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drawings/drawing6.xml" ContentType="application/vnd.openxmlformats-officedocument.drawing+xml"/>
  <Override PartName="/xl/worksheets/sheet1.xml" ContentType="application/vnd.openxmlformats-officedocument.spreadsheetml.worksheet+xml"/>
  <Override PartName="/xl/drawings/drawing4.xml" ContentType="application/vnd.openxmlformats-officedocument.drawing+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worksheets/sheet3.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5.xml" ContentType="application/vnd.openxmlformats-officedocument.drawing+xml"/>
  <Override PartName="/xl/theme/theme1.xml" ContentType="application/vnd.openxmlformats-officedocument.theme+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styles.xml" ContentType="application/vnd.openxmlformats-officedocument.spreadsheetml.styles+xml"/>
  <Override PartName="/xl/externalLinks/externalLink20.xml" ContentType="application/vnd.openxmlformats-officedocument.spreadsheetml.externalLink+xml"/>
  <Override PartName="/xl/externalLinks/externalLink8.xml" ContentType="application/vnd.openxmlformats-officedocument.spreadsheetml.externalLink+xml"/>
  <Override PartName="/xl/externalLinks/externalLink1.xml" ContentType="application/vnd.openxmlformats-officedocument.spreadsheetml.externalLink+xml"/>
  <Override PartName="/xl/externalLinks/externalLink2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15.xml" ContentType="application/vnd.openxmlformats-officedocument.spreadsheetml.externalLink+xml"/>
  <Override PartName="/xl/externalLinks/externalLink14.xml" ContentType="application/vnd.openxmlformats-officedocument.spreadsheetml.externalLink+xml"/>
  <Override PartName="/xl/externalLinks/externalLink13.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12.xml" ContentType="application/vnd.openxmlformats-officedocument.spreadsheetml.externalLink+xml"/>
  <Override PartName="/xl/externalLinks/externalLink11.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codeName="ThisWorkbook" defaultThemeVersion="124226"/>
  <bookViews>
    <workbookView xWindow="0" yWindow="15" windowWidth="12360" windowHeight="6435" tabRatio="930"/>
  </bookViews>
  <sheets>
    <sheet name="Lead Sheet" sheetId="5" r:id="rId1"/>
    <sheet name="6.1.1" sheetId="33" r:id="rId2"/>
    <sheet name="6.1.2" sheetId="37" r:id="rId3"/>
    <sheet name="Dec 2009 Balance Check" sheetId="41" r:id="rId4"/>
    <sheet name="HYDRO CENTRAL" sheetId="27" r:id="rId5"/>
    <sheet name="Exp Actuals" sheetId="52" r:id="rId6"/>
    <sheet name="Reserve Actuals" sheetId="54" r:id="rId7"/>
  </sheets>
  <externalReferences>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s>
  <definedNames>
    <definedName name="\0">[1]Jan!#REF!</definedName>
    <definedName name="\A">#REF!</definedName>
    <definedName name="\M">[1]Jan!#REF!</definedName>
    <definedName name="\P">#REF!</definedName>
    <definedName name="__123Graph_A" hidden="1">[2]Inputs!#REF!</definedName>
    <definedName name="__123Graph_B" hidden="1">[2]Inputs!#REF!</definedName>
    <definedName name="__123Graph_D" hidden="1">[2]Inputs!#REF!</definedName>
    <definedName name="_100_SUM">#REF!</definedName>
    <definedName name="_DAT1">#REF!</definedName>
    <definedName name="_DAT10">#REF!</definedName>
    <definedName name="_DAT11">#REF!</definedName>
    <definedName name="_DAT12">#REF!</definedName>
    <definedName name="_DAT13">#REF!</definedName>
    <definedName name="_DAT14">#REF!</definedName>
    <definedName name="_DAT15">#REF!</definedName>
    <definedName name="_DAT16">#REF!</definedName>
    <definedName name="_DAT17">#REF!</definedName>
    <definedName name="_DAT18">#REF!</definedName>
    <definedName name="_DAT19">#REF!</definedName>
    <definedName name="_DAT2">#REF!</definedName>
    <definedName name="_DAT20">#REF!</definedName>
    <definedName name="_DAT21">#REF!</definedName>
    <definedName name="_DAT22">#REF!</definedName>
    <definedName name="_DAT3">#REF!</definedName>
    <definedName name="_DAT4">#REF!</definedName>
    <definedName name="_DAT5">#REF!</definedName>
    <definedName name="_DAT6">#REF!</definedName>
    <definedName name="_DAT7">#REF!</definedName>
    <definedName name="_DAT8">#REF!</definedName>
    <definedName name="_DAT9">#REF!</definedName>
    <definedName name="_xlnm._FilterDatabase" localSheetId="6" hidden="1">'Reserve Actuals'!$A$36:$R$40</definedName>
    <definedName name="_idahoshr">#REF!</definedName>
    <definedName name="_MEN2">[1]Jan!#REF!</definedName>
    <definedName name="_MEN3">[1]Jan!#REF!</definedName>
    <definedName name="_Order1" hidden="1">255</definedName>
    <definedName name="_tab10">#REF!</definedName>
    <definedName name="_tab11">#REF!</definedName>
    <definedName name="_tab12">#REF!</definedName>
    <definedName name="_tab3">#REF!</definedName>
    <definedName name="_tab4">#REF!</definedName>
    <definedName name="_tab5">#REF!</definedName>
    <definedName name="_tab6">#REF!</definedName>
    <definedName name="_tab7">#REF!</definedName>
    <definedName name="_tab8">#REF!</definedName>
    <definedName name="_tab9">#REF!</definedName>
    <definedName name="_TOP1">[1]Jan!#REF!</definedName>
    <definedName name="_WO800">#REF!</definedName>
    <definedName name="_WO800802">#REF!</definedName>
    <definedName name="AcctTable">[3]Variables!$AK$42:$AK$396</definedName>
    <definedName name="Act" localSheetId="5">__Top1:Bottom1</definedName>
    <definedName name="Act" localSheetId="6">____Top1:Bottom1</definedName>
    <definedName name="Actuals" localSheetId="5">High_Act:Low_Act</definedName>
    <definedName name="Actuals" localSheetId="6">High_Act:Low_Act</definedName>
    <definedName name="Additions_by_Function_Project_State_Month">'[4]Apr 05 - Mar 06 Adds'!#REF!</definedName>
    <definedName name="Adjs2avg">[5]Inputs!$L$255:'[5]Inputs'!$T$505</definedName>
    <definedName name="aftertax_ror">[6]Utah!#REF!</definedName>
    <definedName name="APR">[1]Jan!#REF!</definedName>
    <definedName name="AUG">[1]Jan!#REF!</definedName>
    <definedName name="AverageFactors">[5]UTCR!$AC$22:$AQ$108</definedName>
    <definedName name="AverageFuelCost">#REF!</definedName>
    <definedName name="AverageInput">[5]Inputs!$F$3:$I$1722</definedName>
    <definedName name="AvgFactorCopy">#REF!</definedName>
    <definedName name="AvgFactors">[7]Factors!$B$3:$P$99</definedName>
    <definedName name="B1_Print" localSheetId="5">'Exp Actuals'!#REF!</definedName>
    <definedName name="B1_Print" localSheetId="6">'Reserve Actuals'!#REF!</definedName>
    <definedName name="B1_Print">[8]BW!#REF!</definedName>
    <definedName name="B2_Print">#REF!</definedName>
    <definedName name="B3_Print">#REF!</definedName>
    <definedName name="Bottom" localSheetId="5">[9]Variance!#REF!</definedName>
    <definedName name="Bottom" localSheetId="6">[10]Variance!#REF!</definedName>
    <definedName name="Bottom">[11]Variance!#REF!</definedName>
    <definedName name="budsum2">[12]Att1!#REF!</definedName>
    <definedName name="bump">[6]Utah!#REF!</definedName>
    <definedName name="C_">'[13]Other States WZAMRT98'!#REF!</definedName>
    <definedName name="comm">[6]Utah!#REF!</definedName>
    <definedName name="comm_cost">[6]Utah!#REF!</definedName>
    <definedName name="Conversion">[14]Conversion!$A$2:$E$1253</definedName>
    <definedName name="Cost">#REF!</definedName>
    <definedName name="CustNames">[15]Codes!$F$1:$H$121</definedName>
    <definedName name="D_TWKSHT">#REF!</definedName>
    <definedName name="DATA1">#REF!</definedName>
    <definedName name="DATA2">#REF!</definedName>
    <definedName name="DATA3">#REF!</definedName>
    <definedName name="DATA4">#REF!</definedName>
    <definedName name="DATA5">#REF!</definedName>
    <definedName name="DATA6">#REF!</definedName>
    <definedName name="DATA7">#REF!</definedName>
    <definedName name="DATE">[16]Jan!#REF!</definedName>
    <definedName name="debt">[6]Utah!#REF!</definedName>
    <definedName name="debt_cost">[6]Utah!#REF!</definedName>
    <definedName name="DebtCost">#REF!</definedName>
    <definedName name="DEC">[1]Jan!#REF!</definedName>
    <definedName name="DeprAcctCheck">#REF!</definedName>
    <definedName name="DeprAdjCheck">#REF!</definedName>
    <definedName name="DEPRAdjNumber">#REF!</definedName>
    <definedName name="DeprAdjNumberPaste">#REF!</definedName>
    <definedName name="DeprAdjSortData">#REF!</definedName>
    <definedName name="DeprAdjSortOrder">#REF!</definedName>
    <definedName name="DeprFactorCheck">#REF!</definedName>
    <definedName name="DeprNumberSort">#REF!</definedName>
    <definedName name="DeprTypeCheck">#REF!</definedName>
    <definedName name="DispatchSum">"GRID Thermal Generation!R2C1:R4C2"</definedName>
    <definedName name="EffectiveTaxRate">#REF!</definedName>
    <definedName name="EmbeddedCapCost">#REF!</definedName>
    <definedName name="ExchangeMWh">#REF!</definedName>
    <definedName name="FactorMethod">[5]Variables!$AB$2</definedName>
    <definedName name="FactorType">[7]Variables!$AK$2:$AL$12</definedName>
    <definedName name="FEB">[1]Jan!#REF!</definedName>
    <definedName name="FedTax">[6]Utah!#REF!</definedName>
    <definedName name="FIT">#REF!</definedName>
    <definedName name="FranchiseTax">#REF!</definedName>
    <definedName name="GWI_Annualized">#REF!</definedName>
    <definedName name="GWI_Proforma">#REF!</definedName>
    <definedName name="High_Plan" localSheetId="5">'Exp Actuals'!#REF!</definedName>
    <definedName name="High_Plan" localSheetId="6">'Reserve Actuals'!#REF!</definedName>
    <definedName name="High_Plan">#REF!</definedName>
    <definedName name="IDAHOSHR">#REF!</definedName>
    <definedName name="IDAllocMethod">#REF!</definedName>
    <definedName name="IDRateBase">#REF!</definedName>
    <definedName name="JAN">[1]Jan!#REF!</definedName>
    <definedName name="JETSET">'[13]Other States WZAMRT98'!#REF!</definedName>
    <definedName name="JUL">[1]Jan!#REF!</definedName>
    <definedName name="JUN">[1]Jan!#REF!</definedName>
    <definedName name="Jurisdiction">[7]Variables!$AK$15</definedName>
    <definedName name="JurisNumber">[7]Variables!$AL$15</definedName>
    <definedName name="JurisTitle">#REF!</definedName>
    <definedName name="JVENTRY">#REF!</definedName>
    <definedName name="Keep" localSheetId="1" hidden="1">{"PRINT",#N/A,TRUE,"APPA";"PRINT",#N/A,TRUE,"APS";"PRINT",#N/A,TRUE,"BHPL";"PRINT",#N/A,TRUE,"BHPL2";"PRINT",#N/A,TRUE,"CDWR";"PRINT",#N/A,TRUE,"EWEB";"PRINT",#N/A,TRUE,"LADWP";"PRINT",#N/A,TRUE,"NEVBASE"}</definedName>
    <definedName name="Keep" localSheetId="4" hidden="1">{"PRINT",#N/A,TRUE,"APPA";"PRINT",#N/A,TRUE,"APS";"PRINT",#N/A,TRUE,"BHPL";"PRINT",#N/A,TRUE,"BHPL2";"PRINT",#N/A,TRUE,"CDWR";"PRINT",#N/A,TRUE,"EWEB";"PRINT",#N/A,TRUE,"LADWP";"PRINT",#N/A,TRUE,"NEVBASE"}</definedName>
    <definedName name="Keep" hidden="1">{"PRINT",#N/A,TRUE,"APPA";"PRINT",#N/A,TRUE,"APS";"PRINT",#N/A,TRUE,"BHPL";"PRINT",#N/A,TRUE,"BHPL2";"PRINT",#N/A,TRUE,"CDWR";"PRINT",#N/A,TRUE,"EWEB";"PRINT",#N/A,TRUE,"LADWP";"PRINT",#N/A,TRUE,"NEVBASE"}</definedName>
    <definedName name="keep2" localSheetId="1" hidden="1">{"PRINT",#N/A,TRUE,"APPA";"PRINT",#N/A,TRUE,"APS";"PRINT",#N/A,TRUE,"BHPL";"PRINT",#N/A,TRUE,"BHPL2";"PRINT",#N/A,TRUE,"CDWR";"PRINT",#N/A,TRUE,"EWEB";"PRINT",#N/A,TRUE,"LADWP";"PRINT",#N/A,TRUE,"NEVBASE"}</definedName>
    <definedName name="keep2" localSheetId="4" hidden="1">{"PRINT",#N/A,TRUE,"APPA";"PRINT",#N/A,TRUE,"APS";"PRINT",#N/A,TRUE,"BHPL";"PRINT",#N/A,TRUE,"BHPL2";"PRINT",#N/A,TRUE,"CDWR";"PRINT",#N/A,TRUE,"EWEB";"PRINT",#N/A,TRUE,"LADWP";"PRINT",#N/A,TRUE,"NEVBASE"}</definedName>
    <definedName name="keep2" hidden="1">{"PRINT",#N/A,TRUE,"APPA";"PRINT",#N/A,TRUE,"APS";"PRINT",#N/A,TRUE,"BHPL";"PRINT",#N/A,TRUE,"BHPL2";"PRINT",#N/A,TRUE,"CDWR";"PRINT",#N/A,TRUE,"EWEB";"PRINT",#N/A,TRUE,"LADWP";"PRINT",#N/A,TRUE,"NEVBASE"}</definedName>
    <definedName name="Last_Actual_Year">[17]Variables!$B$7</definedName>
    <definedName name="LastCell" localSheetId="5">[9]Variance!#REF!</definedName>
    <definedName name="LastCell" localSheetId="6">[10]Variance!#REF!</definedName>
    <definedName name="LastCell">[11]Variance!#REF!</definedName>
    <definedName name="Low_Plan" localSheetId="5">'Exp Actuals'!#REF!</definedName>
    <definedName name="Low_Plan" localSheetId="6">'Reserve Actuals'!#REF!</definedName>
    <definedName name="Low_Plan">#REF!</definedName>
    <definedName name="MAR">[1]Jan!#REF!</definedName>
    <definedName name="MAY">[1]Jan!#REF!</definedName>
    <definedName name="MD" localSheetId="5">High_MD:Low_MD</definedName>
    <definedName name="MD" localSheetId="6">High_MD:Low_MD</definedName>
    <definedName name="MD_High1" localSheetId="5">'[9]Master Data'!$A$2</definedName>
    <definedName name="MD_High1" localSheetId="6">'[10]Master Data'!$A$2</definedName>
    <definedName name="MD_High1">'[11]Master Data'!$A$2</definedName>
    <definedName name="MD_Low1" localSheetId="5">'[9]Master Data'!$D$28</definedName>
    <definedName name="MD_Low1" localSheetId="6">'[10]Master Data'!$D$28</definedName>
    <definedName name="MD_Low1">'[11]Master Data'!$D$28</definedName>
    <definedName name="MEN">[1]Jan!#REF!</definedName>
    <definedName name="Mill">#REF!</definedName>
    <definedName name="Misc1AcctCheck">#REF!</definedName>
    <definedName name="Misc1Adjcheck">#REF!</definedName>
    <definedName name="MISC1AdjNumber">#REF!</definedName>
    <definedName name="MISC1AdjNumberPaste">#REF!</definedName>
    <definedName name="MISC1AdjSortData">#REF!</definedName>
    <definedName name="MISC1AdjSortOrder">#REF!</definedName>
    <definedName name="Misc1FactorCheck">#REF!</definedName>
    <definedName name="MISC1NumberSort">#REF!</definedName>
    <definedName name="Misc1TypeCheck">#REF!</definedName>
    <definedName name="Misc2AcctCheck">#REF!</definedName>
    <definedName name="Misc2AdjCheck">#REF!</definedName>
    <definedName name="MISC2AdjNumber">#REF!</definedName>
    <definedName name="MISC2AdjNumberPaste">#REF!</definedName>
    <definedName name="MISC2AdjSortData">#REF!</definedName>
    <definedName name="MISC2AdjSortOrder">#REF!</definedName>
    <definedName name="Misc2FactorCheck">#REF!</definedName>
    <definedName name="MISC2NumberSort">#REF!</definedName>
    <definedName name="Misc2TypeCheck">#REF!</definedName>
    <definedName name="MMBtu">#REF!</definedName>
    <definedName name="monthlist">'[18]DSM Output'!$AL$1:$AM$12</definedName>
    <definedName name="monthtotals">'[18]DSM Output'!$M$38:$X$38</definedName>
    <definedName name="MSPAverageInput">[5]Inputs!#REF!</definedName>
    <definedName name="MSPYearEndInput">[5]Inputs!#REF!</definedName>
    <definedName name="MTAllocMethod">#REF!</definedName>
    <definedName name="MTRateBase">#REF!</definedName>
    <definedName name="MWh">#REF!</definedName>
    <definedName name="NameAverageFuelCost">#REF!</definedName>
    <definedName name="NameCost">#REF!</definedName>
    <definedName name="NameMill">#REF!</definedName>
    <definedName name="NameMMBtu">#REF!</definedName>
    <definedName name="NameMWh">#REF!</definedName>
    <definedName name="NamePeak">#REF!</definedName>
    <definedName name="NetToGross">#REF!</definedName>
    <definedName name="NEWMO1">[1]Jan!#REF!</definedName>
    <definedName name="NEWMO2">[1]Jan!#REF!</definedName>
    <definedName name="NEWMONTH">[1]Jan!#REF!</definedName>
    <definedName name="NormalizedFedTaxExp">[6]Utah!#REF!</definedName>
    <definedName name="NormalizedOMExp">[6]Utah!#REF!</definedName>
    <definedName name="NormalizedState">[6]Utah!#REF!</definedName>
    <definedName name="NormalizedStateTaxExp">[6]Utah!#REF!</definedName>
    <definedName name="NormalizedTOIExp">[6]Utah!#REF!</definedName>
    <definedName name="NOV">[1]Jan!#REF!</definedName>
    <definedName name="NPCAcctCheck">#REF!</definedName>
    <definedName name="NPCAdjcheck">#REF!</definedName>
    <definedName name="NPCAdjNumber">#REF!</definedName>
    <definedName name="NPCAdjNumberPaste">#REF!</definedName>
    <definedName name="NPCAdjSortData">#REF!</definedName>
    <definedName name="NPCAdjSortOrder">#REF!</definedName>
    <definedName name="NPCFactorCheck">#REF!</definedName>
    <definedName name="NPCNumberSort">#REF!</definedName>
    <definedName name="NPCTypeCheck">#REF!</definedName>
    <definedName name="O_MLIST">#REF!</definedName>
    <definedName name="OCT">[1]Jan!#REF!</definedName>
    <definedName name="OMAcctCheck">#REF!</definedName>
    <definedName name="OMAdjCheck">#REF!</definedName>
    <definedName name="OMAdjNumber">#REF!</definedName>
    <definedName name="OMAdjNumberPaste">#REF!</definedName>
    <definedName name="OMAdjSortData">#REF!</definedName>
    <definedName name="OMAdjSortOrder">#REF!</definedName>
    <definedName name="OMFactorCheck">#REF!</definedName>
    <definedName name="OMNumberSort">#REF!</definedName>
    <definedName name="OMTypeCheck">#REF!</definedName>
    <definedName name="ONE">[1]Jan!#REF!</definedName>
    <definedName name="OpRevReturn">#REF!</definedName>
    <definedName name="ORAllocMethod">#REF!</definedName>
    <definedName name="ORRateBase">#REF!</definedName>
    <definedName name="OtherAcctCheck">#REF!</definedName>
    <definedName name="OtherAdjcheck">#REF!</definedName>
    <definedName name="OtherAdjNumber">#REF!</definedName>
    <definedName name="OTHERAdjNumberPaste">#REF!</definedName>
    <definedName name="OTHERAdjSortData">#REF!</definedName>
    <definedName name="OTHERAdjSortOrder">#REF!</definedName>
    <definedName name="OtherFactorCheck">#REF!</definedName>
    <definedName name="OTHERNumberSort">#REF!</definedName>
    <definedName name="OtherTypeCheck">#REF!</definedName>
    <definedName name="PasteCAData">#REF!</definedName>
    <definedName name="PasteContractAdj">#REF!</definedName>
    <definedName name="PasteDeprAdj">#REF!</definedName>
    <definedName name="PasteIDData">#REF!</definedName>
    <definedName name="PasteMisc1Adj">#REF!</definedName>
    <definedName name="PasteMisc2Adj">#REF!</definedName>
    <definedName name="PasteMTData">#REF!</definedName>
    <definedName name="PasteNPCAdj">#REF!</definedName>
    <definedName name="PasteOMAdj">#REF!</definedName>
    <definedName name="PasteORData">#REF!</definedName>
    <definedName name="PasteOtherAdj">#REF!</definedName>
    <definedName name="PasteRBAdj">#REF!</definedName>
    <definedName name="PasteRevAdj">#REF!</definedName>
    <definedName name="PasteTaxAdj">#REF!</definedName>
    <definedName name="PasteUTData">#REF!</definedName>
    <definedName name="PasteWAData">#REF!</definedName>
    <definedName name="PasteWYEData">#REF!</definedName>
    <definedName name="PasteWYWData">#REF!</definedName>
    <definedName name="Peak">#REF!</definedName>
    <definedName name="Period">#REF!</definedName>
    <definedName name="PivotData">#REF!</definedName>
    <definedName name="Plan" localSheetId="5">'Exp Actuals'!High_Plan:'Exp Actuals'!Low_Plan</definedName>
    <definedName name="Plan" localSheetId="6">'Reserve Actuals'!High_Plan:'Reserve Actuals'!Low_Plan</definedName>
    <definedName name="pref">[6]Utah!#REF!</definedName>
    <definedName name="pref_cost">[6]Utah!#REF!</definedName>
    <definedName name="PrefCost">#REF!</definedName>
    <definedName name="Pretax_ror">[6]Utah!#REF!</definedName>
    <definedName name="_xlnm.Print_Area" localSheetId="1">'6.1.1'!$A$1:$Q$54</definedName>
    <definedName name="_xlnm.Print_Area" localSheetId="5">'Exp Actuals'!$A$1:$R$38</definedName>
    <definedName name="_xlnm.Print_Area" localSheetId="4">'HYDRO CENTRAL'!$A$1:$T$56</definedName>
    <definedName name="_xlnm.Print_Area" localSheetId="0">'Lead Sheet'!$A$1:$J$52</definedName>
    <definedName name="_xlnm.Print_Area" localSheetId="6">'Reserve Actuals'!$A$1:$R$39</definedName>
    <definedName name="Print_Area_MI">#REF!</definedName>
    <definedName name="_xlnm.Print_Titles" localSheetId="5">'Exp Actuals'!$A$1:$IV$36</definedName>
    <definedName name="_xlnm.Print_Titles" localSheetId="6">'Reserve Actuals'!$A$1:$IV$34</definedName>
    <definedName name="_xlnm.Print_Titles">#REF!</definedName>
    <definedName name="PrintAdjVariable">#REF!</definedName>
    <definedName name="PrintContractChange">#REF!</definedName>
    <definedName name="PrintDepr">#REF!</definedName>
    <definedName name="PrintMisc1">#REF!</definedName>
    <definedName name="PrintMisc2">#REF!</definedName>
    <definedName name="PrintNPC">#REF!</definedName>
    <definedName name="PrintOM">#REF!</definedName>
    <definedName name="PrintOther">#REF!</definedName>
    <definedName name="PrintRB">#REF!</definedName>
    <definedName name="PrintRev">#REF!</definedName>
    <definedName name="PrintSumContract">#REF!</definedName>
    <definedName name="PrintSumDep">#REF!</definedName>
    <definedName name="PrintSummaryVariable">#REF!</definedName>
    <definedName name="PrintSumMisc1">#REF!</definedName>
    <definedName name="PrintSumMisc2">#REF!</definedName>
    <definedName name="PrintSumNPC">#REF!</definedName>
    <definedName name="PrintSumOM">#REF!</definedName>
    <definedName name="PrintSumOther">#REF!</definedName>
    <definedName name="PrintSumRB">#REF!</definedName>
    <definedName name="PrintSumRev">#REF!</definedName>
    <definedName name="PrintSumTax">#REF!</definedName>
    <definedName name="PrintTax">#REF!</definedName>
    <definedName name="ProRate1">#REF!</definedName>
    <definedName name="RateBase">#REF!</definedName>
    <definedName name="RateBaseType">#REF!</definedName>
    <definedName name="RBAcctCheck">#REF!</definedName>
    <definedName name="RBAdjCheck">#REF!</definedName>
    <definedName name="RBAdjNumber">#REF!</definedName>
    <definedName name="RBAdjNumberPaste">#REF!</definedName>
    <definedName name="RBAdjSortData">#REF!</definedName>
    <definedName name="RBAdjSortOrder">#REF!</definedName>
    <definedName name="RBFactorCheck">#REF!</definedName>
    <definedName name="RBNumberSort">#REF!</definedName>
    <definedName name="RBTypeCheck">#REF!</definedName>
    <definedName name="Reg_ROR">[6]Utah!#REF!</definedName>
    <definedName name="ReportAdjData">#REF!</definedName>
    <definedName name="ResourceSupplier">#REF!</definedName>
    <definedName name="retail" localSheetId="1" hidden="1">{#N/A,#N/A,FALSE,"Loans";#N/A,#N/A,FALSE,"Program Costs";#N/A,#N/A,FALSE,"Measures";#N/A,#N/A,FALSE,"Net Lost Rev";#N/A,#N/A,FALSE,"Incentive"}</definedName>
    <definedName name="retail" localSheetId="4" hidden="1">{#N/A,#N/A,FALSE,"Loans";#N/A,#N/A,FALSE,"Program Costs";#N/A,#N/A,FALSE,"Measures";#N/A,#N/A,FALSE,"Net Lost Rev";#N/A,#N/A,FALSE,"Incentive"}</definedName>
    <definedName name="retail" localSheetId="0" hidden="1">{#N/A,#N/A,FALSE,"Loans";#N/A,#N/A,FALSE,"Program Costs";#N/A,#N/A,FALSE,"Measures";#N/A,#N/A,FALSE,"Net Lost Rev";#N/A,#N/A,FALSE,"Incentive"}</definedName>
    <definedName name="retail" hidden="1">{#N/A,#N/A,FALSE,"Loans";#N/A,#N/A,FALSE,"Program Costs";#N/A,#N/A,FALSE,"Measures";#N/A,#N/A,FALSE,"Net Lost Rev";#N/A,#N/A,FALSE,"Incentive"}</definedName>
    <definedName name="retail_CC" localSheetId="1" hidden="1">{#N/A,#N/A,FALSE,"Loans";#N/A,#N/A,FALSE,"Program Costs";#N/A,#N/A,FALSE,"Measures";#N/A,#N/A,FALSE,"Net Lost Rev";#N/A,#N/A,FALSE,"Incentive"}</definedName>
    <definedName name="retail_CC" localSheetId="4" hidden="1">{#N/A,#N/A,FALSE,"Loans";#N/A,#N/A,FALSE,"Program Costs";#N/A,#N/A,FALSE,"Measures";#N/A,#N/A,FALSE,"Net Lost Rev";#N/A,#N/A,FALSE,"Incentive"}</definedName>
    <definedName name="retail_CC" localSheetId="0" hidden="1">{#N/A,#N/A,FALSE,"Loans";#N/A,#N/A,FALSE,"Program Costs";#N/A,#N/A,FALSE,"Measures";#N/A,#N/A,FALSE,"Net Lost Rev";#N/A,#N/A,FALSE,"Incentive"}</definedName>
    <definedName name="retail_CC" hidden="1">{#N/A,#N/A,FALSE,"Loans";#N/A,#N/A,FALSE,"Program Costs";#N/A,#N/A,FALSE,"Measures";#N/A,#N/A,FALSE,"Net Lost Rev";#N/A,#N/A,FALSE,"Incentive"}</definedName>
    <definedName name="retail_CC1" localSheetId="1" hidden="1">{#N/A,#N/A,FALSE,"Loans";#N/A,#N/A,FALSE,"Program Costs";#N/A,#N/A,FALSE,"Measures";#N/A,#N/A,FALSE,"Net Lost Rev";#N/A,#N/A,FALSE,"Incentive"}</definedName>
    <definedName name="retail_CC1" localSheetId="4" hidden="1">{#N/A,#N/A,FALSE,"Loans";#N/A,#N/A,FALSE,"Program Costs";#N/A,#N/A,FALSE,"Measures";#N/A,#N/A,FALSE,"Net Lost Rev";#N/A,#N/A,FALSE,"Incentive"}</definedName>
    <definedName name="retail_CC1" localSheetId="0" hidden="1">{#N/A,#N/A,FALSE,"Loans";#N/A,#N/A,FALSE,"Program Costs";#N/A,#N/A,FALSE,"Measures";#N/A,#N/A,FALSE,"Net Lost Rev";#N/A,#N/A,FALSE,"Incentive"}</definedName>
    <definedName name="retail_CC1" hidden="1">{#N/A,#N/A,FALSE,"Loans";#N/A,#N/A,FALSE,"Program Costs";#N/A,#N/A,FALSE,"Measures";#N/A,#N/A,FALSE,"Net Lost Rev";#N/A,#N/A,FALSE,"Incentive"}</definedName>
    <definedName name="Return_107">#REF!</definedName>
    <definedName name="Return_115">#REF!</definedName>
    <definedName name="RevAcctCheck">#REF!</definedName>
    <definedName name="RevAdjCheck">#REF!</definedName>
    <definedName name="RevAdjNumber">#REF!</definedName>
    <definedName name="RevAdjNumberPaste">#REF!</definedName>
    <definedName name="RevAdjSortData">#REF!</definedName>
    <definedName name="RevAdjSortOrder">#REF!</definedName>
    <definedName name="RevenueSum">"GRID Thermal Revenue!R2C1:R4C2"</definedName>
    <definedName name="RevFactorCheck">#REF!</definedName>
    <definedName name="RevNumberSort">#REF!</definedName>
    <definedName name="RevTypeCheck">#REF!</definedName>
    <definedName name="RFMData">#REF!</definedName>
    <definedName name="ROE">#REF!</definedName>
    <definedName name="SameStateCheck">#REF!</definedName>
    <definedName name="SameStateCheckError">#REF!</definedName>
    <definedName name="SAPBEXrevision" localSheetId="5" hidden="1">0</definedName>
    <definedName name="SAPBEXrevision" localSheetId="6" hidden="1">0</definedName>
    <definedName name="SAPBEXrevision" hidden="1">1</definedName>
    <definedName name="SAPBEXsysID" hidden="1">"BWP"</definedName>
    <definedName name="SAPBEXwbID" localSheetId="5" hidden="1">"45E0NF7OQVDY53HFI0G8FWM4R"</definedName>
    <definedName name="SAPBEXwbID" localSheetId="6" hidden="1">"45IX9V2MTM8SQUK9Q9LROF7D7"</definedName>
    <definedName name="SAPBEXwbID" hidden="1">"45EQYSCWE9WJMGB34OOD1BOQZ"</definedName>
    <definedName name="SECOND">[1]Jan!#REF!</definedName>
    <definedName name="SEP">[1]Jan!#REF!</definedName>
    <definedName name="SettingAlloc">#REF!</definedName>
    <definedName name="SettingRB">#REF!</definedName>
    <definedName name="shit" localSheetId="1" hidden="1">{"PRINT",#N/A,TRUE,"APPA";"PRINT",#N/A,TRUE,"APS";"PRINT",#N/A,TRUE,"BHPL";"PRINT",#N/A,TRUE,"BHPL2";"PRINT",#N/A,TRUE,"CDWR";"PRINT",#N/A,TRUE,"EWEB";"PRINT",#N/A,TRUE,"LADWP";"PRINT",#N/A,TRUE,"NEVBASE"}</definedName>
    <definedName name="shit" localSheetId="4" hidden="1">{"PRINT",#N/A,TRUE,"APPA";"PRINT",#N/A,TRUE,"APS";"PRINT",#N/A,TRUE,"BHPL";"PRINT",#N/A,TRUE,"BHPL2";"PRINT",#N/A,TRUE,"CDWR";"PRINT",#N/A,TRUE,"EWEB";"PRINT",#N/A,TRUE,"LADWP";"PRINT",#N/A,TRUE,"NEVBASE"}</definedName>
    <definedName name="shit" hidden="1">{"PRINT",#N/A,TRUE,"APPA";"PRINT",#N/A,TRUE,"APS";"PRINT",#N/A,TRUE,"BHPL";"PRINT",#N/A,TRUE,"BHPL2";"PRINT",#N/A,TRUE,"CDWR";"PRINT",#N/A,TRUE,"EWEB";"PRINT",#N/A,TRUE,"LADWP";"PRINT",#N/A,TRUE,"NEVBASE"}</definedName>
    <definedName name="SIT">#REF!</definedName>
    <definedName name="situs">#REF!</definedName>
    <definedName name="SortContract">#REF!</definedName>
    <definedName name="SortDepr">#REF!</definedName>
    <definedName name="SortMisc1">#REF!</definedName>
    <definedName name="SortMisc2">#REF!</definedName>
    <definedName name="SortNPC">#REF!</definedName>
    <definedName name="SortOM">#REF!</definedName>
    <definedName name="SortOther">#REF!</definedName>
    <definedName name="SortRB">#REF!</definedName>
    <definedName name="SortRev">#REF!</definedName>
    <definedName name="SortTax">#REF!</definedName>
    <definedName name="SP_LABOR___BENEFITS_P76640_ACCRUAL_JAN00">#REF!</definedName>
    <definedName name="ST_Bottom1" localSheetId="5">[9]Variance!#REF!</definedName>
    <definedName name="ST_Bottom1" localSheetId="6">[10]Variance!#REF!</definedName>
    <definedName name="ST_Bottom1">[11]Variance!#REF!</definedName>
    <definedName name="ST_Top1" localSheetId="6">[10]Variance!#REF!</definedName>
    <definedName name="ST_Top1">[11]Variance!#REF!</definedName>
    <definedName name="ST_Top2" localSheetId="6">[10]Variance!#REF!</definedName>
    <definedName name="ST_Top2">[11]Variance!#REF!</definedName>
    <definedName name="ST_Top3" localSheetId="5">'Exp Actuals'!$AS$36:$AU$36</definedName>
    <definedName name="ST_Top3" localSheetId="6">'Reserve Actuals'!$AS$24:$AU$24</definedName>
    <definedName name="ST_Top3">[8]BW!#REF!</definedName>
    <definedName name="START">[1]Jan!#REF!</definedName>
    <definedName name="StateTax">[6]Utah!#REF!</definedName>
    <definedName name="SumAdjContract">[6]Utah!#REF!</definedName>
    <definedName name="SumAdjDepr">[6]Utah!#REF!</definedName>
    <definedName name="SumAdjMisc1">[6]Utah!#REF!</definedName>
    <definedName name="SumAdjMisc2">[6]Utah!#REF!</definedName>
    <definedName name="SumAdjNPC">[6]Utah!#REF!</definedName>
    <definedName name="SumAdjOM">[6]Utah!#REF!</definedName>
    <definedName name="SumAdjOther">[6]Utah!#REF!</definedName>
    <definedName name="SumAdjRB">[6]Utah!#REF!</definedName>
    <definedName name="SumAdjRev">[6]Utah!#REF!</definedName>
    <definedName name="SumAdjTax">[6]Utah!#REF!</definedName>
    <definedName name="SUMMARY">#REF!</definedName>
    <definedName name="SUMMARY23">[6]Utah!#REF!</definedName>
    <definedName name="SUMMARY3">[6]Utah!#REF!</definedName>
    <definedName name="SumSortAdjContract">#REF!</definedName>
    <definedName name="SumSortAdjDepr">#REF!</definedName>
    <definedName name="SumSortAdjMisc1">#REF!</definedName>
    <definedName name="SumSortAdjMisc2">#REF!</definedName>
    <definedName name="SumSortAdjNPC">#REF!</definedName>
    <definedName name="SumSortAdjOM">#REF!</definedName>
    <definedName name="SumSortAdjOther">#REF!</definedName>
    <definedName name="SumSortAdjRB">#REF!</definedName>
    <definedName name="SumSortAdjRev">#REF!</definedName>
    <definedName name="SumSortAdjTax">#REF!</definedName>
    <definedName name="SumSortVariable">#REF!</definedName>
    <definedName name="SumTitle">#REF!</definedName>
    <definedName name="T1_Print" localSheetId="5">'Exp Actuals'!$A$1</definedName>
    <definedName name="T1_Print" localSheetId="6">'Reserve Actuals'!$A$1</definedName>
    <definedName name="T1_Print">#REF!</definedName>
    <definedName name="T1MAAVGRBCA">#REF!</definedName>
    <definedName name="T1MAAVGRBWA">#REF!</definedName>
    <definedName name="T1MAYERBCA">#REF!</definedName>
    <definedName name="T1MAYERBOR">#REF!</definedName>
    <definedName name="T1MAYERBWA">#REF!</definedName>
    <definedName name="T1RIAVGRBCA">#REF!</definedName>
    <definedName name="T1RIAVGRBOR">#REF!</definedName>
    <definedName name="T1RIAVGRBWA">#REF!</definedName>
    <definedName name="T1RIYERBCA">#REF!</definedName>
    <definedName name="T1RIYERBOR">#REF!</definedName>
    <definedName name="T1RIYERBWA">#REF!</definedName>
    <definedName name="T2_Print">#REF!</definedName>
    <definedName name="T2MAAVGRBCA">#REF!</definedName>
    <definedName name="T2MAAVGRBOR">#REF!</definedName>
    <definedName name="T2MAAVGRBWA">#REF!</definedName>
    <definedName name="T2MAYERBCA">#REF!</definedName>
    <definedName name="T2MAYERBOR">#REF!</definedName>
    <definedName name="T2MAYERBWA">#REF!</definedName>
    <definedName name="T2RateBase">[6]Utah!#REF!</definedName>
    <definedName name="T2RIAVGRBCA">#REF!</definedName>
    <definedName name="T2RIAVGRBOR">#REF!</definedName>
    <definedName name="T2RIAVGRBWA">#REF!</definedName>
    <definedName name="T2RIYERBCA">#REF!</definedName>
    <definedName name="T2RIYERBOR">#REF!</definedName>
    <definedName name="T2RIYERBWA">#REF!</definedName>
    <definedName name="T3_Print">#REF!</definedName>
    <definedName name="T3MAAVGRBCA">#REF!</definedName>
    <definedName name="T3MAAVGRBOR">#REF!</definedName>
    <definedName name="T3MAAVGRBWA">#REF!</definedName>
    <definedName name="T3MAYERBCA">#REF!</definedName>
    <definedName name="T3MAYERBOR">#REF!</definedName>
    <definedName name="T3MAYERBWA">#REF!</definedName>
    <definedName name="T3RateBase">[6]Utah!#REF!</definedName>
    <definedName name="T3RIAVGRBCA">#REF!</definedName>
    <definedName name="T3RIAVGRBOR">#REF!</definedName>
    <definedName name="T3RIAVGRBWA">#REF!</definedName>
    <definedName name="T3RIYERBCA">#REF!</definedName>
    <definedName name="T3RIYERBOR">#REF!</definedName>
    <definedName name="T3RIYERBWA">#REF!</definedName>
    <definedName name="table1">'[19]Allocation FY2005'!#REF!</definedName>
    <definedName name="table2">'[19]Allocation FY2005'!#REF!</definedName>
    <definedName name="table3">'[19]Allocation FY2004'!#REF!</definedName>
    <definedName name="table4">'[19]Allocation FY2004'!#REF!</definedName>
    <definedName name="tableb">#REF!</definedName>
    <definedName name="tablec">#REF!</definedName>
    <definedName name="tablex">#REF!</definedName>
    <definedName name="tabley">#REF!</definedName>
    <definedName name="TaxAcctCheck">#REF!</definedName>
    <definedName name="TaxAdjCheck">#REF!</definedName>
    <definedName name="TaxAdjNumber">#REF!</definedName>
    <definedName name="TaxAdjNumberPaste">#REF!</definedName>
    <definedName name="TaxAdjSortData">#REF!</definedName>
    <definedName name="TaxAdjSortOrder">#REF!</definedName>
    <definedName name="TaxFactorCheck">#REF!</definedName>
    <definedName name="TaxNumberSort">#REF!</definedName>
    <definedName name="TaxRate">[6]Utah!#REF!</definedName>
    <definedName name="TaxTypeCheck">#REF!</definedName>
    <definedName name="TEST0">#REF!</definedName>
    <definedName name="TESTHKEY">#REF!</definedName>
    <definedName name="TESTKEYS">#REF!</definedName>
    <definedName name="TESTVKEY">#REF!</definedName>
    <definedName name="ThreeFactorElectric">#REF!</definedName>
    <definedName name="TIMAAVGRBOR">#REF!</definedName>
    <definedName name="Top">#REF!</definedName>
    <definedName name="Type1Adj">[6]Utah!#REF!</definedName>
    <definedName name="Type1AdjTax">[6]Utah!#REF!</definedName>
    <definedName name="Type2Adj">[6]Utah!#REF!</definedName>
    <definedName name="Type2AdjTax">[6]Utah!#REF!</definedName>
    <definedName name="Type3Adj">[6]Utah!#REF!</definedName>
    <definedName name="Type3AdjTax">[6]Utah!#REF!</definedName>
    <definedName name="UnadjBegEnd">#REF!</definedName>
    <definedName name="UnadjYE">#REF!</definedName>
    <definedName name="UncollectibleAccounts">#REF!</definedName>
    <definedName name="UTAllocMethod">#REF!</definedName>
    <definedName name="UTGrossReceipts">#REF!</definedName>
    <definedName name="UTRateBase">#REF!</definedName>
    <definedName name="ValidAccount">[7]Variables!$AK$43:$AK$367</definedName>
    <definedName name="ValidFactor">#REF!</definedName>
    <definedName name="WAAllocMethod">#REF!</definedName>
    <definedName name="WARateBase">#REF!</definedName>
    <definedName name="WARevenueTax">#REF!</definedName>
    <definedName name="wrn.All._.Pages." localSheetId="1" hidden="1">{#N/A,#N/A,FALSE,"Cover";#N/A,#N/A,FALSE,"Lead Sheet";#N/A,#N/A,FALSE,"T-Accounts";#N/A,#N/A,FALSE,"Ins &amp; Prem ActualEstimates"}</definedName>
    <definedName name="wrn.All._.Pages." localSheetId="4" hidden="1">{#N/A,#N/A,FALSE,"Cover";#N/A,#N/A,FALSE,"Lead Sheet";#N/A,#N/A,FALSE,"T-Accounts";#N/A,#N/A,FALSE,"Ins &amp; Prem ActualEstimates"}</definedName>
    <definedName name="wrn.All._.Pages." localSheetId="0" hidden="1">{#N/A,#N/A,FALSE,"Cover";#N/A,#N/A,FALSE,"Lead Sheet";#N/A,#N/A,FALSE,"T-Accounts";#N/A,#N/A,FALSE,"Ins &amp; Prem ActualEstimates"}</definedName>
    <definedName name="wrn.All._.Pages." hidden="1">{#N/A,#N/A,FALSE,"Cover";#N/A,#N/A,FALSE,"Lead Sheet";#N/A,#N/A,FALSE,"T-Accounts";#N/A,#N/A,FALSE,"Ins &amp; Prem ActualEstimates"}</definedName>
    <definedName name="wrn.Factors._.Tab._.10." localSheetId="1" hidden="1">{"Factors Pages 1-2",#N/A,FALSE,"Factors";"Factors Page 3",#N/A,FALSE,"Factors";"Factors Page 4",#N/A,FALSE,"Factors";"Factors Page 5",#N/A,FALSE,"Factors";"Factors Pages 8-27",#N/A,FALSE,"Factors"}</definedName>
    <definedName name="wrn.Factors._.Tab._.10." localSheetId="4" hidden="1">{"Factors Pages 1-2",#N/A,FALSE,"Factors";"Factors Page 3",#N/A,FALSE,"Factors";"Factors Page 4",#N/A,FALSE,"Factors";"Factors Page 5",#N/A,FALSE,"Factors";"Factors Pages 8-27",#N/A,FALSE,"Factors"}</definedName>
    <definedName name="wrn.Factors._.Tab._.10." hidden="1">{"Factors Pages 1-2",#N/A,FALSE,"Factors";"Factors Page 3",#N/A,FALSE,"Factors";"Factors Page 4",#N/A,FALSE,"Factors";"Factors Page 5",#N/A,FALSE,"Factors";"Factors Pages 8-27",#N/A,FALSE,"Factors"}</definedName>
    <definedName name="wrn.OR._.Carrying._.Charge._.JV." localSheetId="1" hidden="1">{#N/A,#N/A,FALSE,"Loans";#N/A,#N/A,FALSE,"Program Costs";#N/A,#N/A,FALSE,"Measures";#N/A,#N/A,FALSE,"Net Lost Rev";#N/A,#N/A,FALSE,"Incentive"}</definedName>
    <definedName name="wrn.OR._.Carrying._.Charge._.JV." localSheetId="4" hidden="1">{#N/A,#N/A,FALSE,"Loans";#N/A,#N/A,FALSE,"Program Costs";#N/A,#N/A,FALSE,"Measures";#N/A,#N/A,FALSE,"Net Lost Rev";#N/A,#N/A,FALSE,"Incentive"}</definedName>
    <definedName name="wrn.OR._.Carrying._.Charge._.JV." localSheetId="0" hidden="1">{#N/A,#N/A,FALSE,"Loans";#N/A,#N/A,FALSE,"Program Costs";#N/A,#N/A,FALSE,"Measures";#N/A,#N/A,FALSE,"Net Lost Rev";#N/A,#N/A,FALSE,"Incentive"}</definedName>
    <definedName name="wrn.OR._.Carrying._.Charge._.JV." hidden="1">{#N/A,#N/A,FALSE,"Loans";#N/A,#N/A,FALSE,"Program Costs";#N/A,#N/A,FALSE,"Measures";#N/A,#N/A,FALSE,"Net Lost Rev";#N/A,#N/A,FALSE,"Incentive"}</definedName>
    <definedName name="wrn.OR._.Carrying._.Charge._.JV.1" localSheetId="1" hidden="1">{#N/A,#N/A,FALSE,"Loans";#N/A,#N/A,FALSE,"Program Costs";#N/A,#N/A,FALSE,"Measures";#N/A,#N/A,FALSE,"Net Lost Rev";#N/A,#N/A,FALSE,"Incentive"}</definedName>
    <definedName name="wrn.OR._.Carrying._.Charge._.JV.1" localSheetId="4" hidden="1">{#N/A,#N/A,FALSE,"Loans";#N/A,#N/A,FALSE,"Program Costs";#N/A,#N/A,FALSE,"Measures";#N/A,#N/A,FALSE,"Net Lost Rev";#N/A,#N/A,FALSE,"Incentive"}</definedName>
    <definedName name="wrn.OR._.Carrying._.Charge._.JV.1" localSheetId="0" hidden="1">{#N/A,#N/A,FALSE,"Loans";#N/A,#N/A,FALSE,"Program Costs";#N/A,#N/A,FALSE,"Measures";#N/A,#N/A,FALSE,"Net Lost Rev";#N/A,#N/A,FALSE,"Incentive"}</definedName>
    <definedName name="wrn.OR._.Carrying._.Charge._.JV.1" hidden="1">{#N/A,#N/A,FALSE,"Loans";#N/A,#N/A,FALSE,"Program Costs";#N/A,#N/A,FALSE,"Measures";#N/A,#N/A,FALSE,"Net Lost Rev";#N/A,#N/A,FALSE,"Incentive"}</definedName>
    <definedName name="wrn.SALES._.VAR._.95._.BUDGET." localSheetId="1" hidden="1">{"PRINT",#N/A,TRUE,"APPA";"PRINT",#N/A,TRUE,"APS";"PRINT",#N/A,TRUE,"BHPL";"PRINT",#N/A,TRUE,"BHPL2";"PRINT",#N/A,TRUE,"CDWR";"PRINT",#N/A,TRUE,"EWEB";"PRINT",#N/A,TRUE,"LADWP";"PRINT",#N/A,TRUE,"NEVBASE"}</definedName>
    <definedName name="wrn.SALES._.VAR._.95._.BUDGET." localSheetId="4" hidden="1">{"PRINT",#N/A,TRUE,"APPA";"PRINT",#N/A,TRUE,"APS";"PRINT",#N/A,TRUE,"BHPL";"PRINT",#N/A,TRUE,"BHPL2";"PRINT",#N/A,TRUE,"CDWR";"PRINT",#N/A,TRUE,"EWEB";"PRINT",#N/A,TRUE,"LADWP";"PRINT",#N/A,TRUE,"NEVBASE"}</definedName>
    <definedName name="wrn.SALES._.VAR._.95._.BUDGET." hidden="1">{"PRINT",#N/A,TRUE,"APPA";"PRINT",#N/A,TRUE,"APS";"PRINT",#N/A,TRUE,"BHPL";"PRINT",#N/A,TRUE,"BHPL2";"PRINT",#N/A,TRUE,"CDWR";"PRINT",#N/A,TRUE,"EWEB";"PRINT",#N/A,TRUE,"LADWP";"PRINT",#N/A,TRUE,"NEVBASE"}</definedName>
    <definedName name="wrn.YearEnd." localSheetId="1" hidden="1">{"Factors Pages 1-2",#N/A,FALSE,"Variables";"Factors Page 3",#N/A,FALSE,"Variables";"Factors Page 4",#N/A,FALSE,"Variables";"Factors Page 5",#N/A,FALSE,"Variables";"YE Pages 7-26",#N/A,FALSE,"Variables"}</definedName>
    <definedName name="wrn.YearEnd." localSheetId="4" hidden="1">{"Factors Pages 1-2",#N/A,FALSE,"Variables";"Factors Page 3",#N/A,FALSE,"Variables";"Factors Page 4",#N/A,FALSE,"Variables";"Factors Page 5",#N/A,FALSE,"Variables";"YE Pages 7-26",#N/A,FALSE,"Variables"}</definedName>
    <definedName name="wrn.YearEnd." hidden="1">{"Factors Pages 1-2",#N/A,FALSE,"Variables";"Factors Page 3",#N/A,FALSE,"Variables";"Factors Page 4",#N/A,FALSE,"Variables";"Factors Page 5",#N/A,FALSE,"Variables";"YE Pages 7-26",#N/A,FALSE,"Variables"}</definedName>
    <definedName name="WYEAllocMethod">#REF!</definedName>
    <definedName name="WYERateBase">#REF!</definedName>
    <definedName name="WYWAllocMethod">#REF!</definedName>
    <definedName name="WYWRateBase">#REF!</definedName>
    <definedName name="xxx">[7]Variables!$AK$2:$AL$12</definedName>
    <definedName name="YearEndInput">[5]Inputs!$A$3:$D$1671</definedName>
    <definedName name="YEFactorCopy">#REF!</definedName>
    <definedName name="YEFactors">[7]Factors!$S$3:$AG$99</definedName>
    <definedName name="YTD">'[20]Actuals - Data Input'!#REF!</definedName>
    <definedName name="ZA">'[21] annual balance '!#REF!</definedName>
  </definedNames>
  <calcPr calcId="125725" calcMode="manual" iterate="1"/>
</workbook>
</file>

<file path=xl/calcChain.xml><?xml version="1.0" encoding="utf-8"?>
<calcChain xmlns="http://schemas.openxmlformats.org/spreadsheetml/2006/main">
  <c r="C11" i="37"/>
  <c r="C10"/>
  <c r="F86" i="52"/>
  <c r="F40" i="54"/>
  <c r="F42" i="52" l="1"/>
  <c r="A7"/>
  <c r="H21" i="33" l="1"/>
  <c r="H22"/>
  <c r="H20"/>
  <c r="H19"/>
  <c r="C21"/>
  <c r="C22"/>
  <c r="C20"/>
  <c r="C19"/>
  <c r="S9" i="27" l="1"/>
  <c r="Q11" l="1"/>
  <c r="Q12"/>
  <c r="Q13"/>
  <c r="Q14"/>
  <c r="Q15"/>
  <c r="Q16"/>
  <c r="Q17"/>
  <c r="Q18"/>
  <c r="Q19"/>
  <c r="Q20"/>
  <c r="Q21"/>
  <c r="Q22"/>
  <c r="N19" i="33" s="1"/>
  <c r="Q23" i="27"/>
  <c r="N20" i="33" s="1"/>
  <c r="Q24" i="27"/>
  <c r="N21" i="33" s="1"/>
  <c r="Q25" i="27"/>
  <c r="N22" i="33" s="1"/>
  <c r="Q26" i="27"/>
  <c r="N23" i="33" s="1"/>
  <c r="Q27" i="27"/>
  <c r="N24" i="33" s="1"/>
  <c r="Q28" i="27"/>
  <c r="N25" i="33" s="1"/>
  <c r="C36"/>
  <c r="C37"/>
  <c r="C38"/>
  <c r="C40"/>
  <c r="C41"/>
  <c r="Q29" i="27"/>
  <c r="N26" i="33" s="1"/>
  <c r="C27"/>
  <c r="C28"/>
  <c r="H29"/>
  <c r="C30"/>
  <c r="Q34" i="27"/>
  <c r="N31" i="33" s="1"/>
  <c r="C39"/>
  <c r="C26"/>
  <c r="C29"/>
  <c r="C31"/>
  <c r="H36"/>
  <c r="H37"/>
  <c r="H38"/>
  <c r="H39"/>
  <c r="H40"/>
  <c r="H41"/>
  <c r="H26"/>
  <c r="H27"/>
  <c r="H28"/>
  <c r="H30"/>
  <c r="C42"/>
  <c r="Q45" i="27"/>
  <c r="N42" i="33" s="1"/>
  <c r="C43"/>
  <c r="Q47" i="27"/>
  <c r="N44" i="33" s="1"/>
  <c r="C45"/>
  <c r="Q48" i="27"/>
  <c r="N45" i="33" s="1"/>
  <c r="Q49" i="27"/>
  <c r="N46" i="33" s="1"/>
  <c r="C47"/>
  <c r="H45"/>
  <c r="C44"/>
  <c r="C46"/>
  <c r="C23"/>
  <c r="C24"/>
  <c r="C25"/>
  <c r="H23"/>
  <c r="H24"/>
  <c r="H25"/>
  <c r="H47"/>
  <c r="H43"/>
  <c r="Q32" i="27"/>
  <c r="N29" i="33" s="1"/>
  <c r="Q31" i="27"/>
  <c r="N28" i="33" s="1"/>
  <c r="Q43" i="27"/>
  <c r="N40" i="33" s="1"/>
  <c r="Q42" i="27"/>
  <c r="N39" i="33" s="1"/>
  <c r="Q39" i="27"/>
  <c r="N36" i="33" s="1"/>
  <c r="H46"/>
  <c r="H44"/>
  <c r="H42"/>
  <c r="H51" l="1"/>
  <c r="C51"/>
  <c r="H31"/>
  <c r="Q30" i="27"/>
  <c r="N27" i="33" s="1"/>
  <c r="Q44" i="27"/>
  <c r="N41" i="33" s="1"/>
  <c r="Q41" i="27"/>
  <c r="N38" i="33" s="1"/>
  <c r="Q40" i="27"/>
  <c r="N37" i="33" s="1"/>
  <c r="Q50" i="27"/>
  <c r="N47" i="33" s="1"/>
  <c r="Q46" i="27"/>
  <c r="N43" i="33" s="1"/>
  <c r="Q33" i="27"/>
  <c r="N30" i="33" s="1"/>
  <c r="N51" l="1"/>
  <c r="D11" i="27"/>
  <c r="J11"/>
  <c r="P11"/>
  <c r="P12" s="1"/>
  <c r="I42" i="33"/>
  <c r="I20"/>
  <c r="I22"/>
  <c r="I26"/>
  <c r="I28"/>
  <c r="I30"/>
  <c r="I37"/>
  <c r="I43"/>
  <c r="I44"/>
  <c r="I46"/>
  <c r="I47"/>
  <c r="I21"/>
  <c r="I23"/>
  <c r="I27"/>
  <c r="I29"/>
  <c r="I31"/>
  <c r="I39"/>
  <c r="I36"/>
  <c r="I40"/>
  <c r="M11" i="27"/>
  <c r="D20" i="33"/>
  <c r="D22"/>
  <c r="D24"/>
  <c r="D28"/>
  <c r="D36"/>
  <c r="D40"/>
  <c r="D43"/>
  <c r="D19"/>
  <c r="D21"/>
  <c r="D23"/>
  <c r="D29"/>
  <c r="D37"/>
  <c r="D41"/>
  <c r="D45"/>
  <c r="D42"/>
  <c r="R14" i="27"/>
  <c r="D39" i="33"/>
  <c r="R42" i="27"/>
  <c r="O39" i="33" s="1"/>
  <c r="D31"/>
  <c r="R34" i="27"/>
  <c r="O31" i="33" s="1"/>
  <c r="D27"/>
  <c r="R30" i="27"/>
  <c r="O27" i="33" s="1"/>
  <c r="R15" i="27"/>
  <c r="D46" i="33"/>
  <c r="R49" i="27"/>
  <c r="O46" i="33" s="1"/>
  <c r="D47"/>
  <c r="R50" i="27"/>
  <c r="O47" i="33" s="1"/>
  <c r="D25"/>
  <c r="R28" i="27"/>
  <c r="O25" i="33" s="1"/>
  <c r="R12" i="27"/>
  <c r="D38" i="33"/>
  <c r="R41" i="27"/>
  <c r="O38" i="33" s="1"/>
  <c r="D30"/>
  <c r="R33" i="27"/>
  <c r="O30" i="33" s="1"/>
  <c r="D26"/>
  <c r="R29" i="27"/>
  <c r="O26" i="33" s="1"/>
  <c r="R13" i="27"/>
  <c r="D44" i="33"/>
  <c r="R47" i="27"/>
  <c r="O44" i="33" s="1"/>
  <c r="R22" i="27" l="1"/>
  <c r="O19" i="33" s="1"/>
  <c r="I19"/>
  <c r="R21" i="27"/>
  <c r="R20"/>
  <c r="R23"/>
  <c r="O20" i="33" s="1"/>
  <c r="I25"/>
  <c r="R45" i="27"/>
  <c r="O42" i="33" s="1"/>
  <c r="D51"/>
  <c r="G11" i="27"/>
  <c r="D12"/>
  <c r="S11"/>
  <c r="I38" i="33"/>
  <c r="I41"/>
  <c r="I24"/>
  <c r="J12" i="27"/>
  <c r="J13" s="1"/>
  <c r="R17"/>
  <c r="R25"/>
  <c r="O22" i="33" s="1"/>
  <c r="R31" i="27"/>
  <c r="O28" i="33" s="1"/>
  <c r="R39" i="27"/>
  <c r="O36" i="33" s="1"/>
  <c r="R43" i="27"/>
  <c r="O40" i="33" s="1"/>
  <c r="R16" i="27"/>
  <c r="R24"/>
  <c r="O21" i="33" s="1"/>
  <c r="R11" i="27"/>
  <c r="I45" i="33"/>
  <c r="R48" i="27"/>
  <c r="O45" i="33" s="1"/>
  <c r="M12" i="27"/>
  <c r="M13" s="1"/>
  <c r="M14" s="1"/>
  <c r="M15" s="1"/>
  <c r="M16" s="1"/>
  <c r="M17" s="1"/>
  <c r="M18" s="1"/>
  <c r="M19" s="1"/>
  <c r="M20" s="1"/>
  <c r="M21" s="1"/>
  <c r="M22" s="1"/>
  <c r="M23" s="1"/>
  <c r="M24" s="1"/>
  <c r="M25" s="1"/>
  <c r="M26" s="1"/>
  <c r="M27" s="1"/>
  <c r="M28" s="1"/>
  <c r="M29" s="1"/>
  <c r="M30" s="1"/>
  <c r="M31" s="1"/>
  <c r="M32" s="1"/>
  <c r="M33" s="1"/>
  <c r="M34" s="1"/>
  <c r="M39" s="1"/>
  <c r="M40" s="1"/>
  <c r="M41" s="1"/>
  <c r="M42" s="1"/>
  <c r="M43" s="1"/>
  <c r="M44" s="1"/>
  <c r="M45" s="1"/>
  <c r="M46" s="1"/>
  <c r="M47" s="1"/>
  <c r="M48" s="1"/>
  <c r="M49" s="1"/>
  <c r="M50" s="1"/>
  <c r="P13"/>
  <c r="P14" s="1"/>
  <c r="P15" s="1"/>
  <c r="P16" s="1"/>
  <c r="P17" s="1"/>
  <c r="P18" s="1"/>
  <c r="P19" s="1"/>
  <c r="P20" s="1"/>
  <c r="P21" s="1"/>
  <c r="P22" s="1"/>
  <c r="P23" s="1"/>
  <c r="P24" s="1"/>
  <c r="P25" s="1"/>
  <c r="P26" s="1"/>
  <c r="P27" s="1"/>
  <c r="P28" s="1"/>
  <c r="P29" s="1"/>
  <c r="P30" s="1"/>
  <c r="P31" s="1"/>
  <c r="P32" s="1"/>
  <c r="P33" s="1"/>
  <c r="P34" s="1"/>
  <c r="P39" s="1"/>
  <c r="P40" s="1"/>
  <c r="P41" s="1"/>
  <c r="P42" s="1"/>
  <c r="P43" s="1"/>
  <c r="P44" s="1"/>
  <c r="P45" s="1"/>
  <c r="P46" s="1"/>
  <c r="P47" s="1"/>
  <c r="P48" s="1"/>
  <c r="P49" s="1"/>
  <c r="P50" s="1"/>
  <c r="R27"/>
  <c r="O24" i="33" s="1"/>
  <c r="R46" i="27"/>
  <c r="O43" i="33" s="1"/>
  <c r="R19" i="27"/>
  <c r="R32"/>
  <c r="O29" i="33" s="1"/>
  <c r="R40" i="27"/>
  <c r="O37" i="33" s="1"/>
  <c r="R44" i="27"/>
  <c r="O41" i="33" s="1"/>
  <c r="R18" i="27"/>
  <c r="R26"/>
  <c r="O23" i="33" s="1"/>
  <c r="J14" i="27"/>
  <c r="I51" i="33" l="1"/>
  <c r="O51"/>
  <c r="F43" i="52" s="1"/>
  <c r="D13" i="27"/>
  <c r="G12"/>
  <c r="J15"/>
  <c r="G13" l="1"/>
  <c r="S13" s="1"/>
  <c r="D14"/>
  <c r="S12"/>
  <c r="J16"/>
  <c r="D15" l="1"/>
  <c r="G14"/>
  <c r="J17"/>
  <c r="G15" l="1"/>
  <c r="D16"/>
  <c r="S15"/>
  <c r="S14"/>
  <c r="J18"/>
  <c r="D17" l="1"/>
  <c r="G16"/>
  <c r="J19"/>
  <c r="G17" l="1"/>
  <c r="D18"/>
  <c r="S17"/>
  <c r="S16"/>
  <c r="J20"/>
  <c r="D19" l="1"/>
  <c r="G18"/>
  <c r="J21"/>
  <c r="G19" l="1"/>
  <c r="D20"/>
  <c r="S19"/>
  <c r="S18"/>
  <c r="J22"/>
  <c r="D21" l="1"/>
  <c r="G20"/>
  <c r="J23"/>
  <c r="G21" l="1"/>
  <c r="D22"/>
  <c r="E19" i="33" s="1"/>
  <c r="S21" i="27"/>
  <c r="S20"/>
  <c r="J24"/>
  <c r="D23" l="1"/>
  <c r="E20" i="33" s="1"/>
  <c r="G22" i="27"/>
  <c r="J19" i="33" s="1"/>
  <c r="J25" i="27"/>
  <c r="G23" l="1"/>
  <c r="J20" i="33" s="1"/>
  <c r="D24" i="27"/>
  <c r="S23"/>
  <c r="P20" i="33" s="1"/>
  <c r="S22" i="27"/>
  <c r="P19" i="33" s="1"/>
  <c r="J26" i="27"/>
  <c r="Z23" l="1"/>
  <c r="D25"/>
  <c r="E21" i="33"/>
  <c r="G24" i="27"/>
  <c r="J27"/>
  <c r="G25" l="1"/>
  <c r="J21" i="33"/>
  <c r="D26" i="27"/>
  <c r="E22" i="33"/>
  <c r="S25" i="27"/>
  <c r="P22" i="33" s="1"/>
  <c r="S24" i="27"/>
  <c r="P21" i="33" s="1"/>
  <c r="J28" i="27"/>
  <c r="Z24" l="1"/>
  <c r="Z25"/>
  <c r="D27"/>
  <c r="E23" i="33"/>
  <c r="G26" i="27"/>
  <c r="J22" i="33"/>
  <c r="J29" i="27"/>
  <c r="G27" l="1"/>
  <c r="J23" i="33"/>
  <c r="E24"/>
  <c r="D28" i="27"/>
  <c r="S27"/>
  <c r="S26"/>
  <c r="J30"/>
  <c r="P23" i="33" l="1"/>
  <c r="Z26" i="27"/>
  <c r="P24" i="33"/>
  <c r="Z27" i="27"/>
  <c r="E25" i="33"/>
  <c r="D29" i="27"/>
  <c r="G28"/>
  <c r="J24" i="33"/>
  <c r="J31" i="27"/>
  <c r="G29" l="1"/>
  <c r="J25" i="33"/>
  <c r="D30" i="27"/>
  <c r="E26" i="33"/>
  <c r="S29" i="27"/>
  <c r="S28"/>
  <c r="Z28" s="1"/>
  <c r="J32"/>
  <c r="P26" i="33" l="1"/>
  <c r="Z29" i="27"/>
  <c r="P25" i="33"/>
  <c r="E27"/>
  <c r="D31" i="27"/>
  <c r="G30"/>
  <c r="J26" i="33"/>
  <c r="J33" i="27"/>
  <c r="G31" l="1"/>
  <c r="J27" i="33"/>
  <c r="E28"/>
  <c r="D32" i="27"/>
  <c r="S31"/>
  <c r="S30"/>
  <c r="J34"/>
  <c r="P28" i="33" l="1"/>
  <c r="Z31" i="27"/>
  <c r="P27" i="33"/>
  <c r="Z30" i="27"/>
  <c r="D33"/>
  <c r="E29" i="33"/>
  <c r="G32" i="27"/>
  <c r="J28" i="33"/>
  <c r="J39" i="27"/>
  <c r="G33" l="1"/>
  <c r="J29" i="33"/>
  <c r="E30"/>
  <c r="D34" i="27"/>
  <c r="S33"/>
  <c r="S32"/>
  <c r="J40"/>
  <c r="P30" i="33" l="1"/>
  <c r="Z33" i="27"/>
  <c r="P29" i="33"/>
  <c r="Z32" i="27"/>
  <c r="E31" i="33"/>
  <c r="E32" s="1"/>
  <c r="D39" i="27"/>
  <c r="G34"/>
  <c r="J30" i="33"/>
  <c r="J41" i="27"/>
  <c r="E10" i="37" l="1"/>
  <c r="F22" i="5"/>
  <c r="F10" i="37"/>
  <c r="G39" i="27"/>
  <c r="J31" i="33"/>
  <c r="D40" i="27"/>
  <c r="E36" i="33"/>
  <c r="S39" i="27"/>
  <c r="P36" i="33" s="1"/>
  <c r="S34" i="27"/>
  <c r="J42"/>
  <c r="J32" i="33" l="1"/>
  <c r="F11" i="37"/>
  <c r="F12" s="1"/>
  <c r="F10" i="5"/>
  <c r="P31" i="33"/>
  <c r="Z34" i="27"/>
  <c r="D41"/>
  <c r="E37" i="33"/>
  <c r="G40" i="27"/>
  <c r="J36" i="33"/>
  <c r="J43" i="27"/>
  <c r="F11" i="5" l="1"/>
  <c r="I10"/>
  <c r="E11" i="37"/>
  <c r="F26" i="5"/>
  <c r="P32" i="33"/>
  <c r="P32" i="41"/>
  <c r="P34"/>
  <c r="G41" i="27"/>
  <c r="J37" i="33"/>
  <c r="E38"/>
  <c r="D42" i="27"/>
  <c r="S41"/>
  <c r="P38" i="33" s="1"/>
  <c r="S40" i="27"/>
  <c r="P37" i="33" s="1"/>
  <c r="J44" i="27"/>
  <c r="F12" i="5" l="1"/>
  <c r="I11"/>
  <c r="I12" s="1"/>
  <c r="D43" i="27"/>
  <c r="E39" i="33"/>
  <c r="G42" i="27"/>
  <c r="J38" i="33"/>
  <c r="J45" i="27"/>
  <c r="G43" l="1"/>
  <c r="J39" i="33"/>
  <c r="E40"/>
  <c r="D44" i="27"/>
  <c r="S43"/>
  <c r="P40" i="33" s="1"/>
  <c r="S42" i="27"/>
  <c r="P39" i="33" s="1"/>
  <c r="J46" i="27"/>
  <c r="D45" l="1"/>
  <c r="E41" i="33"/>
  <c r="G44" i="27"/>
  <c r="J40" i="33"/>
  <c r="J47" i="27"/>
  <c r="G45" l="1"/>
  <c r="J41" i="33"/>
  <c r="E42"/>
  <c r="D46" i="27"/>
  <c r="S45"/>
  <c r="P42" i="33" s="1"/>
  <c r="S44" i="27"/>
  <c r="P41" i="33" s="1"/>
  <c r="J48" i="27"/>
  <c r="D47" l="1"/>
  <c r="E43" i="33"/>
  <c r="G46" i="27"/>
  <c r="J42" i="33"/>
  <c r="J49" i="27"/>
  <c r="G47" l="1"/>
  <c r="J43" i="33"/>
  <c r="D48" i="27"/>
  <c r="E44" i="33"/>
  <c r="S47" i="27"/>
  <c r="P44" i="33" s="1"/>
  <c r="S46" i="27"/>
  <c r="P43" i="33" s="1"/>
  <c r="J50" i="27"/>
  <c r="D49" l="1"/>
  <c r="E45" i="33"/>
  <c r="G48" i="27"/>
  <c r="J44" i="33"/>
  <c r="G49" i="27" l="1"/>
  <c r="J45" i="33"/>
  <c r="E46"/>
  <c r="D50" i="27"/>
  <c r="S49"/>
  <c r="P46" i="33" s="1"/>
  <c r="S48" i="27"/>
  <c r="P45" i="33" s="1"/>
  <c r="E47" l="1"/>
  <c r="E51" s="1"/>
  <c r="G50" i="27"/>
  <c r="J46" i="33"/>
  <c r="E52" l="1"/>
  <c r="F14" i="5" s="1"/>
  <c r="I14" s="1"/>
  <c r="F21"/>
  <c r="F23" s="1"/>
  <c r="J47" i="33"/>
  <c r="S50" i="27"/>
  <c r="P47" i="33" s="1"/>
  <c r="P51" s="1"/>
  <c r="P52" l="1"/>
  <c r="J51"/>
  <c r="J52" l="1"/>
  <c r="F25" i="5"/>
  <c r="F27" s="1"/>
  <c r="F15"/>
  <c r="I15" s="1"/>
  <c r="I16" s="1"/>
  <c r="F16" l="1"/>
</calcChain>
</file>

<file path=xl/sharedStrings.xml><?xml version="1.0" encoding="utf-8"?>
<sst xmlns="http://schemas.openxmlformats.org/spreadsheetml/2006/main" count="419" uniqueCount="153">
  <si>
    <t>TOTAL</t>
  </si>
  <si>
    <t>ACCOUNT</t>
  </si>
  <si>
    <t>Type</t>
  </si>
  <si>
    <t>COMPANY</t>
  </si>
  <si>
    <t>FACTOR</t>
  </si>
  <si>
    <t>FACTOR %</t>
  </si>
  <si>
    <t>ALLOCATED</t>
  </si>
  <si>
    <t>REF#</t>
  </si>
  <si>
    <t>Description of Adjustment:</t>
  </si>
  <si>
    <t>SG-P</t>
  </si>
  <si>
    <t>SG-U</t>
  </si>
  <si>
    <t>WA</t>
  </si>
  <si>
    <t>108HP</t>
  </si>
  <si>
    <t>Average</t>
  </si>
  <si>
    <t>Balance</t>
  </si>
  <si>
    <t>Condit Decommissioning</t>
  </si>
  <si>
    <t>Cove Decommissioning</t>
  </si>
  <si>
    <t>American Fork Decommissioning</t>
  </si>
  <si>
    <t>Total Hydro Decommissioning</t>
  </si>
  <si>
    <t>Spending</t>
  </si>
  <si>
    <t>Accrued</t>
  </si>
  <si>
    <t>Balance at 12/31/2007</t>
  </si>
  <si>
    <t>CY 2008</t>
  </si>
  <si>
    <t>Depreciation Reserve</t>
  </si>
  <si>
    <t>Total</t>
  </si>
  <si>
    <t>(Allocated in Thousands)</t>
  </si>
  <si>
    <t>Current User</t>
  </si>
  <si>
    <t>Key Date</t>
  </si>
  <si>
    <t>Last Refreshed</t>
  </si>
  <si>
    <t>Status of Data</t>
  </si>
  <si>
    <t>Account Number</t>
  </si>
  <si>
    <t/>
  </si>
  <si>
    <t>Allocation Version</t>
  </si>
  <si>
    <t>Company code</t>
  </si>
  <si>
    <t>FERC Location Code</t>
  </si>
  <si>
    <t>FERC Merger Code</t>
  </si>
  <si>
    <t>JARS Primary Group</t>
  </si>
  <si>
    <t>DEPR</t>
  </si>
  <si>
    <t>Profit Center</t>
  </si>
  <si>
    <t>Secondary Account</t>
  </si>
  <si>
    <t>Version</t>
  </si>
  <si>
    <t>0</t>
  </si>
  <si>
    <t>Primary Account</t>
  </si>
  <si>
    <t>Alloc</t>
  </si>
  <si>
    <t>Calendar Year/Month (Single Value, Required Entry)</t>
  </si>
  <si>
    <t>Rates Month (Mandatory, Single Value)</t>
  </si>
  <si>
    <t>Allocation Factor (Optional, Selection Options)</t>
  </si>
  <si>
    <t>]NUTIL[</t>
  </si>
  <si>
    <t>Allocation Method (Mandatory, Single Value)</t>
  </si>
  <si>
    <t>Factor Revised Protocol</t>
  </si>
  <si>
    <t>Allocation Version (Mandatory, Single Value)</t>
  </si>
  <si>
    <t>Profit Center Hierarchy Nodes</t>
  </si>
  <si>
    <t>Empty Demarcation</t>
  </si>
  <si>
    <t>Company Code (Selection Options, Optional)</t>
  </si>
  <si>
    <t>FERC Account (Selection Option, Optional)</t>
  </si>
  <si>
    <t xml:space="preserve"> </t>
  </si>
  <si>
    <t>Calif</t>
  </si>
  <si>
    <t>Oregon</t>
  </si>
  <si>
    <t>Wash</t>
  </si>
  <si>
    <t>Id-PPL</t>
  </si>
  <si>
    <t>Mont</t>
  </si>
  <si>
    <t>Wy-PPL</t>
  </si>
  <si>
    <t>Utah</t>
  </si>
  <si>
    <t>Idaho</t>
  </si>
  <si>
    <t>Wy-UPL</t>
  </si>
  <si>
    <t>FERC</t>
  </si>
  <si>
    <t>Other</t>
  </si>
  <si>
    <t>Nutil</t>
  </si>
  <si>
    <t>Result</t>
  </si>
  <si>
    <t>1085000</t>
  </si>
  <si>
    <t>145135</t>
  </si>
  <si>
    <t>ACCUM DEPR-HYDRO DECOMMISSIONING</t>
  </si>
  <si>
    <t>Overall Result</t>
  </si>
  <si>
    <t>Decommissioning Balance in Account 145135*:</t>
  </si>
  <si>
    <t>Total Resources</t>
  </si>
  <si>
    <t>Calendar Year/Month</t>
  </si>
  <si>
    <t>East</t>
  </si>
  <si>
    <t>West</t>
  </si>
  <si>
    <t>Other Hydro Decommissioning - East</t>
  </si>
  <si>
    <t>Other Hydro Decommissioning - West</t>
  </si>
  <si>
    <t>P21566</t>
  </si>
  <si>
    <t>West Side Resources</t>
  </si>
  <si>
    <t>East Side Resources</t>
  </si>
  <si>
    <t>Corrections to booked data</t>
  </si>
  <si>
    <t>Accumulated Depreciation</t>
  </si>
  <si>
    <t>Spending*</t>
  </si>
  <si>
    <t>GL Acct 145135</t>
  </si>
  <si>
    <t>1000, 2030, 2040, 2050</t>
  </si>
  <si>
    <t>Allocation Correction to Booked Reserve</t>
  </si>
  <si>
    <t>PacifiCorp</t>
  </si>
  <si>
    <t>06.2009</t>
  </si>
  <si>
    <t>DEPE</t>
  </si>
  <si>
    <t>Jurisdictional Areas (Period Balance)</t>
  </si>
  <si>
    <t>Calendar Year/ Month</t>
  </si>
  <si>
    <t>4033000</t>
  </si>
  <si>
    <t>DEPR - HYDRO</t>
  </si>
  <si>
    <t>565133</t>
  </si>
  <si>
    <t>DEPR - PROD HYDRO NOT CLASSIFIED</t>
  </si>
  <si>
    <t>Accruals</t>
  </si>
  <si>
    <t>Below</t>
  </si>
  <si>
    <t xml:space="preserve">Adjustment to Reserve </t>
  </si>
  <si>
    <t>Adjustment to Reserve</t>
  </si>
  <si>
    <t>3/11/2010</t>
  </si>
  <si>
    <t>3/11/2010 13:22:36</t>
  </si>
  <si>
    <t>3/11/2010 03:49:34</t>
  </si>
  <si>
    <t>4033000 DEPRECIATION - HYDRO</t>
  </si>
  <si>
    <t>01.2009..12.2009</t>
  </si>
  <si>
    <t>Adjustment to Dec 2009 Balance</t>
  </si>
  <si>
    <t>12 Months ended December 2009</t>
  </si>
  <si>
    <t xml:space="preserve">Dec 2009 Balance </t>
  </si>
  <si>
    <t>Dec 2009 Balance Per Adj</t>
  </si>
  <si>
    <t>12.2009</t>
  </si>
  <si>
    <t>12 ME Dec 2010</t>
  </si>
  <si>
    <t>Hydro Decommissioning - Washington</t>
  </si>
  <si>
    <t>CAGW</t>
  </si>
  <si>
    <t>CAGE</t>
  </si>
  <si>
    <t>Dec-09 AMA Balance</t>
  </si>
  <si>
    <t>Dec-2010 AMA Balance</t>
  </si>
  <si>
    <t>Dec 2009 AMA Balance Actuals</t>
  </si>
  <si>
    <t>Allocation Method - Factor West Control Area</t>
  </si>
  <si>
    <t>AC PR DPR-ACCRUAL</t>
  </si>
  <si>
    <t>3/18/2010</t>
  </si>
  <si>
    <t>3/18/2010 11:39:52</t>
  </si>
  <si>
    <t>3/15/2010 16:32:34</t>
  </si>
  <si>
    <t>Jurisdictional Areas (Monthly Avg. Balance)</t>
  </si>
  <si>
    <t>Factor West Control Area</t>
  </si>
  <si>
    <t>3/18/2010 11:45:21</t>
  </si>
  <si>
    <t>Depreciation Expense (Actuals)</t>
  </si>
  <si>
    <t>Twelve Months Ending - December 2009</t>
  </si>
  <si>
    <t>Dec 2009 AMA Balance Booked</t>
  </si>
  <si>
    <t>Spending, Accruals, and Balances - East-Side, West Side, and Total Resources</t>
  </si>
  <si>
    <t>Adjustment to Rate Base Detail:</t>
  </si>
  <si>
    <t>Total West Side Adjustment to Rate Base</t>
  </si>
  <si>
    <t>Total East Side Adjustment to Rate Base</t>
  </si>
  <si>
    <t>December 2009 AMA Balance - West Side</t>
  </si>
  <si>
    <t>December 2009 AMA Balance - East Side</t>
  </si>
  <si>
    <t>December 2010 AMA Balance - West Side</t>
  </si>
  <si>
    <t>December 2010 AMA Balance - East Side</t>
  </si>
  <si>
    <t>Above</t>
  </si>
  <si>
    <t>Depreciation Expense</t>
  </si>
  <si>
    <t xml:space="preserve">WCA </t>
  </si>
  <si>
    <t>Washington General Rate Case - December 2009</t>
  </si>
  <si>
    <t>B17 pg13</t>
  </si>
  <si>
    <t>Ref.</t>
  </si>
  <si>
    <t>6.1.2</t>
  </si>
  <si>
    <t>6.1.1</t>
  </si>
  <si>
    <t>Page 6.1.2</t>
  </si>
  <si>
    <t>To 6.1</t>
  </si>
  <si>
    <t>Ref 6.1</t>
  </si>
  <si>
    <t>*Actual spend was updated on 3/18/10.</t>
  </si>
  <si>
    <t>Average of Monthly Averages Ending - December 2009</t>
  </si>
  <si>
    <t>RES</t>
  </si>
  <si>
    <t>PRO</t>
  </si>
</sst>
</file>

<file path=xl/styles.xml><?xml version="1.0" encoding="utf-8"?>
<styleSheet xmlns="http://schemas.openxmlformats.org/spreadsheetml/2006/main">
  <numFmts count="13">
    <numFmt numFmtId="41" formatCode="_(* #,##0_);_(* \(#,##0\);_(* &quot;-&quot;_);_(@_)"/>
    <numFmt numFmtId="43" formatCode="_(* #,##0.00_);_(* \(#,##0.00\);_(* &quot;-&quot;??_);_(@_)"/>
    <numFmt numFmtId="164" formatCode="_(* #,##0_);_(* \(#,##0\);_(* &quot;-&quot;??_);_(@_)"/>
    <numFmt numFmtId="165" formatCode="0.0000%"/>
    <numFmt numFmtId="166" formatCode="0.0"/>
    <numFmt numFmtId="167" formatCode="mmm\ dd\,\ yyyy"/>
    <numFmt numFmtId="168" formatCode="&quot;$&quot;###0;[Red]\(&quot;$&quot;###0\)"/>
    <numFmt numFmtId="169" formatCode="[$-409]mmmm\-yy;@"/>
    <numFmt numFmtId="170" formatCode="&quot;$&quot;#,##0\ ;\(&quot;$&quot;#,##0\)"/>
    <numFmt numFmtId="171" formatCode="_-* #,##0\ &quot;F&quot;_-;\-* #,##0\ &quot;F&quot;_-;_-* &quot;-&quot;\ &quot;F&quot;_-;_-@_-"/>
    <numFmt numFmtId="172" formatCode="#,##0.000;[Red]\-#,##0.000"/>
    <numFmt numFmtId="173" formatCode="&quot;$&quot;#,###"/>
    <numFmt numFmtId="174" formatCode="0.000%"/>
  </numFmts>
  <fonts count="44">
    <font>
      <sz val="10"/>
      <name val="Arial"/>
    </font>
    <font>
      <sz val="10"/>
      <name val="Arial"/>
      <family val="2"/>
    </font>
    <font>
      <sz val="8"/>
      <name val="Helv"/>
    </font>
    <font>
      <b/>
      <i/>
      <sz val="8"/>
      <color indexed="18"/>
      <name val="Helv"/>
    </font>
    <font>
      <b/>
      <sz val="8"/>
      <name val="Arial"/>
      <family val="2"/>
    </font>
    <font>
      <sz val="11"/>
      <color indexed="8"/>
      <name val="TimesNewRomanPS"/>
    </font>
    <font>
      <sz val="8"/>
      <name val="Arial"/>
      <family val="2"/>
    </font>
    <font>
      <sz val="12"/>
      <name val="Times New Roman"/>
      <family val="1"/>
    </font>
    <font>
      <b/>
      <sz val="12"/>
      <name val="Arial"/>
      <family val="2"/>
    </font>
    <font>
      <b/>
      <sz val="10"/>
      <color indexed="8"/>
      <name val="Arial"/>
      <family val="2"/>
    </font>
    <font>
      <b/>
      <sz val="10"/>
      <color indexed="39"/>
      <name val="Arial"/>
      <family val="2"/>
    </font>
    <font>
      <sz val="10"/>
      <color indexed="8"/>
      <name val="Arial"/>
      <family val="2"/>
    </font>
    <font>
      <b/>
      <sz val="12"/>
      <color indexed="8"/>
      <name val="Arial"/>
      <family val="2"/>
    </font>
    <font>
      <sz val="8"/>
      <color indexed="62"/>
      <name val="Arial"/>
      <family val="2"/>
    </font>
    <font>
      <b/>
      <sz val="8"/>
      <color indexed="8"/>
      <name val="Arial"/>
      <family val="2"/>
    </font>
    <font>
      <sz val="10"/>
      <color indexed="39"/>
      <name val="Arial"/>
      <family val="2"/>
    </font>
    <font>
      <b/>
      <sz val="18"/>
      <name val="Arial"/>
      <family val="2"/>
    </font>
    <font>
      <sz val="10"/>
      <color indexed="10"/>
      <name val="Arial"/>
      <family val="2"/>
    </font>
    <font>
      <b/>
      <sz val="10"/>
      <name val="Arial"/>
      <family val="2"/>
    </font>
    <font>
      <sz val="8"/>
      <name val="Arial"/>
      <family val="2"/>
    </font>
    <font>
      <sz val="8"/>
      <color indexed="12"/>
      <name val="Arial"/>
      <family val="2"/>
    </font>
    <font>
      <sz val="9"/>
      <name val="Arial"/>
      <family val="2"/>
    </font>
    <font>
      <b/>
      <sz val="9"/>
      <name val="Arial"/>
      <family val="2"/>
    </font>
    <font>
      <b/>
      <sz val="10"/>
      <name val="Arial"/>
      <family val="2"/>
    </font>
    <font>
      <u/>
      <sz val="10"/>
      <name val="Arial"/>
      <family val="2"/>
    </font>
    <font>
      <sz val="10"/>
      <name val="Arial"/>
      <family val="2"/>
    </font>
    <font>
      <sz val="10"/>
      <color indexed="24"/>
      <name val="Courier New"/>
      <family val="3"/>
    </font>
    <font>
      <b/>
      <sz val="16"/>
      <name val="Times New Roman"/>
      <family val="1"/>
    </font>
    <font>
      <b/>
      <sz val="12"/>
      <color indexed="24"/>
      <name val="Times New Roman"/>
      <family val="1"/>
    </font>
    <font>
      <sz val="10"/>
      <color indexed="24"/>
      <name val="Times New Roman"/>
      <family val="1"/>
    </font>
    <font>
      <u val="singleAccounting"/>
      <sz val="10"/>
      <name val="Arial"/>
      <family val="2"/>
    </font>
    <font>
      <sz val="8"/>
      <color indexed="18"/>
      <name val="Arial"/>
      <family val="2"/>
    </font>
    <font>
      <b/>
      <sz val="14"/>
      <name val="Arial"/>
      <family val="2"/>
    </font>
    <font>
      <sz val="12"/>
      <name val="Arial"/>
      <family val="2"/>
    </font>
    <font>
      <sz val="10"/>
      <color indexed="9"/>
      <name val="Arial"/>
      <family val="2"/>
    </font>
    <font>
      <sz val="9"/>
      <name val="Arial"/>
      <family val="2"/>
    </font>
    <font>
      <sz val="9.5"/>
      <name val="Arial"/>
      <family val="2"/>
    </font>
    <font>
      <b/>
      <u/>
      <sz val="10"/>
      <name val="Arial"/>
      <family val="2"/>
    </font>
    <font>
      <sz val="10"/>
      <color theme="0"/>
      <name val="Arial"/>
      <family val="2"/>
    </font>
    <font>
      <sz val="10"/>
      <name val="Arial"/>
      <family val="2"/>
    </font>
    <font>
      <b/>
      <sz val="14"/>
      <name val="Arial"/>
      <family val="2"/>
    </font>
    <font>
      <sz val="8"/>
      <color indexed="18"/>
      <name val="Arial"/>
      <family val="2"/>
    </font>
    <font>
      <b/>
      <sz val="8"/>
      <color indexed="8"/>
      <name val="Arial"/>
      <family val="2"/>
    </font>
    <font>
      <sz val="10"/>
      <color theme="3" tint="0.39997558519241921"/>
      <name val="Arial"/>
      <family val="2"/>
    </font>
  </fonts>
  <fills count="29">
    <fill>
      <patternFill patternType="none"/>
    </fill>
    <fill>
      <patternFill patternType="gray125"/>
    </fill>
    <fill>
      <patternFill patternType="solid">
        <fgColor indexed="45"/>
      </patternFill>
    </fill>
    <fill>
      <patternFill patternType="solid">
        <fgColor indexed="29"/>
      </patternFill>
    </fill>
    <fill>
      <patternFill patternType="solid">
        <fgColor indexed="11"/>
      </patternFill>
    </fill>
    <fill>
      <patternFill patternType="solid">
        <fgColor indexed="51"/>
      </patternFill>
    </fill>
    <fill>
      <patternFill patternType="solid">
        <fgColor indexed="52"/>
      </patternFill>
    </fill>
    <fill>
      <patternFill patternType="solid">
        <fgColor indexed="10"/>
      </patternFill>
    </fill>
    <fill>
      <patternFill patternType="solid">
        <fgColor indexed="57"/>
      </patternFill>
    </fill>
    <fill>
      <patternFill patternType="solid">
        <fgColor indexed="53"/>
      </patternFill>
    </fill>
    <fill>
      <patternFill patternType="solid">
        <fgColor indexed="22"/>
        <bgColor indexed="64"/>
      </patternFill>
    </fill>
    <fill>
      <patternFill patternType="solid">
        <fgColor indexed="26"/>
        <bgColor indexed="64"/>
      </patternFill>
    </fill>
    <fill>
      <patternFill patternType="solid">
        <fgColor indexed="43"/>
      </patternFill>
    </fill>
    <fill>
      <patternFill patternType="solid">
        <fgColor indexed="55"/>
        <bgColor indexed="64"/>
      </patternFill>
    </fill>
    <fill>
      <patternFill patternType="solid">
        <fgColor indexed="43"/>
        <bgColor indexed="64"/>
      </patternFill>
    </fill>
    <fill>
      <patternFill patternType="solid">
        <fgColor indexed="40"/>
        <bgColor indexed="64"/>
      </patternFill>
    </fill>
    <fill>
      <patternFill patternType="solid">
        <fgColor indexed="50"/>
      </patternFill>
    </fill>
    <fill>
      <patternFill patternType="lightUp">
        <fgColor indexed="48"/>
        <bgColor indexed="41"/>
      </patternFill>
    </fill>
    <fill>
      <patternFill patternType="solid">
        <fgColor indexed="41"/>
      </patternFill>
    </fill>
    <fill>
      <patternFill patternType="solid">
        <fgColor indexed="54"/>
        <bgColor indexed="64"/>
      </patternFill>
    </fill>
    <fill>
      <patternFill patternType="solid">
        <fgColor indexed="40"/>
      </patternFill>
    </fill>
    <fill>
      <patternFill patternType="solid">
        <fgColor indexed="9"/>
        <bgColor indexed="41"/>
      </patternFill>
    </fill>
    <fill>
      <patternFill patternType="solid">
        <fgColor indexed="9"/>
        <bgColor indexed="40"/>
      </patternFill>
    </fill>
    <fill>
      <patternFill patternType="solid">
        <fgColor indexed="44"/>
        <bgColor indexed="64"/>
      </patternFill>
    </fill>
    <fill>
      <patternFill patternType="solid">
        <fgColor indexed="41"/>
        <bgColor indexed="64"/>
      </patternFill>
    </fill>
    <fill>
      <patternFill patternType="solid">
        <fgColor indexed="9"/>
        <bgColor indexed="64"/>
      </patternFill>
    </fill>
    <fill>
      <patternFill patternType="solid">
        <fgColor indexed="9"/>
        <bgColor indexed="15"/>
      </patternFill>
    </fill>
    <fill>
      <patternFill patternType="solid">
        <fgColor indexed="14"/>
        <bgColor indexed="64"/>
      </patternFill>
    </fill>
    <fill>
      <patternFill patternType="solid">
        <fgColor rgb="FF00B050"/>
        <bgColor indexed="64"/>
      </patternFill>
    </fill>
  </fills>
  <borders count="33">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hair">
        <color indexed="64"/>
      </bottom>
      <diagonal/>
    </border>
    <border>
      <left/>
      <right/>
      <top/>
      <bottom style="medium">
        <color indexed="64"/>
      </bottom>
      <diagonal/>
    </border>
    <border>
      <left style="thin">
        <color indexed="48"/>
      </left>
      <right style="thin">
        <color indexed="48"/>
      </right>
      <top style="thin">
        <color indexed="48"/>
      </top>
      <bottom style="thin">
        <color indexed="48"/>
      </bottom>
      <diagonal/>
    </border>
    <border>
      <left style="thin">
        <color indexed="64"/>
      </left>
      <right/>
      <top style="thin">
        <color indexed="64"/>
      </top>
      <bottom/>
      <diagonal/>
    </border>
    <border>
      <left style="thin">
        <color indexed="41"/>
      </left>
      <right style="thin">
        <color indexed="48"/>
      </right>
      <top style="medium">
        <color indexed="41"/>
      </top>
      <bottom style="thin">
        <color indexed="48"/>
      </bottom>
      <diagonal/>
    </border>
    <border>
      <left style="thin">
        <color indexed="48"/>
      </left>
      <right style="thin">
        <color indexed="48"/>
      </right>
      <top/>
      <bottom/>
      <diagonal/>
    </border>
    <border>
      <left/>
      <right/>
      <top style="double">
        <color indexed="64"/>
      </top>
      <bottom/>
      <diagonal/>
    </border>
    <border>
      <left style="double">
        <color indexed="64"/>
      </left>
      <right style="double">
        <color indexed="64"/>
      </right>
      <top style="double">
        <color indexed="64"/>
      </top>
      <bottom style="double">
        <color indexed="64"/>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right style="thin">
        <color indexed="64"/>
      </right>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right/>
      <top style="thin">
        <color indexed="64"/>
      </top>
      <bottom style="double">
        <color indexed="64"/>
      </bottom>
      <diagonal/>
    </border>
  </borders>
  <cellStyleXfs count="101">
    <xf numFmtId="0" fontId="0" fillId="0" borderId="0"/>
    <xf numFmtId="43" fontId="1" fillId="0" borderId="0" applyFont="0" applyFill="0" applyBorder="0" applyAlignment="0" applyProtection="0"/>
    <xf numFmtId="171" fontId="1" fillId="0" borderId="0"/>
    <xf numFmtId="171" fontId="1" fillId="0" borderId="0"/>
    <xf numFmtId="171" fontId="1" fillId="0" borderId="0"/>
    <xf numFmtId="171" fontId="1" fillId="0" borderId="0"/>
    <xf numFmtId="171" fontId="1" fillId="0" borderId="0"/>
    <xf numFmtId="171" fontId="1" fillId="0" borderId="0"/>
    <xf numFmtId="171" fontId="1" fillId="0" borderId="0"/>
    <xf numFmtId="171" fontId="1" fillId="0" borderId="0"/>
    <xf numFmtId="3" fontId="26" fillId="0" borderId="0" applyFont="0" applyFill="0" applyBorder="0" applyAlignment="0" applyProtection="0"/>
    <xf numFmtId="168" fontId="2" fillId="0" borderId="0" applyFont="0" applyFill="0" applyBorder="0" applyProtection="0">
      <alignment horizontal="right"/>
    </xf>
    <xf numFmtId="170" fontId="26" fillId="0" borderId="0" applyFont="0" applyFill="0" applyBorder="0" applyAlignment="0" applyProtection="0"/>
    <xf numFmtId="0" fontId="26" fillId="0" borderId="0" applyFont="0" applyFill="0" applyBorder="0" applyAlignment="0" applyProtection="0"/>
    <xf numFmtId="2" fontId="26" fillId="0" borderId="0" applyFont="0" applyFill="0" applyBorder="0" applyAlignment="0" applyProtection="0"/>
    <xf numFmtId="38" fontId="6" fillId="10" borderId="0" applyNumberFormat="0" applyBorder="0" applyAlignment="0" applyProtection="0"/>
    <xf numFmtId="0" fontId="27" fillId="0" borderId="0"/>
    <xf numFmtId="0" fontId="8" fillId="0" borderId="1" applyNumberFormat="0" applyAlignment="0" applyProtection="0">
      <alignment horizontal="left" vertical="center"/>
    </xf>
    <xf numFmtId="0" fontId="8" fillId="0" borderId="2">
      <alignment horizontal="left" vertical="center"/>
    </xf>
    <xf numFmtId="0" fontId="28" fillId="0" borderId="0" applyNumberFormat="0" applyFill="0" applyBorder="0" applyAlignment="0" applyProtection="0"/>
    <xf numFmtId="0" fontId="29" fillId="0" borderId="0" applyNumberFormat="0" applyFill="0" applyBorder="0" applyAlignment="0" applyProtection="0"/>
    <xf numFmtId="0" fontId="3" fillId="0" borderId="0" applyNumberFormat="0" applyFill="0" applyBorder="0" applyAlignment="0">
      <protection locked="0"/>
    </xf>
    <xf numFmtId="10" fontId="6" fillId="11" borderId="3" applyNumberFormat="0" applyBorder="0" applyAlignment="0" applyProtection="0"/>
    <xf numFmtId="166" fontId="4" fillId="0" borderId="0" applyNumberFormat="0" applyFill="0" applyBorder="0" applyAlignment="0" applyProtection="0"/>
    <xf numFmtId="37" fontId="5" fillId="0" borderId="0" applyNumberFormat="0" applyFill="0" applyBorder="0"/>
    <xf numFmtId="0" fontId="6" fillId="0" borderId="4" applyNumberFormat="0" applyBorder="0" applyAlignment="0"/>
    <xf numFmtId="172" fontId="1" fillId="0" borderId="0"/>
    <xf numFmtId="0" fontId="7" fillId="0" borderId="0"/>
    <xf numFmtId="12" fontId="8" fillId="13" borderId="5">
      <alignment horizontal="left"/>
    </xf>
    <xf numFmtId="9" fontId="1" fillId="0" borderId="0" applyFont="0" applyFill="0" applyBorder="0" applyAlignment="0" applyProtection="0"/>
    <xf numFmtId="10" fontId="1" fillId="0" borderId="0" applyFont="0" applyFill="0" applyBorder="0" applyAlignment="0" applyProtection="0"/>
    <xf numFmtId="4" fontId="9" fillId="12" borderId="6" applyNumberFormat="0" applyProtection="0">
      <alignment vertical="center"/>
    </xf>
    <xf numFmtId="4" fontId="10" fillId="14" borderId="6" applyNumberFormat="0" applyProtection="0">
      <alignment vertical="center"/>
    </xf>
    <xf numFmtId="4" fontId="9" fillId="14" borderId="6" applyNumberFormat="0" applyProtection="0">
      <alignment vertical="center"/>
    </xf>
    <xf numFmtId="4" fontId="9" fillId="14" borderId="6" applyNumberFormat="0" applyProtection="0">
      <alignment horizontal="left" vertical="center" indent="1"/>
    </xf>
    <xf numFmtId="0" fontId="9" fillId="14" borderId="6" applyNumberFormat="0" applyProtection="0">
      <alignment horizontal="left" vertical="top" indent="1"/>
    </xf>
    <xf numFmtId="4" fontId="9" fillId="15" borderId="7" applyNumberFormat="0" applyProtection="0">
      <alignment vertical="center"/>
    </xf>
    <xf numFmtId="4" fontId="9" fillId="15" borderId="6" applyNumberFormat="0" applyProtection="0"/>
    <xf numFmtId="4" fontId="11" fillId="2" borderId="6" applyNumberFormat="0" applyProtection="0">
      <alignment horizontal="right" vertical="center"/>
    </xf>
    <xf numFmtId="4" fontId="11" fillId="3" borderId="6" applyNumberFormat="0" applyProtection="0">
      <alignment horizontal="right" vertical="center"/>
    </xf>
    <xf numFmtId="4" fontId="11" fillId="7" borderId="6" applyNumberFormat="0" applyProtection="0">
      <alignment horizontal="right" vertical="center"/>
    </xf>
    <xf numFmtId="4" fontId="11" fillId="5" borderId="6" applyNumberFormat="0" applyProtection="0">
      <alignment horizontal="right" vertical="center"/>
    </xf>
    <xf numFmtId="4" fontId="11" fillId="6" borderId="6" applyNumberFormat="0" applyProtection="0">
      <alignment horizontal="right" vertical="center"/>
    </xf>
    <xf numFmtId="4" fontId="11" fillId="9" borderId="6" applyNumberFormat="0" applyProtection="0">
      <alignment horizontal="right" vertical="center"/>
    </xf>
    <xf numFmtId="4" fontId="11" fillId="8" borderId="6" applyNumberFormat="0" applyProtection="0">
      <alignment horizontal="right" vertical="center"/>
    </xf>
    <xf numFmtId="4" fontId="11" fillId="16" borderId="6" applyNumberFormat="0" applyProtection="0">
      <alignment horizontal="right" vertical="center"/>
    </xf>
    <xf numFmtId="4" fontId="11" fillId="4" borderId="6" applyNumberFormat="0" applyProtection="0">
      <alignment horizontal="right" vertical="center"/>
    </xf>
    <xf numFmtId="4" fontId="9" fillId="17" borderId="8" applyNumberFormat="0" applyProtection="0">
      <alignment horizontal="left" vertical="center" indent="1"/>
    </xf>
    <xf numFmtId="4" fontId="11" fillId="18" borderId="0" applyNumberFormat="0" applyProtection="0">
      <alignment horizontal="left" vertical="center" indent="1"/>
    </xf>
    <xf numFmtId="4" fontId="11" fillId="18" borderId="0" applyNumberFormat="0" applyProtection="0">
      <alignment horizontal="left" indent="1"/>
    </xf>
    <xf numFmtId="4" fontId="12" fillId="19" borderId="0" applyNumberFormat="0" applyProtection="0">
      <alignment horizontal="left" vertical="center" indent="1"/>
    </xf>
    <xf numFmtId="4" fontId="11" fillId="20" borderId="6" applyNumberFormat="0" applyProtection="0">
      <alignment horizontal="right" vertical="center"/>
    </xf>
    <xf numFmtId="4" fontId="13" fillId="0" borderId="0" applyNumberFormat="0" applyProtection="0">
      <alignment horizontal="left" vertical="center" indent="1"/>
    </xf>
    <xf numFmtId="4" fontId="31" fillId="21" borderId="0" applyNumberFormat="0" applyProtection="0">
      <alignment horizontal="left" indent="1"/>
    </xf>
    <xf numFmtId="4" fontId="14" fillId="0" borderId="0" applyNumberFormat="0" applyProtection="0">
      <alignment horizontal="left" vertical="center" indent="1"/>
    </xf>
    <xf numFmtId="4" fontId="14" fillId="22" borderId="0" applyNumberFormat="0" applyProtection="0"/>
    <xf numFmtId="0" fontId="1" fillId="19" borderId="6" applyNumberFormat="0" applyProtection="0">
      <alignment horizontal="left" vertical="center" indent="1"/>
    </xf>
    <xf numFmtId="0" fontId="1" fillId="19" borderId="6" applyNumberFormat="0" applyProtection="0">
      <alignment horizontal="left" vertical="top" indent="1"/>
    </xf>
    <xf numFmtId="0" fontId="1" fillId="15" borderId="6" applyNumberFormat="0" applyProtection="0">
      <alignment horizontal="left" vertical="center" indent="1"/>
    </xf>
    <xf numFmtId="0" fontId="1" fillId="15" borderId="6" applyNumberFormat="0" applyProtection="0">
      <alignment horizontal="left" vertical="top" indent="1"/>
    </xf>
    <xf numFmtId="0" fontId="1" fillId="23" borderId="6" applyNumberFormat="0" applyProtection="0">
      <alignment horizontal="left" vertical="center" indent="1"/>
    </xf>
    <xf numFmtId="0" fontId="1" fillId="23" borderId="6" applyNumberFormat="0" applyProtection="0">
      <alignment horizontal="left" vertical="top" indent="1"/>
    </xf>
    <xf numFmtId="0" fontId="1" fillId="24" borderId="6" applyNumberFormat="0" applyProtection="0">
      <alignment horizontal="left" vertical="center" indent="1"/>
    </xf>
    <xf numFmtId="0" fontId="1" fillId="24" borderId="6" applyNumberFormat="0" applyProtection="0">
      <alignment horizontal="left" vertical="top" indent="1"/>
    </xf>
    <xf numFmtId="4" fontId="11" fillId="11" borderId="6" applyNumberFormat="0" applyProtection="0">
      <alignment vertical="center"/>
    </xf>
    <xf numFmtId="4" fontId="15" fillId="11" borderId="6" applyNumberFormat="0" applyProtection="0">
      <alignment vertical="center"/>
    </xf>
    <xf numFmtId="4" fontId="11" fillId="11" borderId="6" applyNumberFormat="0" applyProtection="0">
      <alignment horizontal="left" vertical="center" indent="1"/>
    </xf>
    <xf numFmtId="0" fontId="11" fillId="11" borderId="6" applyNumberFormat="0" applyProtection="0">
      <alignment horizontal="left" vertical="top" indent="1"/>
    </xf>
    <xf numFmtId="4" fontId="11" fillId="25" borderId="9" applyNumberFormat="0" applyProtection="0">
      <alignment horizontal="right" vertical="center"/>
    </xf>
    <xf numFmtId="4" fontId="11" fillId="0" borderId="6" applyNumberFormat="0" applyProtection="0">
      <alignment horizontal="right" vertical="center"/>
    </xf>
    <xf numFmtId="4" fontId="15" fillId="18" borderId="6" applyNumberFormat="0" applyProtection="0">
      <alignment horizontal="right" vertical="center"/>
    </xf>
    <xf numFmtId="4" fontId="11" fillId="25" borderId="6" applyNumberFormat="0" applyProtection="0">
      <alignment horizontal="left" vertical="center" indent="1"/>
    </xf>
    <xf numFmtId="4" fontId="11" fillId="0" borderId="6" applyNumberFormat="0" applyProtection="0">
      <alignment horizontal="left" vertical="center" indent="1"/>
    </xf>
    <xf numFmtId="0" fontId="11" fillId="15" borderId="6" applyNumberFormat="0" applyProtection="0">
      <alignment horizontal="center" vertical="top"/>
    </xf>
    <xf numFmtId="0" fontId="11" fillId="15" borderId="6" applyNumberFormat="0" applyProtection="0">
      <alignment horizontal="left" vertical="top"/>
    </xf>
    <xf numFmtId="4" fontId="16" fillId="0" borderId="0" applyNumberFormat="0" applyProtection="0">
      <alignment horizontal="left" vertical="center"/>
    </xf>
    <xf numFmtId="4" fontId="32" fillId="26" borderId="0" applyNumberFormat="0" applyProtection="0">
      <alignment horizontal="left"/>
    </xf>
    <xf numFmtId="4" fontId="17" fillId="18" borderId="6" applyNumberFormat="0" applyProtection="0">
      <alignment horizontal="right" vertical="center"/>
    </xf>
    <xf numFmtId="167" fontId="1" fillId="0" borderId="0" applyFill="0" applyBorder="0" applyAlignment="0" applyProtection="0">
      <alignment wrapText="1"/>
    </xf>
    <xf numFmtId="0" fontId="18" fillId="0" borderId="0" applyNumberFormat="0" applyFill="0" applyBorder="0">
      <alignment horizontal="center" wrapText="1"/>
    </xf>
    <xf numFmtId="0" fontId="18" fillId="0" borderId="0" applyNumberFormat="0" applyFill="0" applyBorder="0">
      <alignment horizontal="center" wrapText="1"/>
    </xf>
    <xf numFmtId="0" fontId="18" fillId="0" borderId="3">
      <alignment horizontal="center" vertical="center" wrapText="1"/>
    </xf>
    <xf numFmtId="0" fontId="26" fillId="0" borderId="10" applyNumberFormat="0" applyFont="0" applyFill="0" applyAlignment="0" applyProtection="0"/>
    <xf numFmtId="37" fontId="6" fillId="14" borderId="0" applyNumberFormat="0" applyBorder="0" applyAlignment="0" applyProtection="0"/>
    <xf numFmtId="37" fontId="19" fillId="0" borderId="0"/>
    <xf numFmtId="3" fontId="20" fillId="27" borderId="11" applyProtection="0"/>
    <xf numFmtId="0" fontId="1" fillId="0" borderId="0"/>
    <xf numFmtId="4" fontId="32" fillId="26" borderId="0" applyNumberFormat="0" applyProtection="0">
      <alignment horizontal="left"/>
    </xf>
    <xf numFmtId="4" fontId="31" fillId="21" borderId="0" applyNumberFormat="0" applyProtection="0">
      <alignment horizontal="left" indent="1"/>
    </xf>
    <xf numFmtId="4" fontId="14" fillId="22" borderId="0" applyNumberFormat="0" applyProtection="0"/>
    <xf numFmtId="4" fontId="11" fillId="18" borderId="0" applyNumberFormat="0" applyProtection="0">
      <alignment horizontal="left" indent="1"/>
    </xf>
    <xf numFmtId="4" fontId="9" fillId="15" borderId="6" applyNumberFormat="0" applyProtection="0"/>
    <xf numFmtId="0" fontId="11" fillId="15" borderId="6" applyNumberFormat="0" applyProtection="0">
      <alignment horizontal="left" vertical="top"/>
    </xf>
    <xf numFmtId="4" fontId="11" fillId="0" borderId="6" applyNumberFormat="0" applyProtection="0">
      <alignment horizontal="left" vertical="center" indent="1"/>
    </xf>
    <xf numFmtId="4" fontId="11" fillId="0" borderId="6" applyNumberFormat="0" applyProtection="0">
      <alignment horizontal="right" vertical="center"/>
    </xf>
    <xf numFmtId="9" fontId="1" fillId="0" borderId="0" applyFont="0" applyFill="0" applyBorder="0" applyAlignment="0" applyProtection="0"/>
    <xf numFmtId="4" fontId="9" fillId="14" borderId="6" applyNumberFormat="0" applyProtection="0">
      <alignment horizontal="left" vertical="center" indent="1"/>
    </xf>
    <xf numFmtId="4" fontId="40" fillId="26" borderId="0" applyNumberFormat="0" applyProtection="0">
      <alignment horizontal="left"/>
    </xf>
    <xf numFmtId="4" fontId="41" fillId="21" borderId="0" applyNumberFormat="0" applyProtection="0">
      <alignment horizontal="left" indent="1"/>
    </xf>
    <xf numFmtId="4" fontId="42" fillId="22" borderId="0" applyNumberFormat="0" applyProtection="0"/>
    <xf numFmtId="43" fontId="39" fillId="0" borderId="0" applyFont="0" applyFill="0" applyBorder="0" applyAlignment="0" applyProtection="0"/>
  </cellStyleXfs>
  <cellXfs count="270">
    <xf numFmtId="0" fontId="0" fillId="0" borderId="0" xfId="0"/>
    <xf numFmtId="0" fontId="0" fillId="0" borderId="0" xfId="0" applyAlignment="1">
      <alignment horizontal="center"/>
    </xf>
    <xf numFmtId="0" fontId="0" fillId="0" borderId="0" xfId="0" applyBorder="1"/>
    <xf numFmtId="164" fontId="0" fillId="0" borderId="0" xfId="0" applyNumberFormat="1"/>
    <xf numFmtId="0" fontId="23" fillId="0" borderId="0" xfId="0" applyFont="1"/>
    <xf numFmtId="43" fontId="0" fillId="0" borderId="0" xfId="0" applyNumberFormat="1"/>
    <xf numFmtId="0" fontId="0" fillId="0" borderId="0" xfId="0" applyFill="1"/>
    <xf numFmtId="0" fontId="1" fillId="0" borderId="0" xfId="0" applyFont="1"/>
    <xf numFmtId="164" fontId="1" fillId="0" borderId="0" xfId="1" applyNumberFormat="1"/>
    <xf numFmtId="164" fontId="1" fillId="0" borderId="0" xfId="1" applyNumberFormat="1" applyBorder="1"/>
    <xf numFmtId="164" fontId="1" fillId="0" borderId="0" xfId="1" applyNumberFormat="1" applyFont="1" applyBorder="1" applyAlignment="1">
      <alignment horizontal="center"/>
    </xf>
    <xf numFmtId="164" fontId="1" fillId="0" borderId="0" xfId="1" applyNumberFormat="1" applyFill="1" applyBorder="1"/>
    <xf numFmtId="0" fontId="23" fillId="0" borderId="0" xfId="0" applyFont="1" applyBorder="1"/>
    <xf numFmtId="0" fontId="22" fillId="0" borderId="0" xfId="0" applyFont="1" applyBorder="1"/>
    <xf numFmtId="0" fontId="30" fillId="0" borderId="0" xfId="0" applyFont="1" applyBorder="1" applyAlignment="1">
      <alignment horizontal="center"/>
    </xf>
    <xf numFmtId="43" fontId="1" fillId="0" borderId="0" xfId="1" applyBorder="1"/>
    <xf numFmtId="164" fontId="1" fillId="0" borderId="15" xfId="1" applyNumberFormat="1" applyBorder="1"/>
    <xf numFmtId="0" fontId="23" fillId="0" borderId="7" xfId="0" applyFont="1" applyBorder="1"/>
    <xf numFmtId="0" fontId="0" fillId="0" borderId="16" xfId="0" applyBorder="1"/>
    <xf numFmtId="0" fontId="0" fillId="0" borderId="17" xfId="0" applyBorder="1"/>
    <xf numFmtId="0" fontId="0" fillId="0" borderId="19" xfId="0" applyBorder="1"/>
    <xf numFmtId="0" fontId="0" fillId="0" borderId="20" xfId="0" applyBorder="1"/>
    <xf numFmtId="0" fontId="0" fillId="0" borderId="21" xfId="0" applyBorder="1"/>
    <xf numFmtId="0" fontId="9" fillId="17" borderId="8" xfId="47" quotePrefix="1" applyNumberFormat="1" applyProtection="1">
      <alignment horizontal="left" vertical="center" indent="1"/>
      <protection locked="0"/>
    </xf>
    <xf numFmtId="0" fontId="9" fillId="25" borderId="0" xfId="47" quotePrefix="1" applyNumberFormat="1" applyFill="1" applyBorder="1" applyProtection="1">
      <alignment horizontal="left" vertical="center" indent="1"/>
      <protection locked="0"/>
    </xf>
    <xf numFmtId="0" fontId="9" fillId="12" borderId="6" xfId="31" applyNumberFormat="1" applyProtection="1">
      <alignment vertical="center"/>
      <protection locked="0"/>
    </xf>
    <xf numFmtId="0" fontId="34" fillId="0" borderId="0" xfId="0" applyFont="1"/>
    <xf numFmtId="0" fontId="34" fillId="0" borderId="0" xfId="0" applyFont="1" applyBorder="1"/>
    <xf numFmtId="0" fontId="23" fillId="0" borderId="0" xfId="0" applyFont="1" applyAlignment="1">
      <alignment horizontal="right"/>
    </xf>
    <xf numFmtId="164" fontId="1" fillId="0" borderId="20" xfId="1" applyNumberFormat="1" applyBorder="1"/>
    <xf numFmtId="0" fontId="35" fillId="0" borderId="0" xfId="0" applyFont="1"/>
    <xf numFmtId="0" fontId="24" fillId="0" borderId="13" xfId="0" applyFont="1" applyBorder="1"/>
    <xf numFmtId="0" fontId="30" fillId="0" borderId="14" xfId="0" applyFont="1" applyBorder="1" applyAlignment="1">
      <alignment horizontal="center"/>
    </xf>
    <xf numFmtId="0" fontId="1" fillId="0" borderId="13" xfId="0" applyFont="1" applyBorder="1"/>
    <xf numFmtId="43" fontId="1" fillId="0" borderId="14" xfId="1" applyBorder="1"/>
    <xf numFmtId="0" fontId="0" fillId="0" borderId="13" xfId="0" applyBorder="1"/>
    <xf numFmtId="164" fontId="1" fillId="0" borderId="14" xfId="1" applyNumberFormat="1" applyBorder="1"/>
    <xf numFmtId="164" fontId="1" fillId="0" borderId="5" xfId="1" applyNumberFormat="1" applyBorder="1"/>
    <xf numFmtId="164" fontId="1" fillId="0" borderId="23" xfId="1" applyNumberFormat="1" applyBorder="1"/>
    <xf numFmtId="164" fontId="0" fillId="0" borderId="0" xfId="0" applyNumberFormat="1" applyBorder="1"/>
    <xf numFmtId="169" fontId="1" fillId="0" borderId="13" xfId="0" applyNumberFormat="1" applyFont="1" applyBorder="1" applyAlignment="1">
      <alignment horizontal="right"/>
    </xf>
    <xf numFmtId="169" fontId="1" fillId="0" borderId="24" xfId="0" applyNumberFormat="1" applyFont="1" applyBorder="1" applyAlignment="1">
      <alignment horizontal="right"/>
    </xf>
    <xf numFmtId="164" fontId="23" fillId="0" borderId="15" xfId="0" applyNumberFormat="1" applyFont="1" applyFill="1" applyBorder="1"/>
    <xf numFmtId="164" fontId="1" fillId="0" borderId="14" xfId="1" applyNumberFormat="1" applyFill="1" applyBorder="1"/>
    <xf numFmtId="164" fontId="30" fillId="0" borderId="13" xfId="1" applyNumberFormat="1" applyFont="1" applyBorder="1" applyAlignment="1">
      <alignment horizontal="center"/>
    </xf>
    <xf numFmtId="43" fontId="1" fillId="0" borderId="13" xfId="1" applyFont="1" applyBorder="1"/>
    <xf numFmtId="164" fontId="1" fillId="0" borderId="13" xfId="1" applyNumberFormat="1" applyBorder="1"/>
    <xf numFmtId="164" fontId="1" fillId="0" borderId="13" xfId="1" applyNumberFormat="1" applyFill="1" applyBorder="1"/>
    <xf numFmtId="164" fontId="1" fillId="0" borderId="24" xfId="1" applyNumberFormat="1" applyFill="1" applyBorder="1"/>
    <xf numFmtId="164" fontId="1" fillId="0" borderId="24" xfId="1" applyNumberFormat="1" applyBorder="1"/>
    <xf numFmtId="0" fontId="24" fillId="0" borderId="0" xfId="0" applyFont="1" applyBorder="1"/>
    <xf numFmtId="169" fontId="0" fillId="0" borderId="18" xfId="0" applyNumberFormat="1" applyBorder="1" applyAlignment="1"/>
    <xf numFmtId="164" fontId="25" fillId="0" borderId="0" xfId="1" applyNumberFormat="1" applyFont="1" applyBorder="1" applyAlignment="1">
      <alignment horizontal="center" wrapText="1"/>
    </xf>
    <xf numFmtId="0" fontId="34" fillId="0" borderId="18" xfId="0" applyFont="1" applyBorder="1"/>
    <xf numFmtId="164" fontId="34" fillId="0" borderId="18" xfId="1" applyNumberFormat="1" applyFont="1" applyBorder="1"/>
    <xf numFmtId="164" fontId="34" fillId="0" borderId="0" xfId="0" applyNumberFormat="1" applyFont="1" applyBorder="1"/>
    <xf numFmtId="164" fontId="25" fillId="0" borderId="15" xfId="1" applyNumberFormat="1" applyFont="1" applyBorder="1" applyAlignment="1">
      <alignment horizontal="center" wrapText="1"/>
    </xf>
    <xf numFmtId="164" fontId="0" fillId="0" borderId="0" xfId="1" applyNumberFormat="1" applyFont="1"/>
    <xf numFmtId="0" fontId="35" fillId="0" borderId="0" xfId="0" applyFont="1" applyBorder="1"/>
    <xf numFmtId="0" fontId="36" fillId="0" borderId="0" xfId="0" applyFont="1"/>
    <xf numFmtId="0" fontId="0" fillId="0" borderId="25" xfId="0" applyBorder="1" applyAlignment="1">
      <alignment horizontal="centerContinuous"/>
    </xf>
    <xf numFmtId="0" fontId="0" fillId="0" borderId="2" xfId="0" applyBorder="1" applyAlignment="1">
      <alignment horizontal="centerContinuous"/>
    </xf>
    <xf numFmtId="0" fontId="0" fillId="0" borderId="25" xfId="0" applyBorder="1" applyAlignment="1">
      <alignment horizontal="center"/>
    </xf>
    <xf numFmtId="0" fontId="0" fillId="0" borderId="3" xfId="0" applyBorder="1" applyAlignment="1">
      <alignment horizontal="center"/>
    </xf>
    <xf numFmtId="0" fontId="0" fillId="0" borderId="19" xfId="0" applyBorder="1" applyAlignment="1">
      <alignment horizontal="center"/>
    </xf>
    <xf numFmtId="0" fontId="0" fillId="0" borderId="26" xfId="0" applyBorder="1" applyAlignment="1">
      <alignment horizontal="center"/>
    </xf>
    <xf numFmtId="164" fontId="0" fillId="0" borderId="2" xfId="1" applyNumberFormat="1" applyFont="1" applyBorder="1" applyAlignment="1">
      <alignment horizontal="center"/>
    </xf>
    <xf numFmtId="164" fontId="0" fillId="0" borderId="3" xfId="1" applyNumberFormat="1" applyFont="1" applyBorder="1" applyAlignment="1">
      <alignment horizontal="center"/>
    </xf>
    <xf numFmtId="164" fontId="0" fillId="0" borderId="26" xfId="1" applyNumberFormat="1" applyFont="1" applyBorder="1" applyAlignment="1">
      <alignment horizontal="center"/>
    </xf>
    <xf numFmtId="164" fontId="23" fillId="0" borderId="22" xfId="0" applyNumberFormat="1" applyFont="1" applyBorder="1" applyAlignment="1">
      <alignment horizontal="center"/>
    </xf>
    <xf numFmtId="164" fontId="23" fillId="0" borderId="21" xfId="0" applyNumberFormat="1" applyFont="1" applyBorder="1" applyAlignment="1">
      <alignment horizontal="center"/>
    </xf>
    <xf numFmtId="164" fontId="23" fillId="0" borderId="0" xfId="0" applyNumberFormat="1" applyFont="1" applyFill="1" applyBorder="1"/>
    <xf numFmtId="0" fontId="22" fillId="0" borderId="0" xfId="0" applyFont="1" applyFill="1" applyBorder="1"/>
    <xf numFmtId="169" fontId="25" fillId="0" borderId="18" xfId="0" applyNumberFormat="1" applyFont="1" applyBorder="1" applyAlignment="1"/>
    <xf numFmtId="164" fontId="25" fillId="0" borderId="0" xfId="1" applyNumberFormat="1" applyFont="1" applyBorder="1"/>
    <xf numFmtId="164" fontId="21" fillId="0" borderId="0" xfId="0" applyNumberFormat="1" applyFont="1" applyFill="1" applyBorder="1"/>
    <xf numFmtId="164" fontId="0" fillId="0" borderId="0" xfId="1" applyNumberFormat="1" applyFont="1" applyBorder="1"/>
    <xf numFmtId="164" fontId="1" fillId="0" borderId="30" xfId="1" applyNumberFormat="1" applyBorder="1"/>
    <xf numFmtId="164" fontId="1" fillId="0" borderId="12" xfId="1" applyNumberFormat="1" applyBorder="1"/>
    <xf numFmtId="164" fontId="0" fillId="0" borderId="30" xfId="0" applyNumberFormat="1" applyBorder="1"/>
    <xf numFmtId="164" fontId="0" fillId="0" borderId="30" xfId="1" applyNumberFormat="1" applyFont="1" applyBorder="1"/>
    <xf numFmtId="164" fontId="1" fillId="0" borderId="31" xfId="1" applyNumberFormat="1" applyBorder="1"/>
    <xf numFmtId="164" fontId="0" fillId="0" borderId="5" xfId="0" applyNumberFormat="1" applyBorder="1"/>
    <xf numFmtId="164" fontId="0" fillId="0" borderId="5" xfId="1" applyNumberFormat="1" applyFont="1" applyBorder="1"/>
    <xf numFmtId="164" fontId="0" fillId="0" borderId="31" xfId="0" applyNumberFormat="1" applyFill="1" applyBorder="1"/>
    <xf numFmtId="164" fontId="0" fillId="0" borderId="14" xfId="0" applyNumberFormat="1" applyFill="1" applyBorder="1"/>
    <xf numFmtId="164" fontId="0" fillId="0" borderId="23" xfId="0" applyNumberFormat="1" applyFill="1" applyBorder="1"/>
    <xf numFmtId="164" fontId="0" fillId="0" borderId="13" xfId="1" applyNumberFormat="1" applyFont="1" applyFill="1" applyBorder="1"/>
    <xf numFmtId="164" fontId="0" fillId="0" borderId="13" xfId="1" applyNumberFormat="1" applyFont="1" applyBorder="1"/>
    <xf numFmtId="164" fontId="0" fillId="0" borderId="24" xfId="1" applyNumberFormat="1" applyFont="1" applyBorder="1"/>
    <xf numFmtId="0" fontId="0" fillId="0" borderId="7" xfId="0" applyBorder="1"/>
    <xf numFmtId="164" fontId="0" fillId="0" borderId="17" xfId="0" applyNumberFormat="1" applyBorder="1"/>
    <xf numFmtId="164" fontId="25" fillId="0" borderId="20" xfId="1" applyNumberFormat="1" applyFont="1" applyBorder="1" applyAlignment="1">
      <alignment horizontal="center" wrapText="1"/>
    </xf>
    <xf numFmtId="164" fontId="1" fillId="0" borderId="13" xfId="1" applyNumberFormat="1" applyFont="1" applyBorder="1"/>
    <xf numFmtId="164" fontId="23" fillId="0" borderId="0" xfId="0" applyNumberFormat="1" applyFont="1" applyBorder="1"/>
    <xf numFmtId="164" fontId="1" fillId="0" borderId="0" xfId="0" applyNumberFormat="1" applyFont="1"/>
    <xf numFmtId="164" fontId="23" fillId="0" borderId="18" xfId="0" applyNumberFormat="1" applyFont="1" applyBorder="1"/>
    <xf numFmtId="164" fontId="0" fillId="0" borderId="0" xfId="0" applyNumberFormat="1" applyAlignment="1">
      <alignment horizontal="center"/>
    </xf>
    <xf numFmtId="0" fontId="25" fillId="0" borderId="0" xfId="0" applyFont="1" applyAlignment="1">
      <alignment horizontal="center"/>
    </xf>
    <xf numFmtId="0" fontId="23" fillId="0" borderId="0" xfId="0" applyFont="1" applyFill="1" applyAlignment="1">
      <alignment horizontal="center"/>
    </xf>
    <xf numFmtId="0" fontId="0" fillId="0" borderId="0" xfId="0" applyBorder="1" applyAlignment="1">
      <alignment horizontal="center"/>
    </xf>
    <xf numFmtId="164" fontId="4" fillId="0" borderId="0" xfId="1" applyNumberFormat="1" applyFont="1" applyBorder="1" applyAlignment="1">
      <alignment horizontal="left"/>
    </xf>
    <xf numFmtId="164" fontId="4" fillId="0" borderId="0" xfId="1" applyNumberFormat="1" applyFont="1" applyBorder="1" applyAlignment="1">
      <alignment horizontal="center"/>
    </xf>
    <xf numFmtId="0" fontId="24" fillId="0" borderId="0" xfId="0" applyFont="1" applyAlignment="1">
      <alignment horizontal="center" wrapText="1"/>
    </xf>
    <xf numFmtId="0" fontId="24" fillId="0" borderId="0" xfId="0" applyFont="1" applyAlignment="1">
      <alignment horizontal="center"/>
    </xf>
    <xf numFmtId="164" fontId="23" fillId="0" borderId="0" xfId="0" applyNumberFormat="1" applyFont="1"/>
    <xf numFmtId="0" fontId="24" fillId="0" borderId="0" xfId="0" applyFont="1" applyBorder="1" applyAlignment="1">
      <alignment horizontal="center"/>
    </xf>
    <xf numFmtId="0" fontId="1" fillId="0" borderId="0" xfId="0" applyFont="1" applyAlignment="1">
      <alignment horizontal="right"/>
    </xf>
    <xf numFmtId="164" fontId="0" fillId="0" borderId="0" xfId="1" applyNumberFormat="1" applyFont="1" applyBorder="1" applyAlignment="1">
      <alignment horizontal="center"/>
    </xf>
    <xf numFmtId="0" fontId="4" fillId="0" borderId="0" xfId="0" applyFont="1" applyBorder="1"/>
    <xf numFmtId="164" fontId="25" fillId="0" borderId="21" xfId="1" applyNumberFormat="1" applyFont="1" applyBorder="1" applyAlignment="1">
      <alignment horizontal="center" wrapText="1"/>
    </xf>
    <xf numFmtId="43" fontId="23" fillId="0" borderId="32" xfId="0" applyNumberFormat="1" applyFont="1" applyBorder="1" applyAlignment="1">
      <alignment horizontal="center"/>
    </xf>
    <xf numFmtId="17" fontId="0" fillId="0" borderId="0" xfId="0" applyNumberFormat="1" applyBorder="1"/>
    <xf numFmtId="164" fontId="25" fillId="0" borderId="0" xfId="1" applyNumberFormat="1" applyFont="1" applyFill="1" applyBorder="1"/>
    <xf numFmtId="164" fontId="0" fillId="0" borderId="0" xfId="0" applyNumberFormat="1" applyFill="1" applyBorder="1"/>
    <xf numFmtId="169" fontId="0" fillId="0" borderId="13" xfId="0" applyNumberFormat="1" applyFill="1" applyBorder="1"/>
    <xf numFmtId="169" fontId="0" fillId="0" borderId="13" xfId="0" applyNumberFormat="1" applyBorder="1"/>
    <xf numFmtId="169" fontId="0" fillId="0" borderId="24" xfId="0" applyNumberFormat="1" applyBorder="1"/>
    <xf numFmtId="169" fontId="0" fillId="0" borderId="28" xfId="0" applyNumberFormat="1" applyBorder="1"/>
    <xf numFmtId="169" fontId="0" fillId="0" borderId="29" xfId="0" applyNumberFormat="1" applyBorder="1"/>
    <xf numFmtId="164" fontId="0" fillId="0" borderId="12" xfId="1" applyNumberFormat="1" applyFont="1" applyBorder="1"/>
    <xf numFmtId="169" fontId="1" fillId="0" borderId="12" xfId="0" applyNumberFormat="1" applyFont="1" applyBorder="1" applyAlignment="1">
      <alignment horizontal="right"/>
    </xf>
    <xf numFmtId="169" fontId="1" fillId="0" borderId="27" xfId="0" applyNumberFormat="1" applyFont="1" applyBorder="1" applyAlignment="1">
      <alignment horizontal="left"/>
    </xf>
    <xf numFmtId="169" fontId="1" fillId="0" borderId="28" xfId="0" applyNumberFormat="1" applyFont="1" applyBorder="1" applyAlignment="1">
      <alignment horizontal="left"/>
    </xf>
    <xf numFmtId="169" fontId="0" fillId="0" borderId="18" xfId="0" applyNumberFormat="1" applyFill="1" applyBorder="1"/>
    <xf numFmtId="169" fontId="0" fillId="0" borderId="18" xfId="0" applyNumberFormat="1" applyBorder="1"/>
    <xf numFmtId="169" fontId="0" fillId="0" borderId="19" xfId="0" applyNumberFormat="1" applyBorder="1"/>
    <xf numFmtId="169" fontId="25" fillId="0" borderId="12" xfId="0" quotePrefix="1" applyNumberFormat="1" applyFont="1" applyFill="1" applyBorder="1" applyAlignment="1">
      <alignment horizontal="right"/>
    </xf>
    <xf numFmtId="169" fontId="25" fillId="0" borderId="13" xfId="0" quotePrefix="1" applyNumberFormat="1" applyFont="1" applyFill="1" applyBorder="1" applyAlignment="1">
      <alignment horizontal="right"/>
    </xf>
    <xf numFmtId="169" fontId="25" fillId="0" borderId="27" xfId="0" quotePrefix="1" applyNumberFormat="1" applyFont="1" applyFill="1" applyBorder="1" applyAlignment="1">
      <alignment horizontal="right"/>
    </xf>
    <xf numFmtId="169" fontId="25" fillId="0" borderId="28" xfId="0" quotePrefix="1" applyNumberFormat="1" applyFont="1" applyFill="1" applyBorder="1" applyAlignment="1">
      <alignment horizontal="right"/>
    </xf>
    <xf numFmtId="169" fontId="0" fillId="0" borderId="28" xfId="0" applyNumberFormat="1" applyFill="1" applyBorder="1"/>
    <xf numFmtId="164" fontId="23" fillId="0" borderId="0" xfId="0" applyNumberFormat="1" applyFont="1" applyBorder="1" applyAlignment="1">
      <alignment vertical="center"/>
    </xf>
    <xf numFmtId="164" fontId="6" fillId="0" borderId="0" xfId="1" applyNumberFormat="1" applyFont="1" applyBorder="1" applyAlignment="1">
      <alignment horizontal="left"/>
    </xf>
    <xf numFmtId="0" fontId="25" fillId="0" borderId="0" xfId="0" applyFont="1" applyBorder="1"/>
    <xf numFmtId="164" fontId="37" fillId="0" borderId="0" xfId="0" applyNumberFormat="1" applyFont="1" applyBorder="1"/>
    <xf numFmtId="0" fontId="25" fillId="0" borderId="0" xfId="0" applyFont="1" applyAlignment="1">
      <alignment horizontal="right"/>
    </xf>
    <xf numFmtId="164" fontId="25" fillId="0" borderId="27" xfId="1" applyNumberFormat="1" applyFont="1" applyBorder="1" applyAlignment="1">
      <alignment horizontal="center" wrapText="1"/>
    </xf>
    <xf numFmtId="164" fontId="25" fillId="0" borderId="28" xfId="1" applyNumberFormat="1" applyFont="1" applyBorder="1" applyAlignment="1">
      <alignment horizontal="center" wrapText="1"/>
    </xf>
    <xf numFmtId="164" fontId="25" fillId="0" borderId="29" xfId="1" applyNumberFormat="1" applyFont="1" applyBorder="1" applyAlignment="1">
      <alignment horizontal="center" wrapText="1"/>
    </xf>
    <xf numFmtId="164" fontId="34" fillId="0" borderId="0" xfId="1" applyNumberFormat="1" applyFont="1" applyBorder="1"/>
    <xf numFmtId="0" fontId="24" fillId="0" borderId="0" xfId="0" applyFont="1" applyBorder="1" applyAlignment="1">
      <alignment horizontal="center" wrapText="1"/>
    </xf>
    <xf numFmtId="164" fontId="1" fillId="0" borderId="0" xfId="0" applyNumberFormat="1" applyFont="1" applyBorder="1"/>
    <xf numFmtId="0" fontId="23" fillId="0" borderId="0" xfId="0" applyFont="1" applyAlignment="1"/>
    <xf numFmtId="164" fontId="23" fillId="0" borderId="0" xfId="1" applyNumberFormat="1" applyFont="1" applyAlignment="1">
      <alignment horizontal="right"/>
    </xf>
    <xf numFmtId="0" fontId="1" fillId="0" borderId="0" xfId="86"/>
    <xf numFmtId="0" fontId="18" fillId="0" borderId="0" xfId="0" applyFont="1" applyBorder="1"/>
    <xf numFmtId="164" fontId="1" fillId="0" borderId="14" xfId="1" applyNumberFormat="1" applyFont="1" applyBorder="1"/>
    <xf numFmtId="0" fontId="1" fillId="25" borderId="0" xfId="86" applyFill="1" applyBorder="1"/>
    <xf numFmtId="0" fontId="32" fillId="25" borderId="0" xfId="87" applyNumberFormat="1" applyFill="1" applyBorder="1" applyProtection="1">
      <alignment horizontal="left"/>
      <protection locked="0"/>
    </xf>
    <xf numFmtId="0" fontId="32" fillId="25" borderId="0" xfId="86" applyFont="1" applyFill="1"/>
    <xf numFmtId="0" fontId="1" fillId="25" borderId="0" xfId="86" applyFill="1"/>
    <xf numFmtId="0" fontId="33" fillId="25" borderId="0" xfId="86" applyFont="1" applyFill="1"/>
    <xf numFmtId="0" fontId="1" fillId="25" borderId="0" xfId="86" applyFont="1" applyFill="1"/>
    <xf numFmtId="0" fontId="31" fillId="25" borderId="0" xfId="88" quotePrefix="1" applyNumberFormat="1" applyFill="1" applyBorder="1" applyProtection="1">
      <alignment horizontal="left" indent="1"/>
      <protection locked="0"/>
    </xf>
    <xf numFmtId="0" fontId="14" fillId="22" borderId="0" xfId="89" applyNumberFormat="1" applyProtection="1">
      <protection locked="0"/>
    </xf>
    <xf numFmtId="0" fontId="31" fillId="21" borderId="0" xfId="88" quotePrefix="1" applyNumberFormat="1" applyProtection="1">
      <alignment horizontal="left" indent="1"/>
      <protection locked="0"/>
    </xf>
    <xf numFmtId="0" fontId="31" fillId="21" borderId="0" xfId="88" quotePrefix="1" applyNumberFormat="1" applyFill="1" applyProtection="1">
      <alignment horizontal="left" indent="1"/>
      <protection locked="0"/>
    </xf>
    <xf numFmtId="0" fontId="11" fillId="25" borderId="0" xfId="90" quotePrefix="1" applyNumberFormat="1" applyFill="1" applyBorder="1" applyProtection="1">
      <alignment horizontal="left" indent="1"/>
      <protection locked="0"/>
    </xf>
    <xf numFmtId="0" fontId="9" fillId="15" borderId="6" xfId="91" applyNumberFormat="1" applyProtection="1">
      <protection locked="0"/>
    </xf>
    <xf numFmtId="0" fontId="11" fillId="18" borderId="0" xfId="90" quotePrefix="1" applyNumberFormat="1" applyProtection="1">
      <alignment horizontal="left" indent="1"/>
      <protection locked="0"/>
    </xf>
    <xf numFmtId="0" fontId="1" fillId="25" borderId="0" xfId="86" applyFill="1" applyProtection="1">
      <protection locked="0"/>
    </xf>
    <xf numFmtId="0" fontId="1" fillId="0" borderId="0" xfId="0" applyFont="1" applyAlignment="1">
      <alignment horizontal="center" wrapText="1"/>
    </xf>
    <xf numFmtId="0" fontId="32" fillId="26" borderId="0" xfId="87" applyNumberFormat="1" applyFont="1" applyProtection="1">
      <alignment horizontal="left"/>
      <protection locked="0"/>
    </xf>
    <xf numFmtId="0" fontId="9" fillId="15" borderId="6" xfId="91" quotePrefix="1" applyNumberFormat="1" applyProtection="1">
      <protection locked="0"/>
    </xf>
    <xf numFmtId="0" fontId="11" fillId="15" borderId="6" xfId="92" quotePrefix="1" applyProtection="1">
      <alignment horizontal="left" vertical="top"/>
      <protection locked="0"/>
    </xf>
    <xf numFmtId="0" fontId="1" fillId="0" borderId="0" xfId="86" quotePrefix="1" applyProtection="1">
      <protection locked="0"/>
    </xf>
    <xf numFmtId="0" fontId="11" fillId="0" borderId="6" xfId="93" quotePrefix="1" applyNumberFormat="1" applyProtection="1">
      <alignment horizontal="left" vertical="center" indent="1"/>
      <protection locked="0"/>
    </xf>
    <xf numFmtId="173" fontId="11" fillId="0" borderId="6" xfId="94" applyNumberFormat="1" applyProtection="1">
      <alignment horizontal="right" vertical="center"/>
      <protection locked="0"/>
    </xf>
    <xf numFmtId="0" fontId="11" fillId="0" borderId="6" xfId="94" applyNumberFormat="1" applyProtection="1">
      <alignment horizontal="right" vertical="center"/>
      <protection locked="0"/>
    </xf>
    <xf numFmtId="164" fontId="1" fillId="0" borderId="0" xfId="86" applyNumberFormat="1"/>
    <xf numFmtId="0" fontId="1" fillId="0" borderId="3" xfId="0" applyFont="1" applyBorder="1" applyAlignment="1">
      <alignment horizontal="center" wrapText="1"/>
    </xf>
    <xf numFmtId="0" fontId="18" fillId="0" borderId="0" xfId="0" applyFont="1"/>
    <xf numFmtId="0" fontId="9" fillId="14" borderId="6" xfId="96" quotePrefix="1" applyNumberFormat="1" applyProtection="1">
      <alignment horizontal="left" vertical="center" indent="1"/>
      <protection locked="0"/>
    </xf>
    <xf numFmtId="173" fontId="9" fillId="12" borderId="6" xfId="31" applyNumberFormat="1" applyProtection="1">
      <alignment vertical="center"/>
      <protection locked="0"/>
    </xf>
    <xf numFmtId="0" fontId="1" fillId="0" borderId="0" xfId="27" applyFont="1"/>
    <xf numFmtId="0" fontId="18" fillId="0" borderId="0" xfId="27" applyFont="1"/>
    <xf numFmtId="0" fontId="1" fillId="0" borderId="0" xfId="27" applyFont="1" applyAlignment="1">
      <alignment horizontal="center"/>
    </xf>
    <xf numFmtId="0" fontId="1" fillId="0" borderId="0" xfId="27" applyNumberFormat="1" applyFont="1" applyAlignment="1">
      <alignment horizontal="center"/>
    </xf>
    <xf numFmtId="0" fontId="24" fillId="0" borderId="0" xfId="27" applyFont="1" applyAlignment="1">
      <alignment horizontal="center"/>
    </xf>
    <xf numFmtId="0" fontId="24" fillId="0" borderId="0" xfId="27" applyNumberFormat="1" applyFont="1" applyAlignment="1">
      <alignment horizontal="center"/>
    </xf>
    <xf numFmtId="0" fontId="1" fillId="0" borderId="0" xfId="27" applyFont="1" applyBorder="1"/>
    <xf numFmtId="0" fontId="18" fillId="0" borderId="0" xfId="27" applyFont="1" applyBorder="1" applyAlignment="1">
      <alignment horizontal="left"/>
    </xf>
    <xf numFmtId="0" fontId="1" fillId="0" borderId="0" xfId="27" applyFont="1" applyBorder="1" applyAlignment="1">
      <alignment horizontal="center"/>
    </xf>
    <xf numFmtId="0" fontId="1" fillId="0" borderId="0" xfId="27" applyNumberFormat="1" applyFont="1" applyBorder="1" applyAlignment="1">
      <alignment horizontal="center"/>
    </xf>
    <xf numFmtId="165" fontId="1" fillId="0" borderId="0" xfId="29" applyNumberFormat="1" applyFont="1" applyBorder="1" applyAlignment="1">
      <alignment horizontal="center"/>
    </xf>
    <xf numFmtId="41" fontId="1" fillId="0" borderId="0" xfId="1" applyNumberFormat="1" applyFont="1" applyBorder="1" applyAlignment="1">
      <alignment horizontal="center"/>
    </xf>
    <xf numFmtId="0" fontId="1" fillId="0" borderId="0" xfId="0" applyFont="1" applyAlignment="1">
      <alignment horizontal="left"/>
    </xf>
    <xf numFmtId="0" fontId="1" fillId="0" borderId="0" xfId="27" applyFont="1" applyBorder="1" applyAlignment="1"/>
    <xf numFmtId="0" fontId="1" fillId="0" borderId="0" xfId="0" applyFont="1" applyBorder="1" applyAlignment="1">
      <alignment horizontal="center"/>
    </xf>
    <xf numFmtId="164" fontId="1" fillId="0" borderId="2" xfId="27" applyNumberFormat="1" applyFont="1" applyBorder="1" applyAlignment="1">
      <alignment horizontal="center"/>
    </xf>
    <xf numFmtId="164" fontId="1" fillId="0" borderId="0" xfId="27" applyNumberFormat="1" applyFont="1" applyBorder="1" applyAlignment="1">
      <alignment horizontal="center"/>
    </xf>
    <xf numFmtId="0" fontId="1" fillId="0" borderId="0" xfId="0" applyFont="1" applyBorder="1" applyAlignment="1">
      <alignment horizontal="left"/>
    </xf>
    <xf numFmtId="41" fontId="1" fillId="0" borderId="2" xfId="1" applyNumberFormat="1" applyFont="1" applyBorder="1" applyAlignment="1">
      <alignment horizontal="center"/>
    </xf>
    <xf numFmtId="0" fontId="1" fillId="0" borderId="0" xfId="27" applyFont="1" applyFill="1" applyBorder="1" applyAlignment="1"/>
    <xf numFmtId="0" fontId="1" fillId="0" borderId="0" xfId="0" applyFont="1" applyFill="1" applyBorder="1" applyAlignment="1">
      <alignment horizontal="center"/>
    </xf>
    <xf numFmtId="0" fontId="1" fillId="0" borderId="0" xfId="27" applyFont="1" applyFill="1" applyBorder="1" applyAlignment="1">
      <alignment horizontal="center"/>
    </xf>
    <xf numFmtId="41" fontId="1" fillId="0" borderId="0" xfId="1" applyNumberFormat="1" applyFont="1" applyFill="1" applyBorder="1" applyAlignment="1">
      <alignment horizontal="center"/>
    </xf>
    <xf numFmtId="0" fontId="1" fillId="0" borderId="0" xfId="27" applyNumberFormat="1" applyFont="1" applyFill="1" applyBorder="1" applyAlignment="1">
      <alignment horizontal="center"/>
    </xf>
    <xf numFmtId="164" fontId="1" fillId="0" borderId="0" xfId="1" applyNumberFormat="1" applyFont="1" applyFill="1" applyBorder="1" applyAlignment="1"/>
    <xf numFmtId="165" fontId="1" fillId="0" borderId="0" xfId="29" applyNumberFormat="1" applyFont="1" applyFill="1" applyBorder="1" applyAlignment="1">
      <alignment horizontal="center"/>
    </xf>
    <xf numFmtId="0" fontId="1" fillId="0" borderId="0" xfId="0" applyFont="1" applyBorder="1"/>
    <xf numFmtId="0" fontId="18" fillId="0" borderId="0" xfId="27" applyFont="1" applyBorder="1" applyAlignment="1"/>
    <xf numFmtId="164" fontId="1" fillId="0" borderId="20" xfId="1" applyNumberFormat="1" applyFont="1" applyFill="1" applyBorder="1" applyAlignment="1"/>
    <xf numFmtId="164" fontId="1" fillId="0" borderId="0" xfId="0" applyNumberFormat="1" applyFont="1" applyFill="1" applyBorder="1" applyAlignment="1">
      <alignment horizontal="center"/>
    </xf>
    <xf numFmtId="43" fontId="1" fillId="0" borderId="0" xfId="1" applyFont="1" applyFill="1" applyBorder="1" applyAlignment="1">
      <alignment horizontal="center"/>
    </xf>
    <xf numFmtId="0" fontId="1" fillId="0" borderId="0" xfId="27" quotePrefix="1" applyFont="1" applyBorder="1" applyAlignment="1">
      <alignment horizontal="left"/>
    </xf>
    <xf numFmtId="0" fontId="18" fillId="0" borderId="0" xfId="27" applyFont="1" applyBorder="1"/>
    <xf numFmtId="0" fontId="1" fillId="0" borderId="12" xfId="27" applyFont="1" applyBorder="1"/>
    <xf numFmtId="0" fontId="1" fillId="0" borderId="30" xfId="27" quotePrefix="1" applyFont="1" applyBorder="1" applyAlignment="1">
      <alignment horizontal="left"/>
    </xf>
    <xf numFmtId="0" fontId="1" fillId="0" borderId="30" xfId="27" applyFont="1" applyBorder="1"/>
    <xf numFmtId="0" fontId="1" fillId="0" borderId="30" xfId="27" applyFont="1" applyBorder="1" applyAlignment="1">
      <alignment horizontal="center"/>
    </xf>
    <xf numFmtId="0" fontId="1" fillId="0" borderId="31" xfId="27" applyNumberFormat="1" applyFont="1" applyBorder="1" applyAlignment="1">
      <alignment horizontal="center"/>
    </xf>
    <xf numFmtId="0" fontId="1" fillId="0" borderId="13" xfId="27" applyFont="1" applyBorder="1"/>
    <xf numFmtId="3" fontId="1" fillId="0" borderId="0" xfId="27" applyNumberFormat="1" applyFont="1" applyBorder="1" applyAlignment="1">
      <alignment horizontal="center"/>
    </xf>
    <xf numFmtId="0" fontId="1" fillId="0" borderId="14" xfId="27" applyNumberFormat="1" applyFont="1" applyBorder="1" applyAlignment="1">
      <alignment horizontal="center"/>
    </xf>
    <xf numFmtId="0" fontId="1" fillId="0" borderId="14" xfId="27" applyFont="1" applyBorder="1" applyAlignment="1">
      <alignment horizontal="center"/>
    </xf>
    <xf numFmtId="0" fontId="38" fillId="0" borderId="0" xfId="27" applyFont="1" applyFill="1" applyBorder="1" applyAlignment="1">
      <alignment horizontal="left"/>
    </xf>
    <xf numFmtId="0" fontId="38" fillId="0" borderId="0" xfId="0" applyFont="1" applyFill="1" applyBorder="1" applyAlignment="1">
      <alignment horizontal="left"/>
    </xf>
    <xf numFmtId="0" fontId="38" fillId="0" borderId="0" xfId="0" applyFont="1" applyFill="1" applyBorder="1" applyAlignment="1">
      <alignment horizontal="center"/>
    </xf>
    <xf numFmtId="164" fontId="1" fillId="0" borderId="15" xfId="1" applyNumberFormat="1" applyFont="1" applyBorder="1"/>
    <xf numFmtId="169" fontId="1" fillId="0" borderId="18" xfId="0" applyNumberFormat="1" applyFont="1" applyBorder="1" applyAlignment="1"/>
    <xf numFmtId="164" fontId="1" fillId="0" borderId="0" xfId="1" applyNumberFormat="1" applyFont="1" applyBorder="1" applyAlignment="1">
      <alignment horizontal="center" wrapText="1"/>
    </xf>
    <xf numFmtId="164" fontId="1" fillId="0" borderId="15" xfId="1" applyNumberFormat="1" applyFont="1" applyBorder="1" applyAlignment="1">
      <alignment horizontal="center" wrapText="1"/>
    </xf>
    <xf numFmtId="164" fontId="1" fillId="0" borderId="0" xfId="1" applyNumberFormat="1" applyFont="1" applyBorder="1"/>
    <xf numFmtId="0" fontId="1" fillId="0" borderId="0" xfId="0" applyFont="1" applyAlignment="1">
      <alignment horizontal="center"/>
    </xf>
    <xf numFmtId="164" fontId="18" fillId="0" borderId="0" xfId="0" applyNumberFormat="1" applyFont="1" applyAlignment="1"/>
    <xf numFmtId="164" fontId="18" fillId="0" borderId="0" xfId="0" applyNumberFormat="1" applyFont="1" applyBorder="1" applyAlignment="1"/>
    <xf numFmtId="164" fontId="18" fillId="0" borderId="18" xfId="1" applyNumberFormat="1" applyFont="1" applyBorder="1" applyAlignment="1">
      <alignment horizontal="right"/>
    </xf>
    <xf numFmtId="164" fontId="18" fillId="0" borderId="0" xfId="1" applyNumberFormat="1" applyFont="1" applyBorder="1" applyAlignment="1">
      <alignment horizontal="right"/>
    </xf>
    <xf numFmtId="164" fontId="18" fillId="0" borderId="23" xfId="1" applyNumberFormat="1" applyFont="1" applyBorder="1"/>
    <xf numFmtId="169" fontId="18" fillId="0" borderId="29" xfId="0" applyNumberFormat="1" applyFont="1" applyBorder="1" applyAlignment="1">
      <alignment horizontal="left"/>
    </xf>
    <xf numFmtId="0" fontId="18" fillId="0" borderId="0" xfId="0" applyFont="1" applyAlignment="1">
      <alignment horizontal="right"/>
    </xf>
    <xf numFmtId="164" fontId="1" fillId="0" borderId="21" xfId="1" applyNumberFormat="1" applyFont="1" applyFill="1" applyBorder="1"/>
    <xf numFmtId="0" fontId="18" fillId="0" borderId="18" xfId="0" applyFont="1" applyFill="1" applyBorder="1" applyAlignment="1">
      <alignment horizontal="left"/>
    </xf>
    <xf numFmtId="0" fontId="0" fillId="25" borderId="0" xfId="0" applyFill="1" applyBorder="1"/>
    <xf numFmtId="0" fontId="40" fillId="25" borderId="0" xfId="97" applyNumberFormat="1" applyFill="1" applyBorder="1" applyProtection="1">
      <alignment horizontal="left"/>
      <protection locked="0"/>
    </xf>
    <xf numFmtId="0" fontId="32" fillId="25" borderId="0" xfId="0" applyFont="1" applyFill="1"/>
    <xf numFmtId="0" fontId="0" fillId="25" borderId="0" xfId="0" applyFill="1"/>
    <xf numFmtId="0" fontId="40" fillId="26" borderId="0" xfId="97" quotePrefix="1" applyNumberFormat="1" applyProtection="1">
      <alignment horizontal="left"/>
      <protection locked="0"/>
    </xf>
    <xf numFmtId="0" fontId="40" fillId="26" borderId="0" xfId="97" applyNumberFormat="1" applyProtection="1">
      <alignment horizontal="left"/>
      <protection locked="0"/>
    </xf>
    <xf numFmtId="0" fontId="33" fillId="25" borderId="0" xfId="0" applyFont="1" applyFill="1"/>
    <xf numFmtId="0" fontId="1" fillId="25" borderId="0" xfId="0" applyFont="1" applyFill="1"/>
    <xf numFmtId="0" fontId="41" fillId="25" borderId="0" xfId="98" quotePrefix="1" applyNumberFormat="1" applyFill="1" applyBorder="1" applyProtection="1">
      <alignment horizontal="left" indent="1"/>
      <protection locked="0"/>
    </xf>
    <xf numFmtId="0" fontId="42" fillId="22" borderId="0" xfId="99" applyNumberFormat="1" applyProtection="1">
      <protection locked="0"/>
    </xf>
    <xf numFmtId="0" fontId="41" fillId="21" borderId="0" xfId="98" quotePrefix="1" applyNumberFormat="1" applyProtection="1">
      <alignment horizontal="left" indent="1"/>
      <protection locked="0"/>
    </xf>
    <xf numFmtId="0" fontId="41" fillId="21" borderId="0" xfId="98" quotePrefix="1" applyNumberFormat="1" applyFill="1" applyProtection="1">
      <alignment horizontal="left" indent="1"/>
      <protection locked="0"/>
    </xf>
    <xf numFmtId="0" fontId="0" fillId="0" borderId="0" xfId="0" quotePrefix="1" applyProtection="1">
      <protection locked="0"/>
    </xf>
    <xf numFmtId="0" fontId="0" fillId="0" borderId="0" xfId="0" applyProtection="1">
      <protection locked="0"/>
    </xf>
    <xf numFmtId="0" fontId="0" fillId="25" borderId="0" xfId="0" applyFill="1" applyProtection="1">
      <protection locked="0"/>
    </xf>
    <xf numFmtId="0" fontId="11" fillId="28" borderId="6" xfId="93" quotePrefix="1" applyNumberFormat="1" applyFill="1" applyProtection="1">
      <alignment horizontal="left" vertical="center" indent="1"/>
      <protection locked="0"/>
    </xf>
    <xf numFmtId="0" fontId="9" fillId="14" borderId="6" xfId="96" applyNumberFormat="1" applyProtection="1">
      <alignment horizontal="left" vertical="center" indent="1"/>
      <protection locked="0"/>
    </xf>
    <xf numFmtId="164" fontId="0" fillId="0" borderId="0" xfId="100" applyNumberFormat="1" applyFont="1"/>
    <xf numFmtId="164" fontId="25" fillId="0" borderId="15" xfId="1" applyNumberFormat="1" applyFont="1" applyBorder="1"/>
    <xf numFmtId="164" fontId="25" fillId="0" borderId="21" xfId="1" applyNumberFormat="1" applyFont="1" applyBorder="1"/>
    <xf numFmtId="169" fontId="1" fillId="0" borderId="19" xfId="0" applyNumberFormat="1" applyFont="1" applyBorder="1"/>
    <xf numFmtId="164" fontId="1" fillId="0" borderId="0" xfId="0" applyNumberFormat="1" applyFont="1" applyBorder="1" applyAlignment="1">
      <alignment horizontal="center" wrapText="1"/>
    </xf>
    <xf numFmtId="164" fontId="1" fillId="0" borderId="0" xfId="1" applyNumberFormat="1" applyFont="1" applyAlignment="1">
      <alignment horizontal="right"/>
    </xf>
    <xf numFmtId="164" fontId="43" fillId="0" borderId="0" xfId="0" applyNumberFormat="1" applyFont="1"/>
    <xf numFmtId="164" fontId="12" fillId="25" borderId="0" xfId="1" quotePrefix="1" applyNumberFormat="1" applyFont="1" applyFill="1" applyBorder="1" applyAlignment="1" applyProtection="1">
      <alignment horizontal="left" vertical="center" indent="1"/>
      <protection locked="0"/>
    </xf>
    <xf numFmtId="0" fontId="8" fillId="0" borderId="0" xfId="86" applyFont="1"/>
    <xf numFmtId="164" fontId="1" fillId="0" borderId="3" xfId="1" applyNumberFormat="1" applyFont="1" applyBorder="1" applyAlignment="1">
      <alignment horizontal="center"/>
    </xf>
    <xf numFmtId="0" fontId="32" fillId="26" borderId="0" xfId="97" applyNumberFormat="1" applyFont="1" applyProtection="1">
      <alignment horizontal="left"/>
      <protection locked="0"/>
    </xf>
    <xf numFmtId="174" fontId="1" fillId="0" borderId="0" xfId="29" applyNumberFormat="1" applyFont="1" applyBorder="1" applyAlignment="1">
      <alignment horizontal="center"/>
    </xf>
    <xf numFmtId="164" fontId="1" fillId="0" borderId="12" xfId="1" applyNumberFormat="1" applyFont="1" applyBorder="1" applyAlignment="1">
      <alignment horizontal="center"/>
    </xf>
    <xf numFmtId="164" fontId="1" fillId="0" borderId="30" xfId="1" applyNumberFormat="1" applyBorder="1" applyAlignment="1">
      <alignment horizontal="center"/>
    </xf>
    <xf numFmtId="164" fontId="1" fillId="0" borderId="31" xfId="1" applyNumberFormat="1" applyBorder="1" applyAlignment="1">
      <alignment horizontal="center"/>
    </xf>
    <xf numFmtId="164" fontId="25" fillId="0" borderId="12" xfId="1" applyNumberFormat="1" applyFont="1" applyBorder="1" applyAlignment="1">
      <alignment horizontal="center"/>
    </xf>
    <xf numFmtId="164" fontId="25" fillId="0" borderId="30" xfId="1" applyNumberFormat="1" applyFont="1" applyBorder="1" applyAlignment="1">
      <alignment horizontal="center"/>
    </xf>
    <xf numFmtId="164" fontId="25" fillId="0" borderId="31" xfId="1" applyNumberFormat="1" applyFont="1" applyBorder="1" applyAlignment="1">
      <alignment horizontal="center"/>
    </xf>
  </cellXfs>
  <cellStyles count="101">
    <cellStyle name="Comma" xfId="1" builtinId="3"/>
    <cellStyle name="Comma  - Style1" xfId="2"/>
    <cellStyle name="Comma  - Style2" xfId="3"/>
    <cellStyle name="Comma  - Style3" xfId="4"/>
    <cellStyle name="Comma  - Style4" xfId="5"/>
    <cellStyle name="Comma  - Style5" xfId="6"/>
    <cellStyle name="Comma  - Style6" xfId="7"/>
    <cellStyle name="Comma  - Style7" xfId="8"/>
    <cellStyle name="Comma  - Style8" xfId="9"/>
    <cellStyle name="Comma 2" xfId="100"/>
    <cellStyle name="Comma0" xfId="10"/>
    <cellStyle name="Currency No Comma" xfId="11"/>
    <cellStyle name="Currency0" xfId="12"/>
    <cellStyle name="Date" xfId="13"/>
    <cellStyle name="Fixed" xfId="14"/>
    <cellStyle name="Grey" xfId="15"/>
    <cellStyle name="header" xfId="16"/>
    <cellStyle name="Header1" xfId="17"/>
    <cellStyle name="Header2" xfId="18"/>
    <cellStyle name="Heading 1" xfId="19" builtinId="16" customBuiltin="1"/>
    <cellStyle name="Heading 2" xfId="20" builtinId="17" customBuiltin="1"/>
    <cellStyle name="Input" xfId="21" builtinId="20" customBuiltin="1"/>
    <cellStyle name="Input [yellow]" xfId="22"/>
    <cellStyle name="MCP" xfId="23"/>
    <cellStyle name="nONE" xfId="24"/>
    <cellStyle name="noninput" xfId="25"/>
    <cellStyle name="Normal" xfId="0" builtinId="0"/>
    <cellStyle name="Normal - Style1" xfId="26"/>
    <cellStyle name="Normal 2" xfId="86"/>
    <cellStyle name="Normal_Copy of File50007" xfId="27"/>
    <cellStyle name="Password" xfId="28"/>
    <cellStyle name="Percent" xfId="29" builtinId="5"/>
    <cellStyle name="Percent [2]" xfId="30"/>
    <cellStyle name="Percent 2" xfId="95"/>
    <cellStyle name="SAPBEXaggData" xfId="31"/>
    <cellStyle name="SAPBEXaggDataEmph" xfId="32"/>
    <cellStyle name="SAPBEXaggItem" xfId="33"/>
    <cellStyle name="SAPBEXaggItem 2" xfId="96"/>
    <cellStyle name="SAPBEXaggItem_Copy of xSAPtemp5457" xfId="34"/>
    <cellStyle name="SAPBEXaggItemX" xfId="35"/>
    <cellStyle name="SAPBEXchaText" xfId="36"/>
    <cellStyle name="SAPBEXchaText 2" xfId="91"/>
    <cellStyle name="SAPBEXchaText_Copy of xSAPtemp5457" xfId="37"/>
    <cellStyle name="SAPBEXexcBad7" xfId="38"/>
    <cellStyle name="SAPBEXexcBad8" xfId="39"/>
    <cellStyle name="SAPBEXexcBad9" xfId="40"/>
    <cellStyle name="SAPBEXexcCritical4" xfId="41"/>
    <cellStyle name="SAPBEXexcCritical5" xfId="42"/>
    <cellStyle name="SAPBEXexcCritical6" xfId="43"/>
    <cellStyle name="SAPBEXexcGood1" xfId="44"/>
    <cellStyle name="SAPBEXexcGood2" xfId="45"/>
    <cellStyle name="SAPBEXexcGood3" xfId="46"/>
    <cellStyle name="SAPBEXfilterDrill" xfId="47"/>
    <cellStyle name="SAPBEXfilterItem" xfId="48"/>
    <cellStyle name="SAPBEXfilterItem 2" xfId="90"/>
    <cellStyle name="SAPBEXfilterItem_Copy of xSAPtemp5457" xfId="49"/>
    <cellStyle name="SAPBEXfilterText" xfId="50"/>
    <cellStyle name="SAPBEXformats" xfId="51"/>
    <cellStyle name="SAPBEXheaderItem" xfId="52"/>
    <cellStyle name="SAPBEXheaderItem 2" xfId="88"/>
    <cellStyle name="SAPBEXheaderItem 3" xfId="98"/>
    <cellStyle name="SAPBEXheaderItem_Copy of xSAPtemp5457" xfId="53"/>
    <cellStyle name="SAPBEXheaderText" xfId="54"/>
    <cellStyle name="SAPBEXheaderText 2" xfId="89"/>
    <cellStyle name="SAPBEXheaderText 3" xfId="99"/>
    <cellStyle name="SAPBEXheaderText_Copy of xSAPtemp5457" xfId="55"/>
    <cellStyle name="SAPBEXHLevel0" xfId="56"/>
    <cellStyle name="SAPBEXHLevel0X" xfId="57"/>
    <cellStyle name="SAPBEXHLevel1" xfId="58"/>
    <cellStyle name="SAPBEXHLevel1X" xfId="59"/>
    <cellStyle name="SAPBEXHLevel2" xfId="60"/>
    <cellStyle name="SAPBEXHLevel2X" xfId="61"/>
    <cellStyle name="SAPBEXHLevel3" xfId="62"/>
    <cellStyle name="SAPBEXHLevel3X" xfId="63"/>
    <cellStyle name="SAPBEXresData" xfId="64"/>
    <cellStyle name="SAPBEXresDataEmph" xfId="65"/>
    <cellStyle name="SAPBEXresItem" xfId="66"/>
    <cellStyle name="SAPBEXresItemX" xfId="67"/>
    <cellStyle name="SAPBEXstdData" xfId="68"/>
    <cellStyle name="SAPBEXstdData 2" xfId="94"/>
    <cellStyle name="SAPBEXstdData_Copy of xSAPtemp5457" xfId="69"/>
    <cellStyle name="SAPBEXstdDataEmph" xfId="70"/>
    <cellStyle name="SAPBEXstdItem" xfId="71"/>
    <cellStyle name="SAPBEXstdItem 2" xfId="93"/>
    <cellStyle name="SAPBEXstdItem_Copy of xSAPtemp5457" xfId="72"/>
    <cellStyle name="SAPBEXstdItemX" xfId="73"/>
    <cellStyle name="SAPBEXstdItemX 2" xfId="92"/>
    <cellStyle name="SAPBEXstdItemX_Copy of xSAPtemp5457" xfId="74"/>
    <cellStyle name="SAPBEXtitle" xfId="75"/>
    <cellStyle name="SAPBEXtitle 2" xfId="87"/>
    <cellStyle name="SAPBEXtitle 3" xfId="97"/>
    <cellStyle name="SAPBEXtitle_Copy of xSAPtemp5457" xfId="76"/>
    <cellStyle name="SAPBEXundefined" xfId="77"/>
    <cellStyle name="Style 27" xfId="78"/>
    <cellStyle name="Style 35" xfId="79"/>
    <cellStyle name="Style 36" xfId="80"/>
    <cellStyle name="Titles" xfId="81"/>
    <cellStyle name="Total" xfId="82" builtinId="25" customBuiltin="1"/>
    <cellStyle name="Unprot" xfId="83"/>
    <cellStyle name="Unprot$" xfId="84"/>
    <cellStyle name="Unprotect" xfId="85"/>
  </cellStyles>
  <dxfs count="3">
    <dxf>
      <font>
        <b/>
        <i val="0"/>
        <condense val="0"/>
        <extend val="0"/>
        <color indexed="12"/>
      </font>
    </dxf>
    <dxf>
      <font>
        <b/>
        <i val="0"/>
        <condense val="0"/>
        <extend val="0"/>
        <color indexed="12"/>
      </font>
    </dxf>
    <dxf>
      <font>
        <b/>
        <i val="0"/>
        <condense val="0"/>
        <extend val="0"/>
        <color indexed="12"/>
      </font>
    </dxf>
  </dxfs>
  <tableStyles count="0" defaultTableStyle="TableStyleMedium9" defaultPivotStyle="PivotStyleLight16"/>
  <colors>
    <mruColors>
      <color rgb="FFD9F5F5"/>
    </mruColors>
  </colors>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6.xml"/><Relationship Id="rId18" Type="http://schemas.openxmlformats.org/officeDocument/2006/relationships/externalLink" Target="externalLinks/externalLink11.xml"/><Relationship Id="rId26" Type="http://schemas.openxmlformats.org/officeDocument/2006/relationships/externalLink" Target="externalLinks/externalLink19.xml"/><Relationship Id="rId3" Type="http://schemas.openxmlformats.org/officeDocument/2006/relationships/worksheet" Target="worksheets/sheet3.xml"/><Relationship Id="rId21" Type="http://schemas.openxmlformats.org/officeDocument/2006/relationships/externalLink" Target="externalLinks/externalLink14.xml"/><Relationship Id="rId34"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externalLink" Target="externalLinks/externalLink5.xml"/><Relationship Id="rId17" Type="http://schemas.openxmlformats.org/officeDocument/2006/relationships/externalLink" Target="externalLinks/externalLink10.xml"/><Relationship Id="rId25" Type="http://schemas.openxmlformats.org/officeDocument/2006/relationships/externalLink" Target="externalLinks/externalLink18.xml"/><Relationship Id="rId33"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externalLink" Target="externalLinks/externalLink9.xml"/><Relationship Id="rId20" Type="http://schemas.openxmlformats.org/officeDocument/2006/relationships/externalLink" Target="externalLinks/externalLink13.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24" Type="http://schemas.openxmlformats.org/officeDocument/2006/relationships/externalLink" Target="externalLinks/externalLink17.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externalLink" Target="externalLinks/externalLink8.xml"/><Relationship Id="rId23" Type="http://schemas.openxmlformats.org/officeDocument/2006/relationships/externalLink" Target="externalLinks/externalLink16.xml"/><Relationship Id="rId28" Type="http://schemas.openxmlformats.org/officeDocument/2006/relationships/externalLink" Target="externalLinks/externalLink21.xml"/><Relationship Id="rId36" Type="http://schemas.openxmlformats.org/officeDocument/2006/relationships/customXml" Target="../customXml/item4.xml"/><Relationship Id="rId10" Type="http://schemas.openxmlformats.org/officeDocument/2006/relationships/externalLink" Target="externalLinks/externalLink3.xml"/><Relationship Id="rId19" Type="http://schemas.openxmlformats.org/officeDocument/2006/relationships/externalLink" Target="externalLinks/externalLink12.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externalLink" Target="externalLinks/externalLink7.xml"/><Relationship Id="rId22" Type="http://schemas.openxmlformats.org/officeDocument/2006/relationships/externalLink" Target="externalLinks/externalLink15.xml"/><Relationship Id="rId27" Type="http://schemas.openxmlformats.org/officeDocument/2006/relationships/externalLink" Target="externalLinks/externalLink20.xml"/><Relationship Id="rId30" Type="http://schemas.openxmlformats.org/officeDocument/2006/relationships/styles" Target="styles.xml"/><Relationship Id="rId35" Type="http://schemas.openxmlformats.org/officeDocument/2006/relationships/customXml" Target="../customXml/item3.xml"/><Relationship Id="rId8" Type="http://schemas.openxmlformats.org/officeDocument/2006/relationships/externalLink" Target="externalLinks/externalLink1.xml"/></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3" Type="http://schemas.openxmlformats.org/officeDocument/2006/relationships/image" Target="../media/image5.jpeg"/><Relationship Id="rId2" Type="http://schemas.openxmlformats.org/officeDocument/2006/relationships/image" Target="../media/image4.jpeg"/><Relationship Id="rId1" Type="http://schemas.openxmlformats.org/officeDocument/2006/relationships/image" Target="../media/image3.jpeg"/></Relationships>
</file>

<file path=xl/drawings/_rels/drawing6.xml.rels><?xml version="1.0" encoding="UTF-8" standalone="yes"?>
<Relationships xmlns="http://schemas.openxmlformats.org/package/2006/relationships"><Relationship Id="rId3" Type="http://schemas.openxmlformats.org/officeDocument/2006/relationships/image" Target="../media/image5.jpeg"/><Relationship Id="rId2" Type="http://schemas.openxmlformats.org/officeDocument/2006/relationships/image" Target="../media/image4.jpeg"/><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xdr:from>
      <xdr:col>0</xdr:col>
      <xdr:colOff>114300</xdr:colOff>
      <xdr:row>42</xdr:row>
      <xdr:rowOff>9525</xdr:rowOff>
    </xdr:from>
    <xdr:to>
      <xdr:col>9</xdr:col>
      <xdr:colOff>495300</xdr:colOff>
      <xdr:row>51</xdr:row>
      <xdr:rowOff>22412</xdr:rowOff>
    </xdr:to>
    <xdr:sp macro="" textlink="">
      <xdr:nvSpPr>
        <xdr:cNvPr id="2049" name="Text 12"/>
        <xdr:cNvSpPr txBox="1">
          <a:spLocks noChangeArrowheads="1"/>
        </xdr:cNvSpPr>
      </xdr:nvSpPr>
      <xdr:spPr bwMode="auto">
        <a:xfrm>
          <a:off x="114300" y="7226113"/>
          <a:ext cx="6902824" cy="1424828"/>
        </a:xfrm>
        <a:prstGeom prst="rect">
          <a:avLst/>
        </a:prstGeom>
        <a:solidFill>
          <a:srgbClr val="FFFFFF"/>
        </a:solidFill>
        <a:ln w="1">
          <a:noFill/>
          <a:miter lim="800000"/>
          <a:headEnd/>
          <a:tailEnd/>
        </a:ln>
      </xdr:spPr>
      <xdr:txBody>
        <a:bodyPr vertOverflow="clip" wrap="square" lIns="27432" tIns="22860" rIns="0" bIns="0" anchor="t" upright="1"/>
        <a:lstStyle/>
        <a:p>
          <a:pPr rtl="0" eaLnBrk="1" fontAlgn="auto" latinLnBrk="0" hangingPunct="1"/>
          <a:r>
            <a:rPr lang="en-US" sz="1100" b="0" i="0" baseline="0">
              <a:latin typeface="+mn-lt"/>
              <a:ea typeface="+mn-ea"/>
              <a:cs typeface="+mn-cs"/>
            </a:rPr>
            <a:t>Based on the Company's latest depreciation study approved in Docket UE-071795, an additional $19.4 million is required for the decommissioning of various hydro facilities. This adjustment has both restating and proforma components.  The restating component of this adjustment makes a small correction to the booked accumulated reserve so that the proper balances are reflected for the east and west control areas.  The pro forma aspect of the adjustment walks forward the depreciation accrual and decommissioning expenditures through December 2010. The reserve does not include funds for Powerdale, which was reclassified to unrecovered plant.  A separate order was received to recover the estimated decommissioning costs of Powerdale as seen in adjustment 8.7. </a:t>
          </a:r>
          <a:endParaRPr lang="en-US" sz="10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14</xdr:row>
      <xdr:rowOff>0</xdr:rowOff>
    </xdr:from>
    <xdr:to>
      <xdr:col>7</xdr:col>
      <xdr:colOff>419100</xdr:colOff>
      <xdr:row>19</xdr:row>
      <xdr:rowOff>28575</xdr:rowOff>
    </xdr:to>
    <xdr:sp macro="" textlink="">
      <xdr:nvSpPr>
        <xdr:cNvPr id="17409" name="Text Box 1"/>
        <xdr:cNvSpPr txBox="1">
          <a:spLocks noChangeArrowheads="1"/>
        </xdr:cNvSpPr>
      </xdr:nvSpPr>
      <xdr:spPr bwMode="auto">
        <a:xfrm>
          <a:off x="0" y="2609850"/>
          <a:ext cx="5715000" cy="838200"/>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000000"/>
              </a:solidFill>
              <a:latin typeface="Arial"/>
              <a:cs typeface="Arial"/>
            </a:rPr>
            <a:t>During 2008 several entries were made to FERC locations that incorrectly assigned the balance on an East/West basis.  This adjustment is necessary to correctly assign accumulated depreciation related to Hydro Decommissioning.</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598714</xdr:colOff>
      <xdr:row>35</xdr:row>
      <xdr:rowOff>1361</xdr:rowOff>
    </xdr:to>
    <xdr:pic>
      <xdr:nvPicPr>
        <xdr:cNvPr id="30721" name="Picture 1"/>
        <xdr:cNvPicPr>
          <a:picLocks noChangeAspect="1" noChangeArrowheads="1"/>
        </xdr:cNvPicPr>
      </xdr:nvPicPr>
      <xdr:blipFill>
        <a:blip xmlns:r="http://schemas.openxmlformats.org/officeDocument/2006/relationships" r:embed="rId1" cstate="print"/>
        <a:srcRect t="20751" r="13337"/>
        <a:stretch>
          <a:fillRect/>
        </a:stretch>
      </xdr:blipFill>
      <xdr:spPr bwMode="auto">
        <a:xfrm>
          <a:off x="0" y="0"/>
          <a:ext cx="6109607" cy="5716361"/>
        </a:xfrm>
        <a:prstGeom prst="rect">
          <a:avLst/>
        </a:prstGeom>
        <a:noFill/>
        <a:ln w="1">
          <a:noFill/>
          <a:miter lim="800000"/>
          <a:headEnd/>
          <a:tailEnd type="none" w="med" len="med"/>
        </a:ln>
        <a:effectLst/>
      </xdr:spPr>
    </xdr:pic>
    <xdr:clientData/>
  </xdr:twoCellAnchor>
  <xdr:twoCellAnchor>
    <xdr:from>
      <xdr:col>8</xdr:col>
      <xdr:colOff>312965</xdr:colOff>
      <xdr:row>24</xdr:row>
      <xdr:rowOff>0</xdr:rowOff>
    </xdr:from>
    <xdr:to>
      <xdr:col>13</xdr:col>
      <xdr:colOff>258535</xdr:colOff>
      <xdr:row>31</xdr:row>
      <xdr:rowOff>95250</xdr:rowOff>
    </xdr:to>
    <xdr:cxnSp macro="">
      <xdr:nvCxnSpPr>
        <xdr:cNvPr id="6" name="Straight Arrow Connector 5"/>
        <xdr:cNvCxnSpPr/>
      </xdr:nvCxnSpPr>
      <xdr:spPr>
        <a:xfrm>
          <a:off x="5211536" y="3918857"/>
          <a:ext cx="3007178" cy="123825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editAs="oneCell">
    <xdr:from>
      <xdr:col>19</xdr:col>
      <xdr:colOff>1095374</xdr:colOff>
      <xdr:row>10</xdr:row>
      <xdr:rowOff>154780</xdr:rowOff>
    </xdr:from>
    <xdr:to>
      <xdr:col>25</xdr:col>
      <xdr:colOff>69055</xdr:colOff>
      <xdr:row>39</xdr:row>
      <xdr:rowOff>83343</xdr:rowOff>
    </xdr:to>
    <xdr:pic>
      <xdr:nvPicPr>
        <xdr:cNvPr id="2" name="Picture 4"/>
        <xdr:cNvPicPr>
          <a:picLocks noChangeAspect="1" noChangeArrowheads="1"/>
        </xdr:cNvPicPr>
      </xdr:nvPicPr>
      <xdr:blipFill>
        <a:blip xmlns:r="http://schemas.openxmlformats.org/officeDocument/2006/relationships" r:embed="rId1" cstate="print"/>
        <a:srcRect l="1865" t="23104" r="26416" b="11324"/>
        <a:stretch>
          <a:fillRect/>
        </a:stretch>
      </xdr:blipFill>
      <xdr:spPr bwMode="auto">
        <a:xfrm>
          <a:off x="22586155" y="1845468"/>
          <a:ext cx="5036344" cy="4798219"/>
        </a:xfrm>
        <a:prstGeom prst="rect">
          <a:avLst/>
        </a:prstGeom>
        <a:noFill/>
        <a:ln w="1">
          <a:noFill/>
          <a:miter lim="800000"/>
          <a:headEnd/>
          <a:tailEnd type="none" w="med" len="med"/>
        </a:ln>
        <a:effec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9525</xdr:rowOff>
    </xdr:from>
    <xdr:to>
      <xdr:col>1</xdr:col>
      <xdr:colOff>1571625</xdr:colOff>
      <xdr:row>0</xdr:row>
      <xdr:rowOff>523875</xdr:rowOff>
    </xdr:to>
    <xdr:pic>
      <xdr:nvPicPr>
        <xdr:cNvPr id="2" name="Picture 5" descr="File63858"/>
        <xdr:cNvPicPr>
          <a:picLocks noChangeAspect="1" noChangeArrowheads="1"/>
        </xdr:cNvPicPr>
      </xdr:nvPicPr>
      <xdr:blipFill>
        <a:blip xmlns:r="http://schemas.openxmlformats.org/officeDocument/2006/relationships" r:embed="rId1"/>
        <a:srcRect/>
        <a:stretch>
          <a:fillRect/>
        </a:stretch>
      </xdr:blipFill>
      <xdr:spPr bwMode="auto">
        <a:xfrm>
          <a:off x="0" y="0"/>
          <a:ext cx="2409825" cy="0"/>
        </a:xfrm>
        <a:prstGeom prst="rect">
          <a:avLst/>
        </a:prstGeom>
        <a:noFill/>
      </xdr:spPr>
    </xdr:pic>
    <xdr:clientData/>
  </xdr:twoCellAnchor>
  <xdr:twoCellAnchor>
    <xdr:from>
      <xdr:col>0</xdr:col>
      <xdr:colOff>0</xdr:colOff>
      <xdr:row>2</xdr:row>
      <xdr:rowOff>28575</xdr:rowOff>
    </xdr:from>
    <xdr:to>
      <xdr:col>1</xdr:col>
      <xdr:colOff>1466850</xdr:colOff>
      <xdr:row>2</xdr:row>
      <xdr:rowOff>514350</xdr:rowOff>
    </xdr:to>
    <xdr:pic>
      <xdr:nvPicPr>
        <xdr:cNvPr id="3" name="Picture 7" descr="Logo_PC"/>
        <xdr:cNvPicPr>
          <a:picLocks noChangeAspect="1" noChangeArrowheads="1"/>
        </xdr:cNvPicPr>
      </xdr:nvPicPr>
      <xdr:blipFill>
        <a:blip xmlns:r="http://schemas.openxmlformats.org/officeDocument/2006/relationships" r:embed="rId2" cstate="print"/>
        <a:srcRect/>
        <a:stretch>
          <a:fillRect/>
        </a:stretch>
      </xdr:blipFill>
      <xdr:spPr bwMode="auto">
        <a:xfrm>
          <a:off x="0" y="28575"/>
          <a:ext cx="2409825" cy="485775"/>
        </a:xfrm>
        <a:prstGeom prst="rect">
          <a:avLst/>
        </a:prstGeom>
        <a:noFill/>
      </xdr:spPr>
    </xdr:pic>
    <xdr:clientData/>
  </xdr:twoCellAnchor>
  <xdr:twoCellAnchor>
    <xdr:from>
      <xdr:col>0</xdr:col>
      <xdr:colOff>0</xdr:colOff>
      <xdr:row>1</xdr:row>
      <xdr:rowOff>0</xdr:rowOff>
    </xdr:from>
    <xdr:to>
      <xdr:col>1</xdr:col>
      <xdr:colOff>1714500</xdr:colOff>
      <xdr:row>1</xdr:row>
      <xdr:rowOff>485775</xdr:rowOff>
    </xdr:to>
    <xdr:pic>
      <xdr:nvPicPr>
        <xdr:cNvPr id="4" name="Picture 12" descr="File63898"/>
        <xdr:cNvPicPr>
          <a:picLocks noChangeAspect="1" noChangeArrowheads="1"/>
        </xdr:cNvPicPr>
      </xdr:nvPicPr>
      <xdr:blipFill>
        <a:blip xmlns:r="http://schemas.openxmlformats.org/officeDocument/2006/relationships" r:embed="rId3"/>
        <a:srcRect/>
        <a:stretch>
          <a:fillRect/>
        </a:stretch>
      </xdr:blipFill>
      <xdr:spPr bwMode="auto">
        <a:xfrm>
          <a:off x="0" y="0"/>
          <a:ext cx="2409825" cy="0"/>
        </a:xfrm>
        <a:prstGeom prst="rect">
          <a:avLst/>
        </a:prstGeom>
        <a:noFill/>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9525</xdr:rowOff>
    </xdr:from>
    <xdr:to>
      <xdr:col>1</xdr:col>
      <xdr:colOff>1571625</xdr:colOff>
      <xdr:row>0</xdr:row>
      <xdr:rowOff>523875</xdr:rowOff>
    </xdr:to>
    <xdr:pic>
      <xdr:nvPicPr>
        <xdr:cNvPr id="2" name="Picture 5" descr="File63858"/>
        <xdr:cNvPicPr>
          <a:picLocks noChangeAspect="1" noChangeArrowheads="1"/>
        </xdr:cNvPicPr>
      </xdr:nvPicPr>
      <xdr:blipFill>
        <a:blip xmlns:r="http://schemas.openxmlformats.org/officeDocument/2006/relationships" r:embed="rId1"/>
        <a:srcRect/>
        <a:stretch>
          <a:fillRect/>
        </a:stretch>
      </xdr:blipFill>
      <xdr:spPr bwMode="auto">
        <a:xfrm>
          <a:off x="0" y="0"/>
          <a:ext cx="2857500" cy="0"/>
        </a:xfrm>
        <a:prstGeom prst="rect">
          <a:avLst/>
        </a:prstGeom>
        <a:noFill/>
      </xdr:spPr>
    </xdr:pic>
    <xdr:clientData/>
  </xdr:twoCellAnchor>
  <xdr:twoCellAnchor>
    <xdr:from>
      <xdr:col>0</xdr:col>
      <xdr:colOff>0</xdr:colOff>
      <xdr:row>2</xdr:row>
      <xdr:rowOff>28575</xdr:rowOff>
    </xdr:from>
    <xdr:to>
      <xdr:col>1</xdr:col>
      <xdr:colOff>1466850</xdr:colOff>
      <xdr:row>2</xdr:row>
      <xdr:rowOff>514350</xdr:rowOff>
    </xdr:to>
    <xdr:pic>
      <xdr:nvPicPr>
        <xdr:cNvPr id="3" name="Picture 7" descr="Logo_PC"/>
        <xdr:cNvPicPr>
          <a:picLocks noChangeAspect="1" noChangeArrowheads="1"/>
        </xdr:cNvPicPr>
      </xdr:nvPicPr>
      <xdr:blipFill>
        <a:blip xmlns:r="http://schemas.openxmlformats.org/officeDocument/2006/relationships" r:embed="rId2" cstate="print"/>
        <a:srcRect/>
        <a:stretch>
          <a:fillRect/>
        </a:stretch>
      </xdr:blipFill>
      <xdr:spPr bwMode="auto">
        <a:xfrm>
          <a:off x="0" y="28575"/>
          <a:ext cx="2752725" cy="485775"/>
        </a:xfrm>
        <a:prstGeom prst="rect">
          <a:avLst/>
        </a:prstGeom>
        <a:noFill/>
      </xdr:spPr>
    </xdr:pic>
    <xdr:clientData/>
  </xdr:twoCellAnchor>
  <xdr:twoCellAnchor>
    <xdr:from>
      <xdr:col>0</xdr:col>
      <xdr:colOff>0</xdr:colOff>
      <xdr:row>1</xdr:row>
      <xdr:rowOff>0</xdr:rowOff>
    </xdr:from>
    <xdr:to>
      <xdr:col>1</xdr:col>
      <xdr:colOff>1714500</xdr:colOff>
      <xdr:row>1</xdr:row>
      <xdr:rowOff>485775</xdr:rowOff>
    </xdr:to>
    <xdr:pic>
      <xdr:nvPicPr>
        <xdr:cNvPr id="4" name="Picture 12" descr="File63898"/>
        <xdr:cNvPicPr>
          <a:picLocks noChangeAspect="1" noChangeArrowheads="1"/>
        </xdr:cNvPicPr>
      </xdr:nvPicPr>
      <xdr:blipFill>
        <a:blip xmlns:r="http://schemas.openxmlformats.org/officeDocument/2006/relationships" r:embed="rId3"/>
        <a:srcRect/>
        <a:stretch>
          <a:fillRect/>
        </a:stretch>
      </xdr:blipFill>
      <xdr:spPr bwMode="auto">
        <a:xfrm>
          <a:off x="0" y="0"/>
          <a:ext cx="2886075" cy="0"/>
        </a:xfrm>
        <a:prstGeom prst="rect">
          <a:avLst/>
        </a:prstGeom>
        <a:noFill/>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PDX2\GROUPS\MFechner\Files\FILES\AMORT\ACCT99225.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DOCUME~1\p21566\LOCALS~1\Temp\xSAPtemp5060.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SHR02/PD/SLREG1/ARCHIVE/2007/SEMI%20Dec%202007/8%20-%20Rate%20Base/Misc%20Rate%20Base/M&amp;S%20Analysis/Total%20Company%203%202007.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WINDOWS\TEMP\Attachment.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STRATMKT\Dsmmkt\Arnold\Amortization%20Schedules\WZAMT2000.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W:\Joanne\SAP\RC_CCvlookup.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Documents%20and%20Settings\p17149\Local%20Settings\Temporary%20Internet%20Files\OLK7\WA%20SBC.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PDX2\GROUPS\MFechner\Files\FILES\AMORT\ACCT991891.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C:\SLREG1\ARCHIVE\2000\Oregon%20SB1149\CA%20Removed\1999%20RFM%20(CA%20and%20Centralia%20Removed).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C:\WINDOWS\TEMP\RECOV01.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SHR02/PD/SLREG1/ARCHIVE/2006/SEMI%20Mar%202006/Tab%20%234%20-%20O&amp;M/Affiliate%20Management%20Fee%20Commitment/MGMT%20FEE%20ACTUALS%20FY%202001%20thru%20200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Documents%20and%20Settings\p04092.000\Local%20Settings\Temporary%20Internet%20Files\OLK1AC\RECOV04.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C:\cec\2004_05\Actuals\09_December%2004\PPW%20CEC_Board\CEC%20Meeting\02_03_Financial%20Results%20vs%20Budget.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PDX2\GROUPS\ACCTNG\GENERAL\JAN%20LEWIS\DSM\DSM%20-%20OR\SBC2001%20updated%20July%20200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lcfil01\DATA\SLREG1\ARCHIVE\1999\Semi%20Dec%201999\Models%20(Ram%20&amp;%20Jam)\Copy%20of%20Models%20as%20Filed\Utah%20RAM%20Dec%20199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SHR02/PD/SLREG1/ARCHIVE/2006/0306%20SEMI/Tab%20%238%20-%20Rate%20Base/Major%20Plant%20Additions/Major%20Plant%20Addition%20Adjustment.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Groups\SLREG1\ARCHIVE\2005\Wyoming%20GRC\SEPT%202006\Models\JAM%20-%20WY%20Sep%202006%20GRC.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Groups\SLREG1\ARCHIVE\2004\Balanced%20Scorecard\2005%20Comparisons\ROE%20-%20Q3\Bus%20U%20Comparisons\2005%20Run%20R.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TEMP\RAM%20Mar%202001.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SHR02/PD/SLREG1/ARCHIVE/2007/SEMI%20Dec%202007/8%20-%20Rate%20Base/Misc%20Rate%20Base/8.7%20-%20Misc%20Rate%20Base%20Adjustment%20-%20BE%20Avg.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DOCUME~1\p21566\LOCALS~1\Temp\xSAPtemp1854.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Jan"/>
    </sheetNames>
    <sheetDataSet>
      <sheetData sheetId="0"/>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SAPBEXqueries"/>
      <sheetName val="SAPBEXfilters"/>
      <sheetName val="Start"/>
      <sheetName val="Actuals"/>
      <sheetName val="Plan"/>
      <sheetName val="Variance"/>
      <sheetName val="Master Data"/>
    </sheetNames>
    <sheetDataSet>
      <sheetData sheetId="0" refreshError="1"/>
      <sheetData sheetId="1" refreshError="1"/>
      <sheetData sheetId="2" refreshError="1"/>
      <sheetData sheetId="3"/>
      <sheetData sheetId="4" refreshError="1"/>
      <sheetData sheetId="5"/>
      <sheetData sheetId="6">
        <row r="2">
          <cell r="A2" t="str">
            <v>ADVN</v>
          </cell>
        </row>
        <row r="28">
          <cell r="D28" t="str">
            <v>Taxes Other Than Income</v>
          </cell>
        </row>
      </sheetData>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SAPBEXqueries"/>
      <sheetName val="SAPBEXfilters"/>
      <sheetName val="Start"/>
      <sheetName val="Actuals"/>
      <sheetName val="Plan"/>
      <sheetName val="Variance"/>
      <sheetName val="Master Data"/>
    </sheetNames>
    <sheetDataSet>
      <sheetData sheetId="0"/>
      <sheetData sheetId="1"/>
      <sheetData sheetId="2"/>
      <sheetData sheetId="3"/>
      <sheetData sheetId="4"/>
      <sheetData sheetId="5"/>
      <sheetData sheetId="6">
        <row r="2">
          <cell r="A2" t="str">
            <v>ADVN</v>
          </cell>
        </row>
        <row r="28">
          <cell r="D28" t="str">
            <v>Taxes Other Than Income</v>
          </cell>
        </row>
      </sheetData>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Print Macros"/>
      <sheetName val="Att1"/>
      <sheetName val="Att2"/>
      <sheetName val="Att3a"/>
      <sheetName val="Att3b"/>
      <sheetName val="Att4"/>
      <sheetName val="Att5"/>
      <sheetName val="Att6"/>
      <sheetName val="Att7"/>
      <sheetName val="Att8"/>
      <sheetName val="Att9"/>
      <sheetName val="Att10"/>
      <sheetName val="Att 11"/>
      <sheetName val="Att 12"/>
      <sheetName val="Att 13"/>
      <sheetName val="Int"/>
      <sheetName val="OM"/>
      <sheetName val="Adj2"/>
      <sheetName val="Adj1"/>
      <sheetName val="OM Cashflow"/>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sheetData sheetId="17"/>
      <sheetData sheetId="18"/>
      <sheetData sheetId="19"/>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Memo"/>
      <sheetName val="Oreg WZAMRT97"/>
      <sheetName val="WZ AMORT TO EXP"/>
      <sheetName val="Oreg WZAMRT00  1999"/>
      <sheetName val="Oreg WZAMRT00"/>
      <sheetName val="Other States WZAMRT00"/>
      <sheetName val="2002 Projection"/>
      <sheetName val="Oreg WZAMRT98"/>
      <sheetName val="Other States WZAMRT98"/>
      <sheetName val="Utah CC Amort"/>
      <sheetName val="Utah NLR Amort"/>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14.xml><?xml version="1.0" encoding="utf-8"?>
<externalLink xmlns="http://schemas.openxmlformats.org/spreadsheetml/2006/main">
  <externalBook xmlns:r="http://schemas.openxmlformats.org/officeDocument/2006/relationships" r:id="rId1">
    <sheetNames>
      <sheetName val="Conversion"/>
    </sheetNames>
    <sheetDataSet>
      <sheetData sheetId="0">
        <row r="2">
          <cell r="A2">
            <v>10001</v>
          </cell>
          <cell r="B2">
            <v>10190</v>
          </cell>
          <cell r="C2">
            <v>1200</v>
          </cell>
          <cell r="E2">
            <v>1000</v>
          </cell>
        </row>
        <row r="3">
          <cell r="A3">
            <v>10011</v>
          </cell>
          <cell r="B3">
            <v>11832</v>
          </cell>
          <cell r="C3">
            <v>1200</v>
          </cell>
          <cell r="E3">
            <v>1000</v>
          </cell>
        </row>
        <row r="4">
          <cell r="A4">
            <v>10025</v>
          </cell>
          <cell r="B4">
            <v>11655</v>
          </cell>
          <cell r="C4">
            <v>1200</v>
          </cell>
          <cell r="E4">
            <v>1000</v>
          </cell>
        </row>
        <row r="5">
          <cell r="A5">
            <v>10026</v>
          </cell>
          <cell r="B5">
            <v>11683</v>
          </cell>
          <cell r="C5">
            <v>1200</v>
          </cell>
          <cell r="E5">
            <v>1000</v>
          </cell>
        </row>
        <row r="6">
          <cell r="A6">
            <v>10100</v>
          </cell>
          <cell r="B6">
            <v>10190</v>
          </cell>
          <cell r="C6">
            <v>1200</v>
          </cell>
          <cell r="E6">
            <v>1000</v>
          </cell>
        </row>
        <row r="7">
          <cell r="A7">
            <v>10175</v>
          </cell>
          <cell r="B7">
            <v>11676</v>
          </cell>
          <cell r="C7">
            <v>1200</v>
          </cell>
          <cell r="E7">
            <v>1000</v>
          </cell>
        </row>
        <row r="8">
          <cell r="A8">
            <v>10200</v>
          </cell>
          <cell r="B8">
            <v>11676</v>
          </cell>
          <cell r="C8">
            <v>1200</v>
          </cell>
          <cell r="E8">
            <v>1000</v>
          </cell>
        </row>
        <row r="9">
          <cell r="A9">
            <v>10265</v>
          </cell>
          <cell r="B9">
            <v>11676</v>
          </cell>
          <cell r="C9">
            <v>1200</v>
          </cell>
          <cell r="E9">
            <v>1000</v>
          </cell>
        </row>
        <row r="10">
          <cell r="A10">
            <v>10210</v>
          </cell>
          <cell r="B10">
            <v>11845</v>
          </cell>
          <cell r="C10">
            <v>1200</v>
          </cell>
          <cell r="E10">
            <v>1000</v>
          </cell>
        </row>
        <row r="11">
          <cell r="A11">
            <v>10305</v>
          </cell>
          <cell r="B11">
            <v>11622</v>
          </cell>
          <cell r="C11">
            <v>1200</v>
          </cell>
          <cell r="E11">
            <v>1000</v>
          </cell>
        </row>
        <row r="12">
          <cell r="A12">
            <v>10306</v>
          </cell>
          <cell r="B12">
            <v>11638</v>
          </cell>
          <cell r="C12">
            <v>1200</v>
          </cell>
          <cell r="E12">
            <v>1000</v>
          </cell>
        </row>
        <row r="13">
          <cell r="A13">
            <v>10310</v>
          </cell>
          <cell r="B13">
            <v>11625</v>
          </cell>
          <cell r="C13">
            <v>1200</v>
          </cell>
          <cell r="E13">
            <v>1000</v>
          </cell>
        </row>
        <row r="14">
          <cell r="A14">
            <v>10346</v>
          </cell>
          <cell r="B14">
            <v>11629</v>
          </cell>
          <cell r="C14">
            <v>1200</v>
          </cell>
          <cell r="E14">
            <v>1000</v>
          </cell>
        </row>
        <row r="15">
          <cell r="A15">
            <v>10355</v>
          </cell>
          <cell r="B15">
            <v>11629</v>
          </cell>
          <cell r="C15">
            <v>1200</v>
          </cell>
          <cell r="E15">
            <v>1000</v>
          </cell>
        </row>
        <row r="16">
          <cell r="A16">
            <v>10360</v>
          </cell>
          <cell r="B16">
            <v>11629</v>
          </cell>
          <cell r="C16">
            <v>1200</v>
          </cell>
          <cell r="E16">
            <v>1000</v>
          </cell>
        </row>
        <row r="17">
          <cell r="A17">
            <v>10365</v>
          </cell>
          <cell r="B17">
            <v>11629</v>
          </cell>
          <cell r="C17">
            <v>1200</v>
          </cell>
          <cell r="E17">
            <v>1000</v>
          </cell>
        </row>
        <row r="18">
          <cell r="A18">
            <v>10370</v>
          </cell>
          <cell r="B18">
            <v>11629</v>
          </cell>
          <cell r="C18">
            <v>1200</v>
          </cell>
          <cell r="E18">
            <v>1000</v>
          </cell>
        </row>
        <row r="19">
          <cell r="A19">
            <v>10375</v>
          </cell>
          <cell r="B19">
            <v>11629</v>
          </cell>
          <cell r="C19">
            <v>1200</v>
          </cell>
          <cell r="E19">
            <v>1000</v>
          </cell>
        </row>
        <row r="20">
          <cell r="A20">
            <v>10380</v>
          </cell>
          <cell r="B20">
            <v>11629</v>
          </cell>
          <cell r="C20">
            <v>1200</v>
          </cell>
          <cell r="E20">
            <v>1000</v>
          </cell>
        </row>
        <row r="21">
          <cell r="A21">
            <v>10385</v>
          </cell>
          <cell r="B21">
            <v>11629</v>
          </cell>
          <cell r="C21">
            <v>1200</v>
          </cell>
          <cell r="E21">
            <v>1000</v>
          </cell>
        </row>
        <row r="22">
          <cell r="A22">
            <v>10390</v>
          </cell>
          <cell r="B22">
            <v>11629</v>
          </cell>
          <cell r="C22">
            <v>1200</v>
          </cell>
          <cell r="E22">
            <v>1000</v>
          </cell>
        </row>
        <row r="23">
          <cell r="A23">
            <v>10395</v>
          </cell>
          <cell r="B23">
            <v>11629</v>
          </cell>
          <cell r="C23">
            <v>1200</v>
          </cell>
          <cell r="E23">
            <v>1000</v>
          </cell>
        </row>
        <row r="24">
          <cell r="A24">
            <v>10410</v>
          </cell>
          <cell r="B24">
            <v>11678</v>
          </cell>
          <cell r="C24">
            <v>1200</v>
          </cell>
          <cell r="E24">
            <v>1000</v>
          </cell>
        </row>
        <row r="25">
          <cell r="A25">
            <v>10412</v>
          </cell>
          <cell r="B25">
            <v>11682</v>
          </cell>
          <cell r="C25">
            <v>1200</v>
          </cell>
          <cell r="E25">
            <v>1000</v>
          </cell>
        </row>
        <row r="26">
          <cell r="A26">
            <v>10420</v>
          </cell>
          <cell r="B26">
            <v>11681</v>
          </cell>
          <cell r="C26">
            <v>1200</v>
          </cell>
          <cell r="E26">
            <v>1000</v>
          </cell>
        </row>
        <row r="27">
          <cell r="A27">
            <v>10440</v>
          </cell>
          <cell r="B27">
            <v>11683</v>
          </cell>
          <cell r="C27">
            <v>1200</v>
          </cell>
          <cell r="E27">
            <v>1000</v>
          </cell>
        </row>
        <row r="28">
          <cell r="A28">
            <v>10610</v>
          </cell>
          <cell r="B28">
            <v>11636</v>
          </cell>
          <cell r="C28">
            <v>1200</v>
          </cell>
          <cell r="E28">
            <v>1000</v>
          </cell>
        </row>
        <row r="29">
          <cell r="A29">
            <v>10625</v>
          </cell>
          <cell r="B29">
            <v>11636</v>
          </cell>
          <cell r="C29">
            <v>1200</v>
          </cell>
          <cell r="E29">
            <v>1000</v>
          </cell>
        </row>
        <row r="30">
          <cell r="A30">
            <v>10656</v>
          </cell>
          <cell r="B30">
            <v>11636</v>
          </cell>
          <cell r="C30">
            <v>1200</v>
          </cell>
          <cell r="E30">
            <v>1000</v>
          </cell>
        </row>
        <row r="31">
          <cell r="A31">
            <v>10700</v>
          </cell>
          <cell r="B31">
            <v>11758</v>
          </cell>
          <cell r="C31">
            <v>1201</v>
          </cell>
          <cell r="E31">
            <v>1000</v>
          </cell>
        </row>
        <row r="32">
          <cell r="A32">
            <v>10701</v>
          </cell>
          <cell r="B32">
            <v>11759</v>
          </cell>
          <cell r="C32">
            <v>1201</v>
          </cell>
          <cell r="E32">
            <v>1000</v>
          </cell>
        </row>
        <row r="33">
          <cell r="A33">
            <v>10810</v>
          </cell>
          <cell r="B33">
            <v>11625</v>
          </cell>
          <cell r="C33">
            <v>1200</v>
          </cell>
          <cell r="E33">
            <v>1000</v>
          </cell>
        </row>
        <row r="34">
          <cell r="A34">
            <v>10901</v>
          </cell>
          <cell r="B34">
            <v>11622</v>
          </cell>
          <cell r="C34">
            <v>1200</v>
          </cell>
          <cell r="E34">
            <v>1000</v>
          </cell>
        </row>
        <row r="35">
          <cell r="A35">
            <v>10910</v>
          </cell>
          <cell r="B35">
            <v>11622</v>
          </cell>
          <cell r="C35">
            <v>1200</v>
          </cell>
          <cell r="E35">
            <v>1000</v>
          </cell>
        </row>
        <row r="36">
          <cell r="A36">
            <v>11100</v>
          </cell>
          <cell r="B36">
            <v>11845</v>
          </cell>
          <cell r="C36">
            <v>1200</v>
          </cell>
          <cell r="E36">
            <v>1000</v>
          </cell>
        </row>
        <row r="37">
          <cell r="A37">
            <v>11334</v>
          </cell>
          <cell r="B37">
            <v>11845</v>
          </cell>
          <cell r="C37">
            <v>1200</v>
          </cell>
          <cell r="E37">
            <v>1000</v>
          </cell>
        </row>
        <row r="38">
          <cell r="A38">
            <v>17500</v>
          </cell>
          <cell r="B38">
            <v>10765</v>
          </cell>
          <cell r="C38">
            <v>1192</v>
          </cell>
          <cell r="E38">
            <v>1000</v>
          </cell>
        </row>
        <row r="39">
          <cell r="A39">
            <v>20030</v>
          </cell>
          <cell r="B39">
            <v>12248</v>
          </cell>
          <cell r="C39">
            <v>1201</v>
          </cell>
          <cell r="E39">
            <v>1000</v>
          </cell>
        </row>
        <row r="40">
          <cell r="A40">
            <v>20035</v>
          </cell>
          <cell r="B40">
            <v>12289</v>
          </cell>
          <cell r="C40">
            <v>1201</v>
          </cell>
          <cell r="E40">
            <v>1000</v>
          </cell>
        </row>
        <row r="41">
          <cell r="A41">
            <v>20041</v>
          </cell>
          <cell r="B41">
            <v>10113</v>
          </cell>
          <cell r="C41">
            <v>1033</v>
          </cell>
          <cell r="E41">
            <v>1000</v>
          </cell>
        </row>
        <row r="42">
          <cell r="A42">
            <v>20043</v>
          </cell>
          <cell r="B42">
            <v>11600</v>
          </cell>
          <cell r="C42">
            <v>1040</v>
          </cell>
          <cell r="E42">
            <v>1000</v>
          </cell>
        </row>
        <row r="43">
          <cell r="A43">
            <v>20044</v>
          </cell>
          <cell r="B43">
            <v>12249</v>
          </cell>
          <cell r="C43">
            <v>1201</v>
          </cell>
          <cell r="E43">
            <v>1000</v>
          </cell>
        </row>
        <row r="44">
          <cell r="A44">
            <v>20047</v>
          </cell>
          <cell r="B44">
            <v>10113</v>
          </cell>
          <cell r="C44">
            <v>1033</v>
          </cell>
          <cell r="E44">
            <v>1000</v>
          </cell>
        </row>
        <row r="45">
          <cell r="A45">
            <v>20049</v>
          </cell>
          <cell r="B45">
            <v>11887</v>
          </cell>
          <cell r="C45">
            <v>1200</v>
          </cell>
          <cell r="E45">
            <v>1000</v>
          </cell>
        </row>
        <row r="46">
          <cell r="A46">
            <v>20050</v>
          </cell>
          <cell r="B46">
            <v>11600</v>
          </cell>
          <cell r="C46">
            <v>1040</v>
          </cell>
          <cell r="E46">
            <v>1000</v>
          </cell>
        </row>
        <row r="47">
          <cell r="A47">
            <v>20055</v>
          </cell>
          <cell r="B47">
            <v>10764</v>
          </cell>
          <cell r="C47">
            <v>1192</v>
          </cell>
          <cell r="E47">
            <v>1000</v>
          </cell>
        </row>
        <row r="48">
          <cell r="A48">
            <v>20071</v>
          </cell>
          <cell r="B48">
            <v>11627</v>
          </cell>
          <cell r="C48">
            <v>1200</v>
          </cell>
          <cell r="E48">
            <v>1000</v>
          </cell>
        </row>
        <row r="49">
          <cell r="A49">
            <v>20072</v>
          </cell>
          <cell r="B49">
            <v>11634</v>
          </cell>
          <cell r="C49">
            <v>1200</v>
          </cell>
          <cell r="E49">
            <v>1000</v>
          </cell>
        </row>
        <row r="50">
          <cell r="A50">
            <v>20073</v>
          </cell>
          <cell r="B50">
            <v>11627</v>
          </cell>
          <cell r="C50">
            <v>1200</v>
          </cell>
          <cell r="E50">
            <v>1000</v>
          </cell>
        </row>
        <row r="51">
          <cell r="A51">
            <v>20100</v>
          </cell>
          <cell r="B51">
            <v>11636</v>
          </cell>
          <cell r="C51">
            <v>1200</v>
          </cell>
          <cell r="E51">
            <v>1000</v>
          </cell>
        </row>
        <row r="52">
          <cell r="A52">
            <v>20150</v>
          </cell>
          <cell r="B52">
            <v>11636</v>
          </cell>
          <cell r="C52">
            <v>1200</v>
          </cell>
          <cell r="E52">
            <v>1000</v>
          </cell>
        </row>
        <row r="53">
          <cell r="A53">
            <v>20203</v>
          </cell>
          <cell r="B53">
            <v>11676</v>
          </cell>
          <cell r="C53">
            <v>1200</v>
          </cell>
          <cell r="E53">
            <v>1000</v>
          </cell>
        </row>
        <row r="54">
          <cell r="A54">
            <v>20205</v>
          </cell>
          <cell r="B54">
            <v>11676</v>
          </cell>
          <cell r="C54">
            <v>1200</v>
          </cell>
          <cell r="E54">
            <v>1000</v>
          </cell>
        </row>
        <row r="55">
          <cell r="A55">
            <v>20209</v>
          </cell>
          <cell r="B55">
            <v>11676</v>
          </cell>
          <cell r="C55">
            <v>1200</v>
          </cell>
          <cell r="E55">
            <v>1000</v>
          </cell>
        </row>
        <row r="56">
          <cell r="A56">
            <v>20211</v>
          </cell>
          <cell r="B56">
            <v>11676</v>
          </cell>
          <cell r="C56">
            <v>1200</v>
          </cell>
          <cell r="E56">
            <v>1000</v>
          </cell>
        </row>
        <row r="57">
          <cell r="A57">
            <v>20232</v>
          </cell>
          <cell r="B57">
            <v>11676</v>
          </cell>
          <cell r="C57">
            <v>1200</v>
          </cell>
          <cell r="E57">
            <v>1000</v>
          </cell>
        </row>
        <row r="58">
          <cell r="A58">
            <v>20301</v>
          </cell>
          <cell r="B58">
            <v>12249</v>
          </cell>
          <cell r="C58">
            <v>1201</v>
          </cell>
          <cell r="E58">
            <v>1000</v>
          </cell>
        </row>
        <row r="59">
          <cell r="A59">
            <v>20310</v>
          </cell>
          <cell r="B59">
            <v>12293</v>
          </cell>
          <cell r="C59">
            <v>1201</v>
          </cell>
          <cell r="E59">
            <v>1000</v>
          </cell>
        </row>
        <row r="60">
          <cell r="A60">
            <v>20315</v>
          </cell>
          <cell r="B60">
            <v>12249</v>
          </cell>
          <cell r="C60">
            <v>1201</v>
          </cell>
          <cell r="E60">
            <v>1000</v>
          </cell>
        </row>
        <row r="61">
          <cell r="A61">
            <v>21010</v>
          </cell>
          <cell r="B61">
            <v>12249</v>
          </cell>
          <cell r="C61">
            <v>1201</v>
          </cell>
          <cell r="E61">
            <v>1000</v>
          </cell>
        </row>
        <row r="62">
          <cell r="A62">
            <v>21101</v>
          </cell>
          <cell r="B62">
            <v>11127</v>
          </cell>
          <cell r="C62">
            <v>1167</v>
          </cell>
          <cell r="E62">
            <v>1000</v>
          </cell>
        </row>
        <row r="63">
          <cell r="A63">
            <v>21102</v>
          </cell>
          <cell r="B63">
            <v>11127</v>
          </cell>
          <cell r="C63">
            <v>1167</v>
          </cell>
          <cell r="E63">
            <v>1000</v>
          </cell>
        </row>
        <row r="64">
          <cell r="A64">
            <v>21103</v>
          </cell>
          <cell r="B64">
            <v>11127</v>
          </cell>
          <cell r="C64">
            <v>1167</v>
          </cell>
          <cell r="E64">
            <v>1000</v>
          </cell>
        </row>
        <row r="65">
          <cell r="A65">
            <v>21104</v>
          </cell>
          <cell r="B65">
            <v>11127</v>
          </cell>
          <cell r="C65">
            <v>1167</v>
          </cell>
          <cell r="E65">
            <v>1000</v>
          </cell>
        </row>
        <row r="66">
          <cell r="A66">
            <v>21105</v>
          </cell>
          <cell r="B66">
            <v>11127</v>
          </cell>
          <cell r="C66">
            <v>1167</v>
          </cell>
          <cell r="E66">
            <v>1000</v>
          </cell>
        </row>
        <row r="67">
          <cell r="A67">
            <v>21106</v>
          </cell>
          <cell r="B67">
            <v>11127</v>
          </cell>
          <cell r="C67">
            <v>1167</v>
          </cell>
          <cell r="E67">
            <v>1000</v>
          </cell>
        </row>
        <row r="68">
          <cell r="A68">
            <v>21107</v>
          </cell>
          <cell r="B68">
            <v>11127</v>
          </cell>
          <cell r="C68">
            <v>1167</v>
          </cell>
          <cell r="E68">
            <v>1000</v>
          </cell>
        </row>
        <row r="69">
          <cell r="A69">
            <v>21201</v>
          </cell>
          <cell r="B69">
            <v>11127</v>
          </cell>
          <cell r="C69">
            <v>1167</v>
          </cell>
          <cell r="E69">
            <v>1000</v>
          </cell>
        </row>
        <row r="70">
          <cell r="A70">
            <v>21202</v>
          </cell>
          <cell r="B70">
            <v>11127</v>
          </cell>
          <cell r="C70">
            <v>1167</v>
          </cell>
          <cell r="E70">
            <v>1000</v>
          </cell>
        </row>
        <row r="71">
          <cell r="A71">
            <v>21203</v>
          </cell>
          <cell r="B71">
            <v>11127</v>
          </cell>
          <cell r="C71">
            <v>1167</v>
          </cell>
          <cell r="E71">
            <v>1000</v>
          </cell>
        </row>
        <row r="72">
          <cell r="A72">
            <v>21204</v>
          </cell>
          <cell r="B72">
            <v>11127</v>
          </cell>
          <cell r="C72">
            <v>1167</v>
          </cell>
          <cell r="E72">
            <v>1000</v>
          </cell>
        </row>
        <row r="73">
          <cell r="A73">
            <v>21205</v>
          </cell>
          <cell r="B73">
            <v>11127</v>
          </cell>
          <cell r="C73">
            <v>1167</v>
          </cell>
          <cell r="E73">
            <v>1000</v>
          </cell>
        </row>
        <row r="74">
          <cell r="A74">
            <v>21206</v>
          </cell>
          <cell r="B74">
            <v>11127</v>
          </cell>
          <cell r="C74">
            <v>1167</v>
          </cell>
          <cell r="E74">
            <v>1000</v>
          </cell>
        </row>
        <row r="75">
          <cell r="A75">
            <v>21207</v>
          </cell>
          <cell r="B75">
            <v>11127</v>
          </cell>
          <cell r="C75">
            <v>1167</v>
          </cell>
          <cell r="E75">
            <v>1000</v>
          </cell>
        </row>
        <row r="76">
          <cell r="A76">
            <v>21301</v>
          </cell>
          <cell r="B76">
            <v>11127</v>
          </cell>
          <cell r="C76">
            <v>1167</v>
          </cell>
          <cell r="E76">
            <v>1000</v>
          </cell>
        </row>
        <row r="77">
          <cell r="A77">
            <v>21302</v>
          </cell>
          <cell r="B77">
            <v>11127</v>
          </cell>
          <cell r="C77">
            <v>1167</v>
          </cell>
          <cell r="E77">
            <v>1000</v>
          </cell>
        </row>
        <row r="78">
          <cell r="A78">
            <v>21303</v>
          </cell>
          <cell r="B78">
            <v>11127</v>
          </cell>
          <cell r="C78">
            <v>1167</v>
          </cell>
          <cell r="E78">
            <v>1000</v>
          </cell>
        </row>
        <row r="79">
          <cell r="A79">
            <v>21401</v>
          </cell>
          <cell r="B79">
            <v>11127</v>
          </cell>
          <cell r="C79">
            <v>1167</v>
          </cell>
          <cell r="E79">
            <v>1000</v>
          </cell>
        </row>
        <row r="80">
          <cell r="A80">
            <v>21501</v>
          </cell>
          <cell r="B80">
            <v>11127</v>
          </cell>
          <cell r="C80">
            <v>1167</v>
          </cell>
          <cell r="E80">
            <v>1000</v>
          </cell>
        </row>
        <row r="81">
          <cell r="A81">
            <v>21601</v>
          </cell>
          <cell r="B81">
            <v>11127</v>
          </cell>
          <cell r="C81">
            <v>1167</v>
          </cell>
          <cell r="E81">
            <v>1000</v>
          </cell>
        </row>
        <row r="82">
          <cell r="A82">
            <v>21602</v>
          </cell>
          <cell r="B82">
            <v>11127</v>
          </cell>
          <cell r="C82">
            <v>1167</v>
          </cell>
          <cell r="E82">
            <v>1000</v>
          </cell>
        </row>
        <row r="83">
          <cell r="A83">
            <v>21603</v>
          </cell>
          <cell r="B83">
            <v>11127</v>
          </cell>
          <cell r="C83">
            <v>1167</v>
          </cell>
          <cell r="E83">
            <v>1000</v>
          </cell>
        </row>
        <row r="84">
          <cell r="A84">
            <v>21701</v>
          </cell>
          <cell r="B84">
            <v>11127</v>
          </cell>
          <cell r="C84">
            <v>1167</v>
          </cell>
          <cell r="E84">
            <v>1000</v>
          </cell>
        </row>
        <row r="85">
          <cell r="A85">
            <v>21702</v>
          </cell>
          <cell r="B85">
            <v>11127</v>
          </cell>
          <cell r="C85">
            <v>1167</v>
          </cell>
          <cell r="E85">
            <v>1000</v>
          </cell>
        </row>
        <row r="86">
          <cell r="A86">
            <v>21703</v>
          </cell>
          <cell r="B86">
            <v>11127</v>
          </cell>
          <cell r="C86">
            <v>1167</v>
          </cell>
          <cell r="E86">
            <v>1000</v>
          </cell>
        </row>
        <row r="87">
          <cell r="A87">
            <v>21704</v>
          </cell>
          <cell r="B87">
            <v>11127</v>
          </cell>
          <cell r="C87">
            <v>1167</v>
          </cell>
          <cell r="E87">
            <v>1000</v>
          </cell>
        </row>
        <row r="88">
          <cell r="A88">
            <v>21705</v>
          </cell>
          <cell r="B88">
            <v>11127</v>
          </cell>
          <cell r="C88">
            <v>1167</v>
          </cell>
          <cell r="E88">
            <v>1000</v>
          </cell>
        </row>
        <row r="89">
          <cell r="A89">
            <v>21801</v>
          </cell>
          <cell r="B89">
            <v>11127</v>
          </cell>
          <cell r="C89">
            <v>1167</v>
          </cell>
          <cell r="E89">
            <v>1000</v>
          </cell>
        </row>
        <row r="90">
          <cell r="A90">
            <v>21802</v>
          </cell>
          <cell r="B90">
            <v>11127</v>
          </cell>
          <cell r="C90">
            <v>1167</v>
          </cell>
          <cell r="E90">
            <v>1000</v>
          </cell>
        </row>
        <row r="91">
          <cell r="A91">
            <v>22052</v>
          </cell>
          <cell r="B91">
            <v>10817</v>
          </cell>
          <cell r="C91">
            <v>1167</v>
          </cell>
          <cell r="E91">
            <v>1000</v>
          </cell>
        </row>
        <row r="92">
          <cell r="A92">
            <v>22056</v>
          </cell>
          <cell r="B92">
            <v>10814</v>
          </cell>
          <cell r="C92">
            <v>1167</v>
          </cell>
          <cell r="E92">
            <v>1000</v>
          </cell>
        </row>
        <row r="93">
          <cell r="A93">
            <v>22058</v>
          </cell>
          <cell r="B93">
            <v>11126</v>
          </cell>
          <cell r="C93">
            <v>1167</v>
          </cell>
          <cell r="E93">
            <v>1000</v>
          </cell>
        </row>
        <row r="94">
          <cell r="A94">
            <v>22059</v>
          </cell>
          <cell r="B94">
            <v>11126</v>
          </cell>
          <cell r="C94">
            <v>1167</v>
          </cell>
          <cell r="E94">
            <v>1000</v>
          </cell>
        </row>
        <row r="95">
          <cell r="A95">
            <v>22114</v>
          </cell>
          <cell r="B95">
            <v>11871</v>
          </cell>
          <cell r="C95">
            <v>1030</v>
          </cell>
          <cell r="E95">
            <v>1000</v>
          </cell>
        </row>
        <row r="96">
          <cell r="A96">
            <v>22205</v>
          </cell>
          <cell r="B96">
            <v>11648</v>
          </cell>
          <cell r="C96">
            <v>1206</v>
          </cell>
          <cell r="E96">
            <v>1000</v>
          </cell>
        </row>
        <row r="97">
          <cell r="A97">
            <v>22215</v>
          </cell>
          <cell r="B97">
            <v>11651</v>
          </cell>
          <cell r="C97">
            <v>1200</v>
          </cell>
          <cell r="E97">
            <v>1000</v>
          </cell>
        </row>
        <row r="98">
          <cell r="A98">
            <v>22315</v>
          </cell>
          <cell r="B98">
            <v>11652</v>
          </cell>
          <cell r="C98">
            <v>1200</v>
          </cell>
          <cell r="E98">
            <v>1000</v>
          </cell>
        </row>
        <row r="99">
          <cell r="A99">
            <v>22335</v>
          </cell>
          <cell r="B99">
            <v>11650</v>
          </cell>
          <cell r="C99">
            <v>1200</v>
          </cell>
          <cell r="E99">
            <v>1000</v>
          </cell>
        </row>
        <row r="100">
          <cell r="A100">
            <v>22355</v>
          </cell>
          <cell r="B100">
            <v>11648</v>
          </cell>
          <cell r="C100">
            <v>1200</v>
          </cell>
          <cell r="E100">
            <v>1000</v>
          </cell>
        </row>
        <row r="101">
          <cell r="A101">
            <v>22415</v>
          </cell>
          <cell r="B101">
            <v>11655</v>
          </cell>
          <cell r="C101">
            <v>1200</v>
          </cell>
          <cell r="E101">
            <v>1000</v>
          </cell>
        </row>
        <row r="102">
          <cell r="A102">
            <v>22425</v>
          </cell>
          <cell r="B102">
            <v>11653</v>
          </cell>
          <cell r="C102">
            <v>1200</v>
          </cell>
          <cell r="E102">
            <v>1000</v>
          </cell>
        </row>
        <row r="103">
          <cell r="A103">
            <v>22435</v>
          </cell>
          <cell r="B103">
            <v>11648</v>
          </cell>
          <cell r="C103">
            <v>1200</v>
          </cell>
          <cell r="E103">
            <v>1000</v>
          </cell>
        </row>
        <row r="104">
          <cell r="A104">
            <v>22460</v>
          </cell>
          <cell r="B104">
            <v>11654</v>
          </cell>
          <cell r="C104">
            <v>1200</v>
          </cell>
          <cell r="E104">
            <v>1000</v>
          </cell>
        </row>
        <row r="105">
          <cell r="A105">
            <v>22510</v>
          </cell>
          <cell r="B105">
            <v>11648</v>
          </cell>
          <cell r="C105">
            <v>1200</v>
          </cell>
          <cell r="E105">
            <v>1000</v>
          </cell>
        </row>
        <row r="106">
          <cell r="A106">
            <v>22540</v>
          </cell>
          <cell r="B106">
            <v>11682</v>
          </cell>
          <cell r="C106">
            <v>1200</v>
          </cell>
          <cell r="E106">
            <v>1000</v>
          </cell>
        </row>
        <row r="107">
          <cell r="A107">
            <v>22725</v>
          </cell>
          <cell r="B107">
            <v>11655</v>
          </cell>
          <cell r="C107">
            <v>1200</v>
          </cell>
          <cell r="E107">
            <v>1000</v>
          </cell>
        </row>
        <row r="108">
          <cell r="A108">
            <v>22760</v>
          </cell>
          <cell r="B108">
            <v>11898</v>
          </cell>
          <cell r="C108">
            <v>1200</v>
          </cell>
          <cell r="E108">
            <v>1000</v>
          </cell>
        </row>
        <row r="109">
          <cell r="A109">
            <v>22761</v>
          </cell>
          <cell r="B109">
            <v>11898</v>
          </cell>
          <cell r="C109">
            <v>1200</v>
          </cell>
          <cell r="E109">
            <v>1000</v>
          </cell>
        </row>
        <row r="110">
          <cell r="A110">
            <v>22762</v>
          </cell>
          <cell r="B110">
            <v>11898</v>
          </cell>
          <cell r="C110">
            <v>1200</v>
          </cell>
          <cell r="E110">
            <v>1000</v>
          </cell>
        </row>
        <row r="111">
          <cell r="A111">
            <v>22801</v>
          </cell>
          <cell r="B111">
            <v>11679</v>
          </cell>
          <cell r="C111">
            <v>1200</v>
          </cell>
          <cell r="E111">
            <v>1000</v>
          </cell>
        </row>
        <row r="112">
          <cell r="A112">
            <v>22803</v>
          </cell>
          <cell r="B112">
            <v>11679</v>
          </cell>
          <cell r="C112">
            <v>1200</v>
          </cell>
          <cell r="E112">
            <v>1000</v>
          </cell>
        </row>
        <row r="113">
          <cell r="A113">
            <v>22810</v>
          </cell>
          <cell r="B113">
            <v>11679</v>
          </cell>
          <cell r="C113">
            <v>1200</v>
          </cell>
          <cell r="E113">
            <v>1000</v>
          </cell>
        </row>
        <row r="114">
          <cell r="A114">
            <v>22811</v>
          </cell>
          <cell r="B114">
            <v>11680</v>
          </cell>
          <cell r="C114">
            <v>1200</v>
          </cell>
          <cell r="E114">
            <v>1000</v>
          </cell>
        </row>
        <row r="115">
          <cell r="A115">
            <v>22812</v>
          </cell>
          <cell r="B115">
            <v>11680</v>
          </cell>
          <cell r="C115">
            <v>1200</v>
          </cell>
          <cell r="E115">
            <v>1000</v>
          </cell>
        </row>
        <row r="116">
          <cell r="A116">
            <v>22815</v>
          </cell>
          <cell r="B116">
            <v>11679</v>
          </cell>
          <cell r="C116">
            <v>1200</v>
          </cell>
          <cell r="E116">
            <v>1000</v>
          </cell>
        </row>
        <row r="117">
          <cell r="A117">
            <v>22820</v>
          </cell>
          <cell r="B117">
            <v>11679</v>
          </cell>
          <cell r="C117">
            <v>1200</v>
          </cell>
          <cell r="E117">
            <v>1000</v>
          </cell>
        </row>
        <row r="118">
          <cell r="A118">
            <v>22830</v>
          </cell>
          <cell r="B118">
            <v>11679</v>
          </cell>
          <cell r="C118">
            <v>1200</v>
          </cell>
          <cell r="E118">
            <v>1000</v>
          </cell>
        </row>
        <row r="119">
          <cell r="A119">
            <v>22850</v>
          </cell>
          <cell r="B119">
            <v>11679</v>
          </cell>
          <cell r="C119">
            <v>1200</v>
          </cell>
          <cell r="E119">
            <v>1000</v>
          </cell>
        </row>
        <row r="120">
          <cell r="A120">
            <v>22860</v>
          </cell>
          <cell r="B120">
            <v>11679</v>
          </cell>
          <cell r="C120">
            <v>1200</v>
          </cell>
          <cell r="E120">
            <v>1000</v>
          </cell>
        </row>
        <row r="121">
          <cell r="A121">
            <v>22870</v>
          </cell>
          <cell r="B121">
            <v>11679</v>
          </cell>
          <cell r="C121">
            <v>1200</v>
          </cell>
          <cell r="E121">
            <v>1000</v>
          </cell>
        </row>
        <row r="122">
          <cell r="A122">
            <v>22880</v>
          </cell>
          <cell r="B122">
            <v>11679</v>
          </cell>
          <cell r="C122">
            <v>1200</v>
          </cell>
          <cell r="E122">
            <v>1000</v>
          </cell>
        </row>
        <row r="123">
          <cell r="A123">
            <v>22885</v>
          </cell>
          <cell r="B123">
            <v>11679</v>
          </cell>
          <cell r="C123">
            <v>1200</v>
          </cell>
          <cell r="E123">
            <v>1000</v>
          </cell>
        </row>
        <row r="124">
          <cell r="A124">
            <v>22890</v>
          </cell>
          <cell r="B124">
            <v>11679</v>
          </cell>
          <cell r="C124">
            <v>1200</v>
          </cell>
          <cell r="E124">
            <v>1000</v>
          </cell>
        </row>
        <row r="125">
          <cell r="A125">
            <v>22896</v>
          </cell>
          <cell r="B125">
            <v>11679</v>
          </cell>
          <cell r="C125">
            <v>1200</v>
          </cell>
          <cell r="E125">
            <v>1000</v>
          </cell>
        </row>
        <row r="126">
          <cell r="A126">
            <v>22905</v>
          </cell>
          <cell r="B126">
            <v>11656</v>
          </cell>
          <cell r="C126">
            <v>1200</v>
          </cell>
          <cell r="E126">
            <v>1000</v>
          </cell>
        </row>
        <row r="127">
          <cell r="A127">
            <v>23120</v>
          </cell>
          <cell r="B127">
            <v>11633</v>
          </cell>
          <cell r="C127">
            <v>1200</v>
          </cell>
          <cell r="E127">
            <v>1000</v>
          </cell>
        </row>
        <row r="128">
          <cell r="A128">
            <v>23126</v>
          </cell>
          <cell r="B128">
            <v>11883</v>
          </cell>
          <cell r="C128">
            <v>1167</v>
          </cell>
          <cell r="E128">
            <v>1000</v>
          </cell>
        </row>
        <row r="129">
          <cell r="A129">
            <v>23128</v>
          </cell>
          <cell r="B129">
            <v>11680</v>
          </cell>
          <cell r="C129">
            <v>1200</v>
          </cell>
          <cell r="E129">
            <v>1000</v>
          </cell>
        </row>
        <row r="130">
          <cell r="A130">
            <v>23129</v>
          </cell>
          <cell r="B130">
            <v>11680</v>
          </cell>
          <cell r="C130">
            <v>1200</v>
          </cell>
          <cell r="E130">
            <v>1000</v>
          </cell>
        </row>
        <row r="131">
          <cell r="A131">
            <v>23201</v>
          </cell>
          <cell r="B131">
            <v>12289</v>
          </cell>
          <cell r="C131">
            <v>1201</v>
          </cell>
          <cell r="E131">
            <v>1000</v>
          </cell>
        </row>
        <row r="132">
          <cell r="A132">
            <v>23220</v>
          </cell>
          <cell r="B132">
            <v>11647</v>
          </cell>
          <cell r="C132">
            <v>1200</v>
          </cell>
          <cell r="E132">
            <v>1000</v>
          </cell>
        </row>
        <row r="133">
          <cell r="A133">
            <v>23225</v>
          </cell>
          <cell r="B133">
            <v>11647</v>
          </cell>
          <cell r="C133">
            <v>1200</v>
          </cell>
          <cell r="E133">
            <v>1000</v>
          </cell>
        </row>
        <row r="134">
          <cell r="A134">
            <v>23240</v>
          </cell>
          <cell r="B134">
            <v>12293</v>
          </cell>
          <cell r="C134">
            <v>1201</v>
          </cell>
          <cell r="E134">
            <v>1000</v>
          </cell>
        </row>
        <row r="135">
          <cell r="A135">
            <v>23241</v>
          </cell>
          <cell r="B135">
            <v>12291</v>
          </cell>
          <cell r="C135">
            <v>1201</v>
          </cell>
          <cell r="E135">
            <v>1000</v>
          </cell>
        </row>
        <row r="136">
          <cell r="A136">
            <v>23300</v>
          </cell>
          <cell r="B136">
            <v>12290</v>
          </cell>
          <cell r="C136">
            <v>1201</v>
          </cell>
          <cell r="E136">
            <v>1000</v>
          </cell>
        </row>
        <row r="137">
          <cell r="A137">
            <v>23315</v>
          </cell>
          <cell r="B137">
            <v>11887</v>
          </cell>
          <cell r="C137">
            <v>1200</v>
          </cell>
          <cell r="E137">
            <v>1000</v>
          </cell>
        </row>
        <row r="138">
          <cell r="A138">
            <v>23316</v>
          </cell>
          <cell r="B138">
            <v>11829</v>
          </cell>
          <cell r="C138">
            <v>1200</v>
          </cell>
          <cell r="E138">
            <v>1000</v>
          </cell>
        </row>
        <row r="139">
          <cell r="A139">
            <v>23320</v>
          </cell>
          <cell r="B139">
            <v>11909</v>
          </cell>
          <cell r="C139">
            <v>1167</v>
          </cell>
          <cell r="E139">
            <v>1000</v>
          </cell>
        </row>
        <row r="140">
          <cell r="A140">
            <v>23330</v>
          </cell>
          <cell r="B140">
            <v>12293</v>
          </cell>
          <cell r="C140">
            <v>1201</v>
          </cell>
          <cell r="E140">
            <v>1000</v>
          </cell>
        </row>
        <row r="141">
          <cell r="A141">
            <v>23405</v>
          </cell>
          <cell r="B141">
            <v>11640</v>
          </cell>
          <cell r="C141">
            <v>1200</v>
          </cell>
          <cell r="E141">
            <v>1000</v>
          </cell>
        </row>
        <row r="142">
          <cell r="A142">
            <v>23420</v>
          </cell>
          <cell r="B142">
            <v>11640</v>
          </cell>
          <cell r="C142">
            <v>1200</v>
          </cell>
          <cell r="E142">
            <v>1000</v>
          </cell>
        </row>
        <row r="143">
          <cell r="A143">
            <v>23430</v>
          </cell>
          <cell r="B143">
            <v>11640</v>
          </cell>
          <cell r="C143">
            <v>1200</v>
          </cell>
          <cell r="E143">
            <v>1000</v>
          </cell>
        </row>
        <row r="144">
          <cell r="A144">
            <v>23440</v>
          </cell>
          <cell r="B144">
            <v>11640</v>
          </cell>
          <cell r="C144">
            <v>1200</v>
          </cell>
          <cell r="E144">
            <v>1000</v>
          </cell>
        </row>
        <row r="145">
          <cell r="A145">
            <v>23450</v>
          </cell>
          <cell r="B145">
            <v>11640</v>
          </cell>
          <cell r="C145">
            <v>1200</v>
          </cell>
          <cell r="E145">
            <v>1000</v>
          </cell>
        </row>
        <row r="146">
          <cell r="A146">
            <v>23550</v>
          </cell>
          <cell r="B146">
            <v>11530</v>
          </cell>
          <cell r="C146">
            <v>1200</v>
          </cell>
          <cell r="E146">
            <v>1000</v>
          </cell>
        </row>
        <row r="147">
          <cell r="A147">
            <v>23551</v>
          </cell>
          <cell r="B147">
            <v>12290</v>
          </cell>
          <cell r="C147">
            <v>1201</v>
          </cell>
          <cell r="E147">
            <v>1000</v>
          </cell>
        </row>
        <row r="148">
          <cell r="A148">
            <v>23555</v>
          </cell>
          <cell r="B148">
            <v>12290</v>
          </cell>
          <cell r="C148">
            <v>1201</v>
          </cell>
          <cell r="E148">
            <v>1000</v>
          </cell>
        </row>
        <row r="149">
          <cell r="A149">
            <v>23560</v>
          </cell>
          <cell r="B149">
            <v>12202</v>
          </cell>
          <cell r="C149">
            <v>1201</v>
          </cell>
          <cell r="E149">
            <v>1000</v>
          </cell>
        </row>
        <row r="150">
          <cell r="A150">
            <v>23561</v>
          </cell>
          <cell r="B150">
            <v>11838</v>
          </cell>
          <cell r="C150">
            <v>1200</v>
          </cell>
          <cell r="E150">
            <v>1000</v>
          </cell>
        </row>
        <row r="151">
          <cell r="A151">
            <v>23635</v>
          </cell>
          <cell r="B151">
            <v>11647</v>
          </cell>
          <cell r="C151">
            <v>1200</v>
          </cell>
          <cell r="E151">
            <v>1000</v>
          </cell>
        </row>
        <row r="152">
          <cell r="A152">
            <v>23700</v>
          </cell>
          <cell r="B152">
            <v>11647</v>
          </cell>
          <cell r="C152">
            <v>1200</v>
          </cell>
          <cell r="E152">
            <v>1000</v>
          </cell>
        </row>
        <row r="153">
          <cell r="A153">
            <v>23710</v>
          </cell>
          <cell r="B153">
            <v>11647</v>
          </cell>
          <cell r="C153">
            <v>1200</v>
          </cell>
          <cell r="E153">
            <v>1000</v>
          </cell>
        </row>
        <row r="154">
          <cell r="A154">
            <v>23720</v>
          </cell>
          <cell r="B154">
            <v>11647</v>
          </cell>
          <cell r="C154">
            <v>1200</v>
          </cell>
          <cell r="E154">
            <v>1000</v>
          </cell>
        </row>
        <row r="155">
          <cell r="A155">
            <v>24001</v>
          </cell>
          <cell r="B155">
            <v>10193</v>
          </cell>
          <cell r="C155">
            <v>1028</v>
          </cell>
          <cell r="E155">
            <v>1000</v>
          </cell>
        </row>
        <row r="156">
          <cell r="A156">
            <v>24002</v>
          </cell>
          <cell r="B156">
            <v>10193</v>
          </cell>
          <cell r="C156">
            <v>1028</v>
          </cell>
          <cell r="E156">
            <v>1000</v>
          </cell>
        </row>
        <row r="157">
          <cell r="A157">
            <v>25001</v>
          </cell>
          <cell r="B157">
            <v>11645</v>
          </cell>
          <cell r="C157">
            <v>1200</v>
          </cell>
          <cell r="E157">
            <v>1000</v>
          </cell>
        </row>
        <row r="158">
          <cell r="A158">
            <v>25002</v>
          </cell>
          <cell r="B158">
            <v>11886</v>
          </cell>
          <cell r="C158">
            <v>1200</v>
          </cell>
          <cell r="E158">
            <v>1000</v>
          </cell>
        </row>
        <row r="159">
          <cell r="A159">
            <v>25005</v>
          </cell>
          <cell r="B159">
            <v>11640</v>
          </cell>
          <cell r="C159">
            <v>1200</v>
          </cell>
          <cell r="E159">
            <v>1000</v>
          </cell>
        </row>
        <row r="160">
          <cell r="A160">
            <v>25012</v>
          </cell>
          <cell r="B160">
            <v>12304</v>
          </cell>
          <cell r="C160">
            <v>1200</v>
          </cell>
          <cell r="E160">
            <v>1000</v>
          </cell>
        </row>
        <row r="161">
          <cell r="A161">
            <v>25014</v>
          </cell>
          <cell r="B161">
            <v>12304</v>
          </cell>
          <cell r="C161">
            <v>1200</v>
          </cell>
          <cell r="E161">
            <v>1000</v>
          </cell>
        </row>
        <row r="162">
          <cell r="A162">
            <v>25022</v>
          </cell>
          <cell r="B162">
            <v>12303</v>
          </cell>
          <cell r="C162">
            <v>1200</v>
          </cell>
          <cell r="E162">
            <v>1000</v>
          </cell>
        </row>
        <row r="163">
          <cell r="A163">
            <v>25024</v>
          </cell>
          <cell r="B163">
            <v>11657</v>
          </cell>
          <cell r="C163">
            <v>1200</v>
          </cell>
          <cell r="E163">
            <v>1000</v>
          </cell>
        </row>
        <row r="164">
          <cell r="A164">
            <v>25026</v>
          </cell>
          <cell r="B164">
            <v>11657</v>
          </cell>
          <cell r="C164">
            <v>1200</v>
          </cell>
          <cell r="E164">
            <v>1000</v>
          </cell>
        </row>
        <row r="165">
          <cell r="A165">
            <v>25027</v>
          </cell>
          <cell r="B165">
            <v>11657</v>
          </cell>
          <cell r="C165">
            <v>1200</v>
          </cell>
          <cell r="E165">
            <v>1000</v>
          </cell>
        </row>
        <row r="166">
          <cell r="A166">
            <v>25028</v>
          </cell>
          <cell r="B166">
            <v>12303</v>
          </cell>
          <cell r="C166">
            <v>1200</v>
          </cell>
          <cell r="E166">
            <v>1000</v>
          </cell>
        </row>
        <row r="167">
          <cell r="A167">
            <v>25030</v>
          </cell>
          <cell r="B167">
            <v>11643</v>
          </cell>
          <cell r="C167">
            <v>1200</v>
          </cell>
          <cell r="E167">
            <v>1000</v>
          </cell>
        </row>
        <row r="168">
          <cell r="A168">
            <v>25050</v>
          </cell>
          <cell r="B168">
            <v>11641</v>
          </cell>
          <cell r="C168">
            <v>1200</v>
          </cell>
          <cell r="E168">
            <v>1000</v>
          </cell>
        </row>
        <row r="169">
          <cell r="A169">
            <v>25060</v>
          </cell>
          <cell r="B169">
            <v>11641</v>
          </cell>
          <cell r="C169">
            <v>1200</v>
          </cell>
          <cell r="E169">
            <v>1000</v>
          </cell>
        </row>
        <row r="170">
          <cell r="A170">
            <v>25070</v>
          </cell>
          <cell r="B170">
            <v>11643</v>
          </cell>
          <cell r="C170">
            <v>1200</v>
          </cell>
          <cell r="E170">
            <v>1000</v>
          </cell>
        </row>
        <row r="171">
          <cell r="A171">
            <v>25080</v>
          </cell>
          <cell r="B171">
            <v>11643</v>
          </cell>
          <cell r="C171">
            <v>1200</v>
          </cell>
          <cell r="E171">
            <v>1000</v>
          </cell>
        </row>
        <row r="172">
          <cell r="A172">
            <v>25090</v>
          </cell>
          <cell r="B172">
            <v>11643</v>
          </cell>
          <cell r="C172">
            <v>1200</v>
          </cell>
          <cell r="E172">
            <v>1000</v>
          </cell>
        </row>
        <row r="173">
          <cell r="A173">
            <v>25110</v>
          </cell>
          <cell r="B173">
            <v>11126</v>
          </cell>
          <cell r="C173">
            <v>1167</v>
          </cell>
          <cell r="E173">
            <v>1000</v>
          </cell>
        </row>
        <row r="174">
          <cell r="A174">
            <v>25112</v>
          </cell>
          <cell r="B174">
            <v>11686</v>
          </cell>
          <cell r="C174">
            <v>1201</v>
          </cell>
          <cell r="E174">
            <v>1000</v>
          </cell>
        </row>
        <row r="175">
          <cell r="A175">
            <v>25113</v>
          </cell>
          <cell r="B175">
            <v>11126</v>
          </cell>
          <cell r="C175">
            <v>1167</v>
          </cell>
          <cell r="E175">
            <v>1000</v>
          </cell>
        </row>
        <row r="176">
          <cell r="A176">
            <v>25132</v>
          </cell>
          <cell r="B176">
            <v>11686</v>
          </cell>
          <cell r="C176">
            <v>1201</v>
          </cell>
          <cell r="E176">
            <v>1000</v>
          </cell>
        </row>
        <row r="177">
          <cell r="A177">
            <v>25142</v>
          </cell>
          <cell r="B177">
            <v>11686</v>
          </cell>
          <cell r="C177">
            <v>1201</v>
          </cell>
          <cell r="E177">
            <v>1000</v>
          </cell>
        </row>
        <row r="178">
          <cell r="A178">
            <v>25160</v>
          </cell>
          <cell r="B178">
            <v>11744</v>
          </cell>
          <cell r="C178">
            <v>1201</v>
          </cell>
          <cell r="E178">
            <v>1000</v>
          </cell>
        </row>
        <row r="179">
          <cell r="A179">
            <v>25172</v>
          </cell>
          <cell r="B179">
            <v>11745</v>
          </cell>
          <cell r="C179">
            <v>1201</v>
          </cell>
          <cell r="E179">
            <v>1000</v>
          </cell>
        </row>
        <row r="180">
          <cell r="A180">
            <v>25173</v>
          </cell>
          <cell r="B180">
            <v>11744</v>
          </cell>
          <cell r="C180">
            <v>1201</v>
          </cell>
          <cell r="E180">
            <v>1000</v>
          </cell>
        </row>
        <row r="181">
          <cell r="A181">
            <v>25174</v>
          </cell>
          <cell r="B181">
            <v>11746</v>
          </cell>
          <cell r="C181">
            <v>1201</v>
          </cell>
          <cell r="E181">
            <v>1000</v>
          </cell>
        </row>
        <row r="182">
          <cell r="A182">
            <v>25176</v>
          </cell>
          <cell r="B182">
            <v>11747</v>
          </cell>
          <cell r="C182">
            <v>1201</v>
          </cell>
          <cell r="E182">
            <v>1000</v>
          </cell>
        </row>
        <row r="183">
          <cell r="A183">
            <v>25177</v>
          </cell>
          <cell r="B183">
            <v>11744</v>
          </cell>
          <cell r="C183">
            <v>1201</v>
          </cell>
          <cell r="E183">
            <v>1000</v>
          </cell>
        </row>
        <row r="184">
          <cell r="A184">
            <v>25178</v>
          </cell>
          <cell r="B184">
            <v>11744</v>
          </cell>
          <cell r="C184">
            <v>1201</v>
          </cell>
          <cell r="E184">
            <v>1000</v>
          </cell>
        </row>
        <row r="185">
          <cell r="A185">
            <v>25182</v>
          </cell>
          <cell r="B185">
            <v>11744</v>
          </cell>
          <cell r="C185">
            <v>1201</v>
          </cell>
          <cell r="E185">
            <v>1000</v>
          </cell>
        </row>
        <row r="186">
          <cell r="A186">
            <v>27001</v>
          </cell>
          <cell r="B186">
            <v>11674</v>
          </cell>
          <cell r="C186">
            <v>1200</v>
          </cell>
          <cell r="E186">
            <v>1000</v>
          </cell>
        </row>
        <row r="187">
          <cell r="A187">
            <v>27005</v>
          </cell>
          <cell r="B187">
            <v>11858</v>
          </cell>
          <cell r="C187">
            <v>1200</v>
          </cell>
          <cell r="E187">
            <v>1000</v>
          </cell>
        </row>
        <row r="188">
          <cell r="A188">
            <v>27010</v>
          </cell>
          <cell r="B188">
            <v>11674</v>
          </cell>
          <cell r="C188">
            <v>1200</v>
          </cell>
          <cell r="E188">
            <v>1000</v>
          </cell>
        </row>
        <row r="189">
          <cell r="A189">
            <v>27020</v>
          </cell>
          <cell r="B189">
            <v>11674</v>
          </cell>
          <cell r="C189">
            <v>1200</v>
          </cell>
          <cell r="E189">
            <v>1000</v>
          </cell>
        </row>
        <row r="190">
          <cell r="A190">
            <v>27030</v>
          </cell>
          <cell r="B190">
            <v>11674</v>
          </cell>
          <cell r="C190">
            <v>1200</v>
          </cell>
          <cell r="E190">
            <v>1000</v>
          </cell>
        </row>
        <row r="191">
          <cell r="A191">
            <v>27105</v>
          </cell>
          <cell r="B191">
            <v>11624</v>
          </cell>
          <cell r="C191">
            <v>1200</v>
          </cell>
          <cell r="E191">
            <v>1000</v>
          </cell>
        </row>
        <row r="192">
          <cell r="A192">
            <v>27110</v>
          </cell>
          <cell r="B192">
            <v>11626</v>
          </cell>
          <cell r="C192">
            <v>1200</v>
          </cell>
          <cell r="E192">
            <v>1000</v>
          </cell>
        </row>
        <row r="193">
          <cell r="A193">
            <v>27251</v>
          </cell>
          <cell r="B193">
            <v>11626</v>
          </cell>
          <cell r="C193">
            <v>1200</v>
          </cell>
          <cell r="E193">
            <v>1000</v>
          </cell>
        </row>
        <row r="194">
          <cell r="A194">
            <v>27311</v>
          </cell>
          <cell r="B194">
            <v>11632</v>
          </cell>
          <cell r="C194">
            <v>1200</v>
          </cell>
          <cell r="E194">
            <v>1000</v>
          </cell>
        </row>
        <row r="195">
          <cell r="A195">
            <v>27331</v>
          </cell>
          <cell r="B195">
            <v>11640</v>
          </cell>
          <cell r="C195">
            <v>1200</v>
          </cell>
          <cell r="E195">
            <v>1000</v>
          </cell>
        </row>
        <row r="196">
          <cell r="A196">
            <v>27335</v>
          </cell>
          <cell r="B196">
            <v>11640</v>
          </cell>
          <cell r="C196">
            <v>1200</v>
          </cell>
          <cell r="E196">
            <v>1000</v>
          </cell>
        </row>
        <row r="197">
          <cell r="A197">
            <v>27336</v>
          </cell>
          <cell r="B197">
            <v>11640</v>
          </cell>
          <cell r="C197">
            <v>1200</v>
          </cell>
          <cell r="E197">
            <v>1000</v>
          </cell>
        </row>
        <row r="198">
          <cell r="A198">
            <v>27361</v>
          </cell>
          <cell r="B198">
            <v>11640</v>
          </cell>
          <cell r="C198">
            <v>1200</v>
          </cell>
          <cell r="E198">
            <v>1000</v>
          </cell>
        </row>
        <row r="199">
          <cell r="A199">
            <v>27431</v>
          </cell>
          <cell r="B199">
            <v>11635</v>
          </cell>
          <cell r="C199">
            <v>1200</v>
          </cell>
          <cell r="E199">
            <v>1000</v>
          </cell>
        </row>
        <row r="200">
          <cell r="A200">
            <v>27441</v>
          </cell>
          <cell r="B200">
            <v>11635</v>
          </cell>
          <cell r="C200">
            <v>1200</v>
          </cell>
          <cell r="E200">
            <v>1000</v>
          </cell>
        </row>
        <row r="201">
          <cell r="A201">
            <v>27451</v>
          </cell>
          <cell r="B201">
            <v>11635</v>
          </cell>
          <cell r="C201">
            <v>1200</v>
          </cell>
          <cell r="E201">
            <v>1000</v>
          </cell>
        </row>
        <row r="202">
          <cell r="A202">
            <v>27601</v>
          </cell>
          <cell r="B202">
            <v>11624</v>
          </cell>
          <cell r="C202">
            <v>1200</v>
          </cell>
          <cell r="E202">
            <v>1000</v>
          </cell>
        </row>
        <row r="203">
          <cell r="A203">
            <v>27615</v>
          </cell>
          <cell r="B203">
            <v>11624</v>
          </cell>
          <cell r="C203">
            <v>1200</v>
          </cell>
          <cell r="E203">
            <v>1000</v>
          </cell>
        </row>
        <row r="204">
          <cell r="A204">
            <v>27620</v>
          </cell>
          <cell r="B204">
            <v>11624</v>
          </cell>
          <cell r="C204">
            <v>1200</v>
          </cell>
          <cell r="E204">
            <v>1000</v>
          </cell>
        </row>
        <row r="205">
          <cell r="A205">
            <v>27641</v>
          </cell>
          <cell r="B205">
            <v>11624</v>
          </cell>
          <cell r="C205">
            <v>1200</v>
          </cell>
          <cell r="E205">
            <v>1000</v>
          </cell>
        </row>
        <row r="206">
          <cell r="A206">
            <v>27645</v>
          </cell>
          <cell r="B206">
            <v>11624</v>
          </cell>
          <cell r="C206">
            <v>1200</v>
          </cell>
          <cell r="E206">
            <v>1000</v>
          </cell>
        </row>
        <row r="207">
          <cell r="A207">
            <v>27660</v>
          </cell>
          <cell r="B207">
            <v>11624</v>
          </cell>
          <cell r="C207">
            <v>1200</v>
          </cell>
          <cell r="E207">
            <v>1000</v>
          </cell>
        </row>
        <row r="208">
          <cell r="A208">
            <v>27680</v>
          </cell>
          <cell r="B208">
            <v>11629</v>
          </cell>
          <cell r="C208">
            <v>1200</v>
          </cell>
          <cell r="E208">
            <v>1000</v>
          </cell>
        </row>
        <row r="209">
          <cell r="A209">
            <v>27722</v>
          </cell>
          <cell r="B209">
            <v>11623</v>
          </cell>
          <cell r="C209">
            <v>1200</v>
          </cell>
          <cell r="E209">
            <v>1000</v>
          </cell>
        </row>
        <row r="210">
          <cell r="A210">
            <v>27724</v>
          </cell>
          <cell r="B210">
            <v>11623</v>
          </cell>
          <cell r="C210">
            <v>1200</v>
          </cell>
          <cell r="E210">
            <v>1000</v>
          </cell>
        </row>
        <row r="211">
          <cell r="A211">
            <v>27731</v>
          </cell>
          <cell r="B211">
            <v>11623</v>
          </cell>
          <cell r="C211">
            <v>1200</v>
          </cell>
          <cell r="E211">
            <v>1000</v>
          </cell>
        </row>
        <row r="212">
          <cell r="A212">
            <v>27733</v>
          </cell>
          <cell r="B212">
            <v>11623</v>
          </cell>
          <cell r="C212">
            <v>1200</v>
          </cell>
          <cell r="E212">
            <v>1000</v>
          </cell>
        </row>
        <row r="213">
          <cell r="A213">
            <v>27740</v>
          </cell>
          <cell r="B213">
            <v>11623</v>
          </cell>
          <cell r="C213">
            <v>1200</v>
          </cell>
          <cell r="E213">
            <v>1000</v>
          </cell>
        </row>
        <row r="214">
          <cell r="A214">
            <v>27750</v>
          </cell>
          <cell r="B214">
            <v>11623</v>
          </cell>
          <cell r="C214">
            <v>1200</v>
          </cell>
          <cell r="E214">
            <v>1000</v>
          </cell>
        </row>
        <row r="215">
          <cell r="A215">
            <v>27800</v>
          </cell>
          <cell r="B215">
            <v>11626</v>
          </cell>
          <cell r="C215">
            <v>1200</v>
          </cell>
          <cell r="E215">
            <v>1000</v>
          </cell>
        </row>
        <row r="216">
          <cell r="A216">
            <v>27801</v>
          </cell>
          <cell r="B216">
            <v>11626</v>
          </cell>
          <cell r="C216">
            <v>1200</v>
          </cell>
          <cell r="E216">
            <v>1000</v>
          </cell>
        </row>
        <row r="217">
          <cell r="A217">
            <v>27802</v>
          </cell>
          <cell r="B217">
            <v>11626</v>
          </cell>
          <cell r="C217">
            <v>1200</v>
          </cell>
          <cell r="E217">
            <v>1000</v>
          </cell>
        </row>
        <row r="218">
          <cell r="A218">
            <v>27851</v>
          </cell>
          <cell r="B218">
            <v>11630</v>
          </cell>
          <cell r="C218">
            <v>1200</v>
          </cell>
          <cell r="E218">
            <v>1000</v>
          </cell>
        </row>
        <row r="219">
          <cell r="A219">
            <v>27871</v>
          </cell>
          <cell r="B219">
            <v>11630</v>
          </cell>
          <cell r="C219">
            <v>1200</v>
          </cell>
          <cell r="E219">
            <v>1000</v>
          </cell>
        </row>
        <row r="220">
          <cell r="A220">
            <v>27872</v>
          </cell>
          <cell r="B220">
            <v>11883</v>
          </cell>
          <cell r="C220">
            <v>1167</v>
          </cell>
          <cell r="E220">
            <v>1000</v>
          </cell>
        </row>
        <row r="221">
          <cell r="A221">
            <v>27873</v>
          </cell>
          <cell r="B221">
            <v>11883</v>
          </cell>
          <cell r="C221">
            <v>1167</v>
          </cell>
          <cell r="E221">
            <v>1000</v>
          </cell>
        </row>
        <row r="222">
          <cell r="A222">
            <v>27874</v>
          </cell>
          <cell r="B222">
            <v>11624</v>
          </cell>
          <cell r="C222">
            <v>1200</v>
          </cell>
          <cell r="E222">
            <v>1000</v>
          </cell>
        </row>
        <row r="223">
          <cell r="A223">
            <v>27877</v>
          </cell>
          <cell r="B223">
            <v>11625</v>
          </cell>
          <cell r="C223">
            <v>1200</v>
          </cell>
          <cell r="E223">
            <v>1000</v>
          </cell>
        </row>
        <row r="224">
          <cell r="A224">
            <v>28002</v>
          </cell>
          <cell r="B224">
            <v>11630</v>
          </cell>
          <cell r="C224">
            <v>1200</v>
          </cell>
          <cell r="E224">
            <v>1000</v>
          </cell>
        </row>
        <row r="225">
          <cell r="A225">
            <v>28110</v>
          </cell>
          <cell r="B225">
            <v>11623</v>
          </cell>
          <cell r="C225">
            <v>1200</v>
          </cell>
          <cell r="E225">
            <v>1000</v>
          </cell>
        </row>
        <row r="226">
          <cell r="A226">
            <v>28111</v>
          </cell>
          <cell r="B226">
            <v>11624</v>
          </cell>
          <cell r="C226">
            <v>1200</v>
          </cell>
          <cell r="E226">
            <v>1000</v>
          </cell>
        </row>
        <row r="227">
          <cell r="A227">
            <v>28115</v>
          </cell>
          <cell r="B227">
            <v>11623</v>
          </cell>
          <cell r="C227">
            <v>1200</v>
          </cell>
          <cell r="E227">
            <v>1000</v>
          </cell>
        </row>
        <row r="228">
          <cell r="A228">
            <v>28400</v>
          </cell>
          <cell r="B228">
            <v>11622</v>
          </cell>
          <cell r="C228">
            <v>1200</v>
          </cell>
          <cell r="E228">
            <v>1000</v>
          </cell>
        </row>
        <row r="229">
          <cell r="A229">
            <v>28610</v>
          </cell>
          <cell r="B229">
            <v>11629</v>
          </cell>
          <cell r="C229">
            <v>1200</v>
          </cell>
          <cell r="E229">
            <v>1000</v>
          </cell>
        </row>
        <row r="230">
          <cell r="A230">
            <v>28620</v>
          </cell>
          <cell r="B230">
            <v>11629</v>
          </cell>
          <cell r="C230">
            <v>1200</v>
          </cell>
          <cell r="E230">
            <v>1000</v>
          </cell>
        </row>
        <row r="231">
          <cell r="A231">
            <v>28630</v>
          </cell>
          <cell r="B231">
            <v>11629</v>
          </cell>
          <cell r="C231">
            <v>1200</v>
          </cell>
          <cell r="E231">
            <v>1000</v>
          </cell>
        </row>
        <row r="232">
          <cell r="A232">
            <v>29001</v>
          </cell>
          <cell r="B232">
            <v>11833</v>
          </cell>
          <cell r="C232">
            <v>1200</v>
          </cell>
          <cell r="E232">
            <v>1000</v>
          </cell>
        </row>
        <row r="233">
          <cell r="A233">
            <v>29002</v>
          </cell>
          <cell r="B233">
            <v>11834</v>
          </cell>
          <cell r="C233">
            <v>1200</v>
          </cell>
          <cell r="E233">
            <v>1000</v>
          </cell>
        </row>
        <row r="234">
          <cell r="A234">
            <v>29003</v>
          </cell>
          <cell r="B234">
            <v>11767</v>
          </cell>
          <cell r="C234">
            <v>1201</v>
          </cell>
          <cell r="E234">
            <v>1000</v>
          </cell>
        </row>
        <row r="235">
          <cell r="A235">
            <v>29010</v>
          </cell>
          <cell r="B235">
            <v>11626</v>
          </cell>
          <cell r="C235">
            <v>1200</v>
          </cell>
          <cell r="E235">
            <v>1000</v>
          </cell>
        </row>
        <row r="236">
          <cell r="A236">
            <v>29015</v>
          </cell>
          <cell r="B236">
            <v>11833</v>
          </cell>
          <cell r="C236">
            <v>1200</v>
          </cell>
          <cell r="E236">
            <v>1000</v>
          </cell>
        </row>
        <row r="237">
          <cell r="A237">
            <v>29020</v>
          </cell>
          <cell r="B237">
            <v>11835</v>
          </cell>
          <cell r="C237">
            <v>1200</v>
          </cell>
          <cell r="E237">
            <v>1000</v>
          </cell>
        </row>
        <row r="238">
          <cell r="A238">
            <v>29021</v>
          </cell>
          <cell r="B238">
            <v>11766</v>
          </cell>
          <cell r="C238">
            <v>1201</v>
          </cell>
          <cell r="E238">
            <v>1000</v>
          </cell>
        </row>
        <row r="239">
          <cell r="A239">
            <v>29025</v>
          </cell>
          <cell r="B239">
            <v>11839</v>
          </cell>
          <cell r="C239">
            <v>1200</v>
          </cell>
          <cell r="E239">
            <v>1000</v>
          </cell>
        </row>
        <row r="240">
          <cell r="A240">
            <v>29035</v>
          </cell>
          <cell r="B240">
            <v>11768</v>
          </cell>
          <cell r="C240">
            <v>1201</v>
          </cell>
          <cell r="E240">
            <v>1000</v>
          </cell>
        </row>
        <row r="241">
          <cell r="A241">
            <v>29045</v>
          </cell>
          <cell r="B241">
            <v>11841</v>
          </cell>
          <cell r="C241">
            <v>1201</v>
          </cell>
          <cell r="E241">
            <v>1000</v>
          </cell>
        </row>
        <row r="242">
          <cell r="A242">
            <v>29055</v>
          </cell>
          <cell r="B242">
            <v>11835</v>
          </cell>
          <cell r="C242">
            <v>1200</v>
          </cell>
          <cell r="E242">
            <v>1000</v>
          </cell>
        </row>
        <row r="243">
          <cell r="A243">
            <v>29080</v>
          </cell>
          <cell r="B243">
            <v>10193</v>
          </cell>
          <cell r="C243">
            <v>1028</v>
          </cell>
          <cell r="E243">
            <v>1000</v>
          </cell>
        </row>
        <row r="244">
          <cell r="A244">
            <v>29090</v>
          </cell>
          <cell r="B244">
            <v>11906</v>
          </cell>
          <cell r="C244">
            <v>1167</v>
          </cell>
          <cell r="E244">
            <v>1000</v>
          </cell>
        </row>
        <row r="245">
          <cell r="A245">
            <v>29101</v>
          </cell>
          <cell r="B245">
            <v>11837</v>
          </cell>
          <cell r="C245">
            <v>1200</v>
          </cell>
          <cell r="E245">
            <v>1000</v>
          </cell>
        </row>
        <row r="246">
          <cell r="A246">
            <v>29102</v>
          </cell>
          <cell r="B246">
            <v>11837</v>
          </cell>
          <cell r="C246">
            <v>1200</v>
          </cell>
          <cell r="E246">
            <v>1000</v>
          </cell>
        </row>
        <row r="247">
          <cell r="A247">
            <v>29121</v>
          </cell>
          <cell r="B247">
            <v>11837</v>
          </cell>
          <cell r="C247">
            <v>1200</v>
          </cell>
          <cell r="E247">
            <v>1000</v>
          </cell>
        </row>
        <row r="248">
          <cell r="A248">
            <v>29131</v>
          </cell>
          <cell r="B248">
            <v>11838</v>
          </cell>
          <cell r="C248">
            <v>1200</v>
          </cell>
          <cell r="E248">
            <v>1000</v>
          </cell>
        </row>
        <row r="249">
          <cell r="A249">
            <v>29161</v>
          </cell>
          <cell r="B249">
            <v>11837</v>
          </cell>
          <cell r="C249">
            <v>1200</v>
          </cell>
          <cell r="E249">
            <v>1000</v>
          </cell>
        </row>
        <row r="250">
          <cell r="A250">
            <v>29171</v>
          </cell>
          <cell r="B250">
            <v>11838</v>
          </cell>
          <cell r="C250">
            <v>1200</v>
          </cell>
          <cell r="E250">
            <v>1000</v>
          </cell>
        </row>
        <row r="251">
          <cell r="A251">
            <v>29181</v>
          </cell>
          <cell r="B251">
            <v>11836</v>
          </cell>
          <cell r="C251">
            <v>1200</v>
          </cell>
          <cell r="E251">
            <v>1000</v>
          </cell>
        </row>
        <row r="252">
          <cell r="A252">
            <v>29202</v>
          </cell>
          <cell r="B252">
            <v>11837</v>
          </cell>
          <cell r="C252">
            <v>1290</v>
          </cell>
          <cell r="E252">
            <v>1000</v>
          </cell>
        </row>
        <row r="253">
          <cell r="A253">
            <v>29203</v>
          </cell>
          <cell r="B253">
            <v>11837</v>
          </cell>
          <cell r="C253">
            <v>1200</v>
          </cell>
          <cell r="E253">
            <v>1000</v>
          </cell>
        </row>
        <row r="254">
          <cell r="A254">
            <v>29204</v>
          </cell>
          <cell r="B254">
            <v>11837</v>
          </cell>
          <cell r="C254">
            <v>1200</v>
          </cell>
          <cell r="E254">
            <v>1000</v>
          </cell>
        </row>
        <row r="255">
          <cell r="A255">
            <v>29251</v>
          </cell>
          <cell r="B255">
            <v>11837</v>
          </cell>
          <cell r="C255">
            <v>1200</v>
          </cell>
          <cell r="E255">
            <v>1000</v>
          </cell>
        </row>
        <row r="256">
          <cell r="A256">
            <v>29252</v>
          </cell>
          <cell r="B256">
            <v>11837</v>
          </cell>
          <cell r="C256">
            <v>1200</v>
          </cell>
          <cell r="E256">
            <v>1000</v>
          </cell>
        </row>
        <row r="257">
          <cell r="A257">
            <v>29350</v>
          </cell>
          <cell r="B257">
            <v>11838</v>
          </cell>
          <cell r="C257">
            <v>1200</v>
          </cell>
          <cell r="E257">
            <v>1000</v>
          </cell>
        </row>
        <row r="258">
          <cell r="A258">
            <v>29360</v>
          </cell>
          <cell r="B258">
            <v>11838</v>
          </cell>
          <cell r="C258">
            <v>1200</v>
          </cell>
          <cell r="E258">
            <v>1000</v>
          </cell>
        </row>
        <row r="259">
          <cell r="A259">
            <v>29411</v>
          </cell>
          <cell r="B259">
            <v>11768</v>
          </cell>
          <cell r="C259">
            <v>1201</v>
          </cell>
          <cell r="E259">
            <v>1000</v>
          </cell>
        </row>
        <row r="260">
          <cell r="A260">
            <v>29452</v>
          </cell>
          <cell r="B260">
            <v>11837</v>
          </cell>
          <cell r="C260">
            <v>1200</v>
          </cell>
          <cell r="E260">
            <v>1000</v>
          </cell>
        </row>
        <row r="261">
          <cell r="A261">
            <v>29501</v>
          </cell>
          <cell r="B261">
            <v>11768</v>
          </cell>
          <cell r="C261">
            <v>1201</v>
          </cell>
          <cell r="E261">
            <v>1000</v>
          </cell>
        </row>
        <row r="262">
          <cell r="A262">
            <v>29531</v>
          </cell>
          <cell r="B262">
            <v>11768</v>
          </cell>
          <cell r="C262">
            <v>1201</v>
          </cell>
          <cell r="E262">
            <v>1000</v>
          </cell>
        </row>
        <row r="263">
          <cell r="A263">
            <v>29561</v>
          </cell>
          <cell r="B263">
            <v>1.1768000000000001</v>
          </cell>
          <cell r="C263">
            <v>1201</v>
          </cell>
          <cell r="E263">
            <v>1000</v>
          </cell>
        </row>
        <row r="264">
          <cell r="A264">
            <v>29591</v>
          </cell>
          <cell r="B264">
            <v>11768</v>
          </cell>
          <cell r="C264">
            <v>1201</v>
          </cell>
          <cell r="E264">
            <v>1000</v>
          </cell>
        </row>
        <row r="265">
          <cell r="A265">
            <v>29604</v>
          </cell>
          <cell r="B265">
            <v>11840</v>
          </cell>
          <cell r="C265">
            <v>1201</v>
          </cell>
          <cell r="E265">
            <v>1000</v>
          </cell>
        </row>
        <row r="266">
          <cell r="A266">
            <v>29701</v>
          </cell>
          <cell r="B266">
            <v>11841</v>
          </cell>
          <cell r="C266">
            <v>1201</v>
          </cell>
          <cell r="E266">
            <v>1000</v>
          </cell>
        </row>
        <row r="267">
          <cell r="A267">
            <v>29702</v>
          </cell>
          <cell r="B267">
            <v>11841</v>
          </cell>
          <cell r="C267">
            <v>1201</v>
          </cell>
          <cell r="E267">
            <v>1000</v>
          </cell>
        </row>
        <row r="268">
          <cell r="A268">
            <v>30015</v>
          </cell>
          <cell r="B268">
            <v>11628</v>
          </cell>
          <cell r="C268">
            <v>1200</v>
          </cell>
          <cell r="E268">
            <v>1000</v>
          </cell>
        </row>
        <row r="269">
          <cell r="A269">
            <v>30020</v>
          </cell>
          <cell r="B269">
            <v>11628</v>
          </cell>
          <cell r="C269">
            <v>1200</v>
          </cell>
          <cell r="E269">
            <v>1000</v>
          </cell>
        </row>
        <row r="270">
          <cell r="A270">
            <v>30055</v>
          </cell>
          <cell r="B270">
            <v>11628</v>
          </cell>
          <cell r="C270">
            <v>1200</v>
          </cell>
          <cell r="E270">
            <v>1000</v>
          </cell>
        </row>
        <row r="271">
          <cell r="A271">
            <v>30060</v>
          </cell>
          <cell r="B271">
            <v>11628</v>
          </cell>
          <cell r="C271">
            <v>1200</v>
          </cell>
          <cell r="E271">
            <v>1000</v>
          </cell>
        </row>
        <row r="272">
          <cell r="A272">
            <v>30065</v>
          </cell>
          <cell r="B272">
            <v>11628</v>
          </cell>
          <cell r="C272">
            <v>1200</v>
          </cell>
          <cell r="E272">
            <v>1000</v>
          </cell>
        </row>
        <row r="273">
          <cell r="A273">
            <v>40510</v>
          </cell>
          <cell r="B273">
            <v>11127</v>
          </cell>
          <cell r="C273">
            <v>1167</v>
          </cell>
          <cell r="E273">
            <v>1000</v>
          </cell>
        </row>
        <row r="274">
          <cell r="A274">
            <v>40610</v>
          </cell>
          <cell r="B274">
            <v>10903</v>
          </cell>
          <cell r="C274">
            <v>1122</v>
          </cell>
          <cell r="E274">
            <v>1000</v>
          </cell>
        </row>
        <row r="275">
          <cell r="A275">
            <v>40614</v>
          </cell>
          <cell r="B275">
            <v>10903</v>
          </cell>
          <cell r="C275">
            <v>1122</v>
          </cell>
          <cell r="E275">
            <v>1000</v>
          </cell>
        </row>
        <row r="276">
          <cell r="A276">
            <v>40616</v>
          </cell>
          <cell r="B276">
            <v>10903</v>
          </cell>
          <cell r="C276">
            <v>1122</v>
          </cell>
          <cell r="E276">
            <v>1000</v>
          </cell>
        </row>
        <row r="277">
          <cell r="A277">
            <v>40617</v>
          </cell>
          <cell r="B277">
            <v>10903</v>
          </cell>
          <cell r="C277">
            <v>1122</v>
          </cell>
          <cell r="E277">
            <v>1000</v>
          </cell>
        </row>
        <row r="278">
          <cell r="A278">
            <v>40618</v>
          </cell>
          <cell r="B278">
            <v>10903</v>
          </cell>
          <cell r="C278">
            <v>1122</v>
          </cell>
          <cell r="E278">
            <v>1000</v>
          </cell>
        </row>
        <row r="279">
          <cell r="A279">
            <v>40620</v>
          </cell>
          <cell r="B279">
            <v>10903</v>
          </cell>
          <cell r="C279">
            <v>1122</v>
          </cell>
          <cell r="E279">
            <v>1000</v>
          </cell>
        </row>
        <row r="280">
          <cell r="A280">
            <v>40710</v>
          </cell>
          <cell r="B280">
            <v>10823</v>
          </cell>
          <cell r="C280">
            <v>1106</v>
          </cell>
          <cell r="E280">
            <v>1000</v>
          </cell>
        </row>
        <row r="281">
          <cell r="A281">
            <v>40716</v>
          </cell>
          <cell r="B281">
            <v>10823</v>
          </cell>
          <cell r="C281">
            <v>1106</v>
          </cell>
          <cell r="E281">
            <v>1000</v>
          </cell>
        </row>
        <row r="282">
          <cell r="A282">
            <v>40717</v>
          </cell>
          <cell r="B282">
            <v>10823</v>
          </cell>
          <cell r="C282">
            <v>1106</v>
          </cell>
          <cell r="E282">
            <v>1000</v>
          </cell>
        </row>
        <row r="283">
          <cell r="A283">
            <v>40718</v>
          </cell>
          <cell r="B283">
            <v>10823</v>
          </cell>
          <cell r="C283">
            <v>1106</v>
          </cell>
          <cell r="E283">
            <v>1000</v>
          </cell>
        </row>
        <row r="284">
          <cell r="A284">
            <v>40726</v>
          </cell>
          <cell r="B284">
            <v>10855</v>
          </cell>
          <cell r="C284">
            <v>1110</v>
          </cell>
          <cell r="E284">
            <v>1000</v>
          </cell>
        </row>
        <row r="285">
          <cell r="A285">
            <v>40726</v>
          </cell>
          <cell r="B285">
            <v>10855</v>
          </cell>
          <cell r="C285">
            <v>1110</v>
          </cell>
          <cell r="E285">
            <v>1000</v>
          </cell>
        </row>
        <row r="286">
          <cell r="A286">
            <v>40727</v>
          </cell>
          <cell r="B286">
            <v>10855</v>
          </cell>
          <cell r="C286">
            <v>1110</v>
          </cell>
          <cell r="E286">
            <v>1000</v>
          </cell>
        </row>
        <row r="287">
          <cell r="A287">
            <v>40730</v>
          </cell>
          <cell r="B287">
            <v>10875</v>
          </cell>
          <cell r="C287">
            <v>1115</v>
          </cell>
          <cell r="E287">
            <v>1000</v>
          </cell>
        </row>
        <row r="288">
          <cell r="A288">
            <v>40733</v>
          </cell>
          <cell r="B288">
            <v>10875</v>
          </cell>
          <cell r="C288">
            <v>1115</v>
          </cell>
          <cell r="E288">
            <v>1000</v>
          </cell>
        </row>
        <row r="289">
          <cell r="A289">
            <v>40736</v>
          </cell>
          <cell r="B289">
            <v>10875</v>
          </cell>
          <cell r="C289">
            <v>1115</v>
          </cell>
          <cell r="E289">
            <v>1000</v>
          </cell>
        </row>
        <row r="290">
          <cell r="A290">
            <v>40737</v>
          </cell>
          <cell r="B290">
            <v>10875</v>
          </cell>
          <cell r="C290">
            <v>1115</v>
          </cell>
          <cell r="E290">
            <v>1000</v>
          </cell>
        </row>
        <row r="291">
          <cell r="A291">
            <v>40738</v>
          </cell>
          <cell r="B291">
            <v>10875</v>
          </cell>
          <cell r="C291">
            <v>1115</v>
          </cell>
          <cell r="E291">
            <v>1000</v>
          </cell>
        </row>
        <row r="292">
          <cell r="A292">
            <v>40740</v>
          </cell>
          <cell r="B292">
            <v>10867</v>
          </cell>
          <cell r="C292">
            <v>1113</v>
          </cell>
          <cell r="E292">
            <v>1000</v>
          </cell>
        </row>
        <row r="293">
          <cell r="A293">
            <v>40743</v>
          </cell>
          <cell r="B293">
            <v>10867</v>
          </cell>
          <cell r="C293">
            <v>1113</v>
          </cell>
          <cell r="E293">
            <v>1000</v>
          </cell>
        </row>
        <row r="294">
          <cell r="A294">
            <v>40746</v>
          </cell>
          <cell r="B294">
            <v>10867</v>
          </cell>
          <cell r="C294">
            <v>1113</v>
          </cell>
          <cell r="E294">
            <v>1000</v>
          </cell>
        </row>
        <row r="295">
          <cell r="A295">
            <v>40748</v>
          </cell>
          <cell r="B295">
            <v>10867</v>
          </cell>
          <cell r="C295">
            <v>1113</v>
          </cell>
          <cell r="E295">
            <v>1000</v>
          </cell>
        </row>
        <row r="296">
          <cell r="A296">
            <v>40749</v>
          </cell>
          <cell r="B296">
            <v>10867</v>
          </cell>
          <cell r="C296">
            <v>1113</v>
          </cell>
          <cell r="E296">
            <v>1000</v>
          </cell>
        </row>
        <row r="297">
          <cell r="A297">
            <v>40750</v>
          </cell>
          <cell r="B297">
            <v>10859</v>
          </cell>
          <cell r="C297">
            <v>1111</v>
          </cell>
          <cell r="E297">
            <v>1000</v>
          </cell>
        </row>
        <row r="298">
          <cell r="A298">
            <v>40751</v>
          </cell>
          <cell r="B298">
            <v>10765</v>
          </cell>
          <cell r="C298">
            <v>1192</v>
          </cell>
          <cell r="E298">
            <v>1000</v>
          </cell>
        </row>
        <row r="299">
          <cell r="A299">
            <v>40756</v>
          </cell>
          <cell r="B299">
            <v>10859</v>
          </cell>
          <cell r="C299">
            <v>1111</v>
          </cell>
          <cell r="E299">
            <v>1000</v>
          </cell>
        </row>
        <row r="300">
          <cell r="A300">
            <v>40757</v>
          </cell>
          <cell r="B300">
            <v>10859</v>
          </cell>
          <cell r="C300">
            <v>1111</v>
          </cell>
          <cell r="E300">
            <v>1000</v>
          </cell>
        </row>
        <row r="301">
          <cell r="A301">
            <v>40758</v>
          </cell>
          <cell r="B301">
            <v>10859</v>
          </cell>
          <cell r="C301">
            <v>1111</v>
          </cell>
          <cell r="E301">
            <v>1000</v>
          </cell>
        </row>
        <row r="302">
          <cell r="A302">
            <v>40775</v>
          </cell>
          <cell r="B302">
            <v>10871</v>
          </cell>
          <cell r="C302">
            <v>1114</v>
          </cell>
          <cell r="E302">
            <v>1000</v>
          </cell>
        </row>
        <row r="303">
          <cell r="A303">
            <v>40776</v>
          </cell>
          <cell r="B303">
            <v>10871</v>
          </cell>
          <cell r="C303">
            <v>1114</v>
          </cell>
          <cell r="E303">
            <v>1000</v>
          </cell>
        </row>
        <row r="304">
          <cell r="A304">
            <v>40777</v>
          </cell>
          <cell r="B304">
            <v>10871</v>
          </cell>
          <cell r="C304">
            <v>1114</v>
          </cell>
          <cell r="E304">
            <v>1000</v>
          </cell>
        </row>
        <row r="305">
          <cell r="A305">
            <v>40910</v>
          </cell>
          <cell r="B305">
            <v>10879</v>
          </cell>
          <cell r="C305">
            <v>1116</v>
          </cell>
          <cell r="E305">
            <v>1000</v>
          </cell>
        </row>
        <row r="306">
          <cell r="A306">
            <v>40915</v>
          </cell>
          <cell r="B306">
            <v>10879</v>
          </cell>
          <cell r="C306">
            <v>1116</v>
          </cell>
          <cell r="E306">
            <v>1000</v>
          </cell>
        </row>
        <row r="307">
          <cell r="A307">
            <v>40916</v>
          </cell>
          <cell r="B307">
            <v>10879</v>
          </cell>
          <cell r="C307">
            <v>1116</v>
          </cell>
          <cell r="E307">
            <v>1000</v>
          </cell>
        </row>
        <row r="308">
          <cell r="A308">
            <v>40917</v>
          </cell>
          <cell r="B308">
            <v>10879</v>
          </cell>
          <cell r="C308">
            <v>1116</v>
          </cell>
          <cell r="E308">
            <v>1000</v>
          </cell>
        </row>
        <row r="309">
          <cell r="A309">
            <v>40918</v>
          </cell>
          <cell r="B309">
            <v>10879</v>
          </cell>
          <cell r="C309">
            <v>1116</v>
          </cell>
          <cell r="E309">
            <v>1000</v>
          </cell>
        </row>
        <row r="310">
          <cell r="A310">
            <v>40920</v>
          </cell>
          <cell r="B310">
            <v>10911</v>
          </cell>
          <cell r="C310">
            <v>1124</v>
          </cell>
          <cell r="E310">
            <v>1000</v>
          </cell>
        </row>
        <row r="311">
          <cell r="A311">
            <v>40926</v>
          </cell>
          <cell r="B311">
            <v>10911</v>
          </cell>
          <cell r="C311">
            <v>1124</v>
          </cell>
          <cell r="E311">
            <v>1000</v>
          </cell>
        </row>
        <row r="312">
          <cell r="A312">
            <v>40927</v>
          </cell>
          <cell r="B312">
            <v>10911</v>
          </cell>
          <cell r="C312">
            <v>1124</v>
          </cell>
          <cell r="E312">
            <v>1000</v>
          </cell>
        </row>
        <row r="313">
          <cell r="A313">
            <v>40928</v>
          </cell>
          <cell r="B313">
            <v>10911</v>
          </cell>
          <cell r="C313">
            <v>1124</v>
          </cell>
          <cell r="E313">
            <v>1000</v>
          </cell>
        </row>
        <row r="314">
          <cell r="A314">
            <v>40930</v>
          </cell>
          <cell r="B314">
            <v>10879</v>
          </cell>
          <cell r="C314">
            <v>1116</v>
          </cell>
          <cell r="E314">
            <v>1000</v>
          </cell>
        </row>
        <row r="315">
          <cell r="A315">
            <v>40960</v>
          </cell>
          <cell r="B315">
            <v>11059</v>
          </cell>
          <cell r="C315">
            <v>1156</v>
          </cell>
          <cell r="E315">
            <v>1000</v>
          </cell>
        </row>
        <row r="316">
          <cell r="A316">
            <v>41020</v>
          </cell>
          <cell r="B316">
            <v>11883</v>
          </cell>
          <cell r="C316">
            <v>1167</v>
          </cell>
          <cell r="E316">
            <v>1000</v>
          </cell>
        </row>
        <row r="317">
          <cell r="A317">
            <v>41030</v>
          </cell>
          <cell r="B317">
            <v>10831</v>
          </cell>
          <cell r="C317">
            <v>1108</v>
          </cell>
          <cell r="E317">
            <v>1000</v>
          </cell>
        </row>
        <row r="318">
          <cell r="A318">
            <v>41050</v>
          </cell>
          <cell r="B318">
            <v>10871</v>
          </cell>
          <cell r="C318">
            <v>1114</v>
          </cell>
          <cell r="E318">
            <v>1000</v>
          </cell>
        </row>
        <row r="319">
          <cell r="A319">
            <v>41051</v>
          </cell>
          <cell r="B319">
            <v>10871</v>
          </cell>
          <cell r="C319">
            <v>1114</v>
          </cell>
          <cell r="E319">
            <v>1000</v>
          </cell>
        </row>
        <row r="320">
          <cell r="A320">
            <v>41110</v>
          </cell>
          <cell r="B320">
            <v>10835</v>
          </cell>
          <cell r="C320">
            <v>1109</v>
          </cell>
          <cell r="E320">
            <v>1000</v>
          </cell>
        </row>
        <row r="321">
          <cell r="A321">
            <v>41145</v>
          </cell>
          <cell r="B321">
            <v>10827</v>
          </cell>
          <cell r="C321">
            <v>1107</v>
          </cell>
          <cell r="E321">
            <v>1000</v>
          </cell>
        </row>
        <row r="322">
          <cell r="A322">
            <v>41187</v>
          </cell>
          <cell r="B322">
            <v>11122</v>
          </cell>
          <cell r="C322">
            <v>1167</v>
          </cell>
          <cell r="E322">
            <v>1000</v>
          </cell>
        </row>
        <row r="323">
          <cell r="A323">
            <v>41190</v>
          </cell>
          <cell r="B323">
            <v>10879</v>
          </cell>
          <cell r="C323">
            <v>1116</v>
          </cell>
          <cell r="E323">
            <v>1000</v>
          </cell>
        </row>
        <row r="324">
          <cell r="A324">
            <v>41191</v>
          </cell>
          <cell r="B324">
            <v>10879</v>
          </cell>
          <cell r="C324">
            <v>1116</v>
          </cell>
          <cell r="E324">
            <v>1000</v>
          </cell>
        </row>
        <row r="325">
          <cell r="A325">
            <v>41200</v>
          </cell>
          <cell r="B325">
            <v>10887</v>
          </cell>
          <cell r="C325">
            <v>1118</v>
          </cell>
          <cell r="E325">
            <v>1000</v>
          </cell>
        </row>
        <row r="326">
          <cell r="A326">
            <v>41210</v>
          </cell>
          <cell r="B326">
            <v>10879</v>
          </cell>
          <cell r="C326">
            <v>1116</v>
          </cell>
          <cell r="E326">
            <v>1000</v>
          </cell>
        </row>
        <row r="327">
          <cell r="A327">
            <v>41220</v>
          </cell>
          <cell r="B327">
            <v>11883</v>
          </cell>
          <cell r="C327">
            <v>1167</v>
          </cell>
          <cell r="E327">
            <v>1000</v>
          </cell>
        </row>
        <row r="328">
          <cell r="A328">
            <v>41239</v>
          </cell>
          <cell r="B328">
            <v>10883</v>
          </cell>
          <cell r="C328">
            <v>1117</v>
          </cell>
          <cell r="E328">
            <v>1000</v>
          </cell>
        </row>
        <row r="329">
          <cell r="A329">
            <v>41240</v>
          </cell>
          <cell r="B329">
            <v>10883</v>
          </cell>
          <cell r="C329">
            <v>1117</v>
          </cell>
          <cell r="E329">
            <v>1000</v>
          </cell>
        </row>
        <row r="330">
          <cell r="A330">
            <v>41245</v>
          </cell>
          <cell r="B330">
            <v>10883</v>
          </cell>
          <cell r="C330">
            <v>1117</v>
          </cell>
          <cell r="E330">
            <v>1000</v>
          </cell>
        </row>
        <row r="331">
          <cell r="A331">
            <v>41260</v>
          </cell>
          <cell r="B331">
            <v>10899</v>
          </cell>
          <cell r="C331">
            <v>1121</v>
          </cell>
          <cell r="E331">
            <v>1000</v>
          </cell>
        </row>
        <row r="332">
          <cell r="A332">
            <v>41270</v>
          </cell>
          <cell r="B332">
            <v>11625</v>
          </cell>
          <cell r="C332">
            <v>1200</v>
          </cell>
          <cell r="E332">
            <v>1000</v>
          </cell>
        </row>
        <row r="333">
          <cell r="A333">
            <v>41289</v>
          </cell>
          <cell r="B333">
            <v>10919</v>
          </cell>
          <cell r="C333">
            <v>1126</v>
          </cell>
          <cell r="E333">
            <v>1000</v>
          </cell>
        </row>
        <row r="334">
          <cell r="A334">
            <v>41290</v>
          </cell>
          <cell r="B334">
            <v>10915</v>
          </cell>
          <cell r="C334">
            <v>1125</v>
          </cell>
          <cell r="E334">
            <v>1000</v>
          </cell>
        </row>
        <row r="335">
          <cell r="A335">
            <v>41300</v>
          </cell>
          <cell r="B335">
            <v>10867</v>
          </cell>
          <cell r="C335">
            <v>1113</v>
          </cell>
          <cell r="E335">
            <v>1000</v>
          </cell>
        </row>
        <row r="336">
          <cell r="A336">
            <v>41310</v>
          </cell>
          <cell r="B336">
            <v>10907</v>
          </cell>
          <cell r="C336">
            <v>1123</v>
          </cell>
          <cell r="E336">
            <v>1000</v>
          </cell>
        </row>
        <row r="337">
          <cell r="A337">
            <v>41320</v>
          </cell>
          <cell r="B337">
            <v>11883</v>
          </cell>
          <cell r="C337">
            <v>1167</v>
          </cell>
          <cell r="E337">
            <v>1000</v>
          </cell>
        </row>
        <row r="338">
          <cell r="A338">
            <v>41330</v>
          </cell>
          <cell r="B338">
            <v>10867</v>
          </cell>
          <cell r="C338">
            <v>1113</v>
          </cell>
          <cell r="E338">
            <v>1000</v>
          </cell>
        </row>
        <row r="339">
          <cell r="A339">
            <v>41335</v>
          </cell>
          <cell r="B339">
            <v>10867</v>
          </cell>
          <cell r="C339">
            <v>1113</v>
          </cell>
          <cell r="E339">
            <v>1000</v>
          </cell>
        </row>
        <row r="340">
          <cell r="A340">
            <v>41340</v>
          </cell>
          <cell r="B340">
            <v>10875</v>
          </cell>
          <cell r="C340">
            <v>1115</v>
          </cell>
          <cell r="E340">
            <v>1000</v>
          </cell>
        </row>
        <row r="341">
          <cell r="A341">
            <v>41342</v>
          </cell>
          <cell r="B341">
            <v>10875</v>
          </cell>
          <cell r="C341">
            <v>1115</v>
          </cell>
          <cell r="E341">
            <v>1000</v>
          </cell>
        </row>
        <row r="342">
          <cell r="A342">
            <v>41360</v>
          </cell>
          <cell r="B342">
            <v>10859</v>
          </cell>
          <cell r="C342">
            <v>1111</v>
          </cell>
          <cell r="E342">
            <v>1000</v>
          </cell>
        </row>
        <row r="343">
          <cell r="A343">
            <v>41366</v>
          </cell>
          <cell r="B343">
            <v>10859</v>
          </cell>
          <cell r="C343">
            <v>1111</v>
          </cell>
          <cell r="E343">
            <v>1000</v>
          </cell>
        </row>
        <row r="344">
          <cell r="A344">
            <v>41370</v>
          </cell>
          <cell r="B344">
            <v>10863</v>
          </cell>
          <cell r="C344">
            <v>1112</v>
          </cell>
          <cell r="E344">
            <v>1000</v>
          </cell>
        </row>
        <row r="345">
          <cell r="A345">
            <v>41375</v>
          </cell>
          <cell r="B345">
            <v>10863</v>
          </cell>
          <cell r="C345">
            <v>1112</v>
          </cell>
          <cell r="E345">
            <v>1000</v>
          </cell>
        </row>
        <row r="346">
          <cell r="A346">
            <v>41410</v>
          </cell>
          <cell r="B346">
            <v>10923</v>
          </cell>
          <cell r="C346">
            <v>1124</v>
          </cell>
          <cell r="E346">
            <v>1000</v>
          </cell>
        </row>
        <row r="347">
          <cell r="A347">
            <v>41420</v>
          </cell>
          <cell r="B347">
            <v>11883</v>
          </cell>
          <cell r="C347">
            <v>1167</v>
          </cell>
          <cell r="E347">
            <v>1000</v>
          </cell>
        </row>
        <row r="348">
          <cell r="A348">
            <v>41430</v>
          </cell>
          <cell r="B348">
            <v>10903</v>
          </cell>
          <cell r="C348">
            <v>1122</v>
          </cell>
          <cell r="E348">
            <v>1000</v>
          </cell>
        </row>
        <row r="349">
          <cell r="A349">
            <v>41435</v>
          </cell>
          <cell r="B349">
            <v>10903</v>
          </cell>
          <cell r="C349">
            <v>1122</v>
          </cell>
          <cell r="E349">
            <v>1000</v>
          </cell>
        </row>
        <row r="350">
          <cell r="A350">
            <v>41440</v>
          </cell>
          <cell r="B350">
            <v>10823</v>
          </cell>
          <cell r="C350">
            <v>1106</v>
          </cell>
          <cell r="E350">
            <v>1000</v>
          </cell>
        </row>
        <row r="351">
          <cell r="A351">
            <v>41441</v>
          </cell>
          <cell r="B351">
            <v>10823</v>
          </cell>
          <cell r="C351">
            <v>1106</v>
          </cell>
          <cell r="E351">
            <v>1000</v>
          </cell>
        </row>
        <row r="352">
          <cell r="A352">
            <v>41460</v>
          </cell>
          <cell r="B352">
            <v>10835</v>
          </cell>
          <cell r="C352">
            <v>1109</v>
          </cell>
          <cell r="E352">
            <v>1000</v>
          </cell>
        </row>
        <row r="353">
          <cell r="A353">
            <v>41470</v>
          </cell>
          <cell r="B353">
            <v>10895</v>
          </cell>
          <cell r="C353">
            <v>1120</v>
          </cell>
          <cell r="E353">
            <v>1000</v>
          </cell>
        </row>
        <row r="354">
          <cell r="A354">
            <v>41480</v>
          </cell>
          <cell r="B354">
            <v>10823</v>
          </cell>
          <cell r="C354">
            <v>1106</v>
          </cell>
          <cell r="E354">
            <v>1000</v>
          </cell>
        </row>
        <row r="355">
          <cell r="A355">
            <v>41490</v>
          </cell>
          <cell r="B355">
            <v>10831</v>
          </cell>
          <cell r="C355">
            <v>1108</v>
          </cell>
          <cell r="E355">
            <v>1000</v>
          </cell>
        </row>
        <row r="356">
          <cell r="A356">
            <v>41510</v>
          </cell>
          <cell r="B356">
            <v>10839</v>
          </cell>
          <cell r="C356">
            <v>1178</v>
          </cell>
          <cell r="E356">
            <v>1000</v>
          </cell>
        </row>
        <row r="357">
          <cell r="A357">
            <v>41540</v>
          </cell>
          <cell r="B357">
            <v>10839</v>
          </cell>
          <cell r="C357">
            <v>1178</v>
          </cell>
          <cell r="E357">
            <v>1000</v>
          </cell>
        </row>
        <row r="358">
          <cell r="A358">
            <v>41600</v>
          </cell>
          <cell r="B358">
            <v>10903</v>
          </cell>
          <cell r="C358">
            <v>1122</v>
          </cell>
          <cell r="E358">
            <v>1000</v>
          </cell>
        </row>
        <row r="359">
          <cell r="A359">
            <v>41610</v>
          </cell>
          <cell r="B359">
            <v>10815</v>
          </cell>
          <cell r="C359">
            <v>1167</v>
          </cell>
          <cell r="E359">
            <v>1000</v>
          </cell>
        </row>
        <row r="360">
          <cell r="A360">
            <v>41620</v>
          </cell>
          <cell r="B360">
            <v>11689</v>
          </cell>
          <cell r="C360">
            <v>1201</v>
          </cell>
          <cell r="E360">
            <v>1000</v>
          </cell>
        </row>
        <row r="361">
          <cell r="A361">
            <v>41800</v>
          </cell>
          <cell r="B361">
            <v>10823</v>
          </cell>
          <cell r="C361">
            <v>1106</v>
          </cell>
          <cell r="E361">
            <v>1000</v>
          </cell>
        </row>
        <row r="362">
          <cell r="A362">
            <v>42400</v>
          </cell>
          <cell r="B362">
            <v>10923</v>
          </cell>
          <cell r="C362">
            <v>1124</v>
          </cell>
          <cell r="E362">
            <v>1000</v>
          </cell>
        </row>
        <row r="363">
          <cell r="A363">
            <v>42440</v>
          </cell>
          <cell r="B363">
            <v>10927</v>
          </cell>
          <cell r="C363">
            <v>1127</v>
          </cell>
          <cell r="E363">
            <v>1000</v>
          </cell>
        </row>
        <row r="364">
          <cell r="A364">
            <v>42460</v>
          </cell>
          <cell r="B364">
            <v>10931</v>
          </cell>
          <cell r="C364">
            <v>1129</v>
          </cell>
          <cell r="E364">
            <v>1000</v>
          </cell>
        </row>
        <row r="365">
          <cell r="A365">
            <v>42461</v>
          </cell>
          <cell r="B365">
            <v>10931</v>
          </cell>
          <cell r="C365">
            <v>1129</v>
          </cell>
          <cell r="E365">
            <v>1000</v>
          </cell>
        </row>
        <row r="366">
          <cell r="A366">
            <v>42462</v>
          </cell>
          <cell r="B366">
            <v>10931</v>
          </cell>
          <cell r="C366">
            <v>1129</v>
          </cell>
          <cell r="E366">
            <v>1000</v>
          </cell>
        </row>
        <row r="367">
          <cell r="A367">
            <v>42463</v>
          </cell>
          <cell r="B367">
            <v>10931</v>
          </cell>
          <cell r="C367">
            <v>1129</v>
          </cell>
          <cell r="E367">
            <v>1000</v>
          </cell>
        </row>
        <row r="368">
          <cell r="A368">
            <v>42470</v>
          </cell>
          <cell r="B368">
            <v>11883</v>
          </cell>
          <cell r="C368">
            <v>1167</v>
          </cell>
          <cell r="E368">
            <v>1000</v>
          </cell>
        </row>
        <row r="369">
          <cell r="A369">
            <v>42950</v>
          </cell>
          <cell r="B369">
            <v>10931</v>
          </cell>
          <cell r="C369">
            <v>1129</v>
          </cell>
          <cell r="E369">
            <v>1000</v>
          </cell>
        </row>
        <row r="370">
          <cell r="A370">
            <v>42953</v>
          </cell>
          <cell r="B370">
            <v>10765</v>
          </cell>
          <cell r="C370">
            <v>1192</v>
          </cell>
          <cell r="E370">
            <v>1000</v>
          </cell>
        </row>
        <row r="371">
          <cell r="A371">
            <v>42956</v>
          </cell>
          <cell r="B371">
            <v>10931</v>
          </cell>
          <cell r="C371">
            <v>1129</v>
          </cell>
          <cell r="E371">
            <v>1000</v>
          </cell>
        </row>
        <row r="372">
          <cell r="A372">
            <v>42957</v>
          </cell>
          <cell r="B372">
            <v>10931</v>
          </cell>
          <cell r="C372">
            <v>1129</v>
          </cell>
          <cell r="E372">
            <v>1000</v>
          </cell>
        </row>
        <row r="373">
          <cell r="A373">
            <v>42958</v>
          </cell>
          <cell r="B373">
            <v>10931</v>
          </cell>
          <cell r="C373">
            <v>1129</v>
          </cell>
          <cell r="E373">
            <v>1000</v>
          </cell>
        </row>
        <row r="374">
          <cell r="A374">
            <v>42960</v>
          </cell>
          <cell r="B374">
            <v>10923</v>
          </cell>
          <cell r="C374">
            <v>1124</v>
          </cell>
          <cell r="E374">
            <v>1000</v>
          </cell>
        </row>
        <row r="375">
          <cell r="A375">
            <v>43530</v>
          </cell>
          <cell r="B375">
            <v>11883</v>
          </cell>
          <cell r="C375">
            <v>1167</v>
          </cell>
          <cell r="E375">
            <v>1000</v>
          </cell>
        </row>
        <row r="376">
          <cell r="A376">
            <v>44570</v>
          </cell>
          <cell r="B376">
            <v>11091</v>
          </cell>
          <cell r="C376">
            <v>1161</v>
          </cell>
          <cell r="E376">
            <v>1000</v>
          </cell>
        </row>
        <row r="377">
          <cell r="A377">
            <v>44600</v>
          </cell>
          <cell r="B377">
            <v>11095</v>
          </cell>
          <cell r="C377">
            <v>1162</v>
          </cell>
          <cell r="E377">
            <v>1000</v>
          </cell>
        </row>
        <row r="378">
          <cell r="A378">
            <v>44680</v>
          </cell>
          <cell r="B378">
            <v>11083</v>
          </cell>
          <cell r="C378">
            <v>1157</v>
          </cell>
          <cell r="E378">
            <v>1000</v>
          </cell>
        </row>
        <row r="379">
          <cell r="A379">
            <v>44970</v>
          </cell>
          <cell r="B379">
            <v>11091</v>
          </cell>
          <cell r="C379">
            <v>1161</v>
          </cell>
          <cell r="E379">
            <v>1000</v>
          </cell>
        </row>
        <row r="380">
          <cell r="A380">
            <v>44976</v>
          </cell>
          <cell r="B380">
            <v>11091</v>
          </cell>
          <cell r="C380">
            <v>1161</v>
          </cell>
          <cell r="E380">
            <v>1000</v>
          </cell>
        </row>
        <row r="381">
          <cell r="A381">
            <v>44977</v>
          </cell>
          <cell r="B381">
            <v>11091</v>
          </cell>
          <cell r="C381">
            <v>1161</v>
          </cell>
          <cell r="E381">
            <v>1000</v>
          </cell>
        </row>
        <row r="382">
          <cell r="A382">
            <v>45111</v>
          </cell>
          <cell r="B382">
            <v>11031</v>
          </cell>
          <cell r="C382">
            <v>1149</v>
          </cell>
          <cell r="E382">
            <v>1000</v>
          </cell>
        </row>
        <row r="383">
          <cell r="A383">
            <v>45333</v>
          </cell>
          <cell r="B383">
            <v>11059</v>
          </cell>
          <cell r="C383">
            <v>1156</v>
          </cell>
          <cell r="E383">
            <v>1000</v>
          </cell>
        </row>
        <row r="384">
          <cell r="A384">
            <v>45400</v>
          </cell>
          <cell r="B384">
            <v>11031</v>
          </cell>
          <cell r="C384">
            <v>1149</v>
          </cell>
          <cell r="E384">
            <v>1000</v>
          </cell>
        </row>
        <row r="385">
          <cell r="A385">
            <v>45402</v>
          </cell>
          <cell r="B385">
            <v>11031</v>
          </cell>
          <cell r="C385">
            <v>1149</v>
          </cell>
          <cell r="E385">
            <v>1000</v>
          </cell>
        </row>
        <row r="386">
          <cell r="A386">
            <v>45406</v>
          </cell>
          <cell r="B386">
            <v>11031</v>
          </cell>
          <cell r="C386">
            <v>1149</v>
          </cell>
          <cell r="E386">
            <v>1000</v>
          </cell>
        </row>
        <row r="387">
          <cell r="A387">
            <v>45407</v>
          </cell>
          <cell r="B387">
            <v>11031</v>
          </cell>
          <cell r="C387">
            <v>1149</v>
          </cell>
          <cell r="E387">
            <v>1000</v>
          </cell>
        </row>
        <row r="388">
          <cell r="A388">
            <v>45408</v>
          </cell>
          <cell r="B388">
            <v>11031</v>
          </cell>
          <cell r="C388">
            <v>1149</v>
          </cell>
          <cell r="E388">
            <v>1000</v>
          </cell>
        </row>
        <row r="389">
          <cell r="A389">
            <v>45410</v>
          </cell>
          <cell r="B389">
            <v>11059</v>
          </cell>
          <cell r="C389">
            <v>1156</v>
          </cell>
          <cell r="E389">
            <v>1000</v>
          </cell>
        </row>
        <row r="390">
          <cell r="A390">
            <v>45420</v>
          </cell>
          <cell r="B390">
            <v>11031</v>
          </cell>
          <cell r="C390">
            <v>1149</v>
          </cell>
          <cell r="E390">
            <v>1000</v>
          </cell>
        </row>
        <row r="391">
          <cell r="A391">
            <v>45430</v>
          </cell>
          <cell r="B391">
            <v>11031</v>
          </cell>
          <cell r="C391">
            <v>1149</v>
          </cell>
          <cell r="E391">
            <v>1000</v>
          </cell>
        </row>
        <row r="392">
          <cell r="A392">
            <v>45450</v>
          </cell>
          <cell r="B392">
            <v>11063</v>
          </cell>
          <cell r="C392">
            <v>1157</v>
          </cell>
          <cell r="E392">
            <v>1000</v>
          </cell>
        </row>
        <row r="393">
          <cell r="A393">
            <v>45456</v>
          </cell>
          <cell r="B393">
            <v>11063</v>
          </cell>
          <cell r="C393">
            <v>1157</v>
          </cell>
          <cell r="E393">
            <v>1000</v>
          </cell>
        </row>
        <row r="394">
          <cell r="A394">
            <v>45457</v>
          </cell>
          <cell r="B394">
            <v>11063</v>
          </cell>
          <cell r="C394">
            <v>1157</v>
          </cell>
          <cell r="E394">
            <v>1000</v>
          </cell>
        </row>
        <row r="395">
          <cell r="A395">
            <v>45470</v>
          </cell>
          <cell r="B395">
            <v>11685</v>
          </cell>
          <cell r="C395">
            <v>1201</v>
          </cell>
          <cell r="E395">
            <v>1000</v>
          </cell>
        </row>
        <row r="396">
          <cell r="A396">
            <v>45475</v>
          </cell>
          <cell r="B396">
            <v>11685</v>
          </cell>
          <cell r="C396">
            <v>1201</v>
          </cell>
          <cell r="E396">
            <v>1000</v>
          </cell>
        </row>
        <row r="397">
          <cell r="A397">
            <v>45480</v>
          </cell>
          <cell r="B397">
            <v>11059</v>
          </cell>
          <cell r="C397">
            <v>1156</v>
          </cell>
          <cell r="E397">
            <v>1000</v>
          </cell>
        </row>
        <row r="398">
          <cell r="A398">
            <v>45500</v>
          </cell>
          <cell r="B398">
            <v>11059</v>
          </cell>
          <cell r="C398">
            <v>1156</v>
          </cell>
          <cell r="E398">
            <v>1000</v>
          </cell>
        </row>
        <row r="399">
          <cell r="A399">
            <v>45506</v>
          </cell>
          <cell r="B399">
            <v>11059</v>
          </cell>
          <cell r="C399">
            <v>1156</v>
          </cell>
          <cell r="E399">
            <v>1000</v>
          </cell>
        </row>
        <row r="400">
          <cell r="A400">
            <v>45507</v>
          </cell>
          <cell r="B400">
            <v>11059</v>
          </cell>
          <cell r="C400">
            <v>1156</v>
          </cell>
          <cell r="E400">
            <v>1000</v>
          </cell>
        </row>
        <row r="401">
          <cell r="A401">
            <v>45508</v>
          </cell>
          <cell r="B401">
            <v>11059</v>
          </cell>
          <cell r="C401">
            <v>1156</v>
          </cell>
          <cell r="E401">
            <v>1000</v>
          </cell>
        </row>
        <row r="402">
          <cell r="A402">
            <v>45555</v>
          </cell>
          <cell r="B402">
            <v>11126</v>
          </cell>
          <cell r="C402">
            <v>1167</v>
          </cell>
          <cell r="E402">
            <v>1000</v>
          </cell>
        </row>
        <row r="403">
          <cell r="A403">
            <v>45630</v>
          </cell>
          <cell r="B403">
            <v>11031</v>
          </cell>
          <cell r="C403">
            <v>1149</v>
          </cell>
          <cell r="E403">
            <v>1000</v>
          </cell>
        </row>
        <row r="404">
          <cell r="A404">
            <v>45640</v>
          </cell>
          <cell r="B404">
            <v>11031</v>
          </cell>
          <cell r="C404">
            <v>1149</v>
          </cell>
          <cell r="E404">
            <v>1000</v>
          </cell>
        </row>
        <row r="405">
          <cell r="A405">
            <v>45650</v>
          </cell>
          <cell r="B405">
            <v>11035</v>
          </cell>
          <cell r="C405">
            <v>1150</v>
          </cell>
          <cell r="E405">
            <v>1000</v>
          </cell>
        </row>
        <row r="406">
          <cell r="A406">
            <v>45670</v>
          </cell>
          <cell r="B406">
            <v>11075</v>
          </cell>
          <cell r="C406">
            <v>1160</v>
          </cell>
          <cell r="E406">
            <v>1000</v>
          </cell>
        </row>
        <row r="407">
          <cell r="A407">
            <v>45680</v>
          </cell>
          <cell r="B407">
            <v>11063</v>
          </cell>
          <cell r="C407">
            <v>1157</v>
          </cell>
          <cell r="E407">
            <v>1000</v>
          </cell>
        </row>
        <row r="408">
          <cell r="A408">
            <v>45700</v>
          </cell>
          <cell r="B408">
            <v>11063</v>
          </cell>
          <cell r="C408">
            <v>1157</v>
          </cell>
          <cell r="E408">
            <v>1000</v>
          </cell>
        </row>
        <row r="409">
          <cell r="A409">
            <v>45720</v>
          </cell>
          <cell r="B409">
            <v>11071</v>
          </cell>
          <cell r="C409">
            <v>1159</v>
          </cell>
          <cell r="E409">
            <v>1000</v>
          </cell>
        </row>
        <row r="410">
          <cell r="A410">
            <v>45750</v>
          </cell>
          <cell r="B410">
            <v>11039</v>
          </cell>
          <cell r="C410">
            <v>1151</v>
          </cell>
          <cell r="E410">
            <v>1000</v>
          </cell>
        </row>
        <row r="411">
          <cell r="A411">
            <v>45760</v>
          </cell>
          <cell r="B411">
            <v>11055</v>
          </cell>
          <cell r="C411">
            <v>1155</v>
          </cell>
          <cell r="E411">
            <v>1000</v>
          </cell>
        </row>
        <row r="412">
          <cell r="A412">
            <v>45780</v>
          </cell>
          <cell r="B412">
            <v>11059</v>
          </cell>
          <cell r="C412">
            <v>1156</v>
          </cell>
          <cell r="E412">
            <v>1000</v>
          </cell>
        </row>
        <row r="413">
          <cell r="A413">
            <v>45790</v>
          </cell>
          <cell r="B413">
            <v>11883</v>
          </cell>
          <cell r="C413">
            <v>1167</v>
          </cell>
          <cell r="E413">
            <v>1000</v>
          </cell>
        </row>
        <row r="414">
          <cell r="A414">
            <v>46500</v>
          </cell>
          <cell r="B414">
            <v>11015</v>
          </cell>
          <cell r="C414">
            <v>1111</v>
          </cell>
          <cell r="E414">
            <v>1000</v>
          </cell>
        </row>
        <row r="415">
          <cell r="A415">
            <v>46510</v>
          </cell>
          <cell r="B415">
            <v>11011</v>
          </cell>
          <cell r="C415">
            <v>1145</v>
          </cell>
          <cell r="E415">
            <v>1000</v>
          </cell>
        </row>
        <row r="416">
          <cell r="A416">
            <v>46540</v>
          </cell>
          <cell r="B416">
            <v>11007</v>
          </cell>
          <cell r="C416">
            <v>1144</v>
          </cell>
          <cell r="E416">
            <v>1000</v>
          </cell>
        </row>
        <row r="417">
          <cell r="A417">
            <v>46541</v>
          </cell>
          <cell r="B417">
            <v>11007</v>
          </cell>
          <cell r="C417">
            <v>1144</v>
          </cell>
          <cell r="E417">
            <v>1000</v>
          </cell>
        </row>
        <row r="418">
          <cell r="A418">
            <v>46550</v>
          </cell>
          <cell r="B418">
            <v>11023</v>
          </cell>
          <cell r="C418">
            <v>1147</v>
          </cell>
          <cell r="E418">
            <v>1000</v>
          </cell>
        </row>
        <row r="419">
          <cell r="A419">
            <v>46560</v>
          </cell>
          <cell r="B419">
            <v>11019</v>
          </cell>
          <cell r="C419">
            <v>1146</v>
          </cell>
          <cell r="E419">
            <v>1000</v>
          </cell>
        </row>
        <row r="420">
          <cell r="A420">
            <v>46565</v>
          </cell>
          <cell r="B420">
            <v>11023</v>
          </cell>
          <cell r="C420">
            <v>1147</v>
          </cell>
          <cell r="E420">
            <v>1000</v>
          </cell>
        </row>
        <row r="421">
          <cell r="A421">
            <v>46746</v>
          </cell>
          <cell r="B421">
            <v>11007</v>
          </cell>
          <cell r="C421">
            <v>1144</v>
          </cell>
          <cell r="E421">
            <v>1000</v>
          </cell>
        </row>
        <row r="422">
          <cell r="A422">
            <v>46748</v>
          </cell>
          <cell r="B422">
            <v>11007</v>
          </cell>
          <cell r="C422">
            <v>1144</v>
          </cell>
          <cell r="E422">
            <v>1000</v>
          </cell>
        </row>
        <row r="423">
          <cell r="A423">
            <v>46749</v>
          </cell>
          <cell r="B423">
            <v>11007</v>
          </cell>
          <cell r="C423">
            <v>1144</v>
          </cell>
          <cell r="E423">
            <v>1000</v>
          </cell>
        </row>
        <row r="424">
          <cell r="A424">
            <v>46756</v>
          </cell>
          <cell r="B424">
            <v>11015</v>
          </cell>
          <cell r="C424">
            <v>1111</v>
          </cell>
          <cell r="E424">
            <v>1000</v>
          </cell>
        </row>
        <row r="425">
          <cell r="A425">
            <v>46757</v>
          </cell>
          <cell r="B425">
            <v>11015</v>
          </cell>
          <cell r="C425">
            <v>1111</v>
          </cell>
          <cell r="E425">
            <v>1000</v>
          </cell>
        </row>
        <row r="426">
          <cell r="A426">
            <v>46758</v>
          </cell>
          <cell r="B426">
            <v>11015</v>
          </cell>
          <cell r="C426">
            <v>1111</v>
          </cell>
          <cell r="E426">
            <v>1000</v>
          </cell>
        </row>
        <row r="427">
          <cell r="A427">
            <v>46760</v>
          </cell>
          <cell r="B427">
            <v>11007</v>
          </cell>
          <cell r="C427">
            <v>1144</v>
          </cell>
          <cell r="E427">
            <v>1000</v>
          </cell>
        </row>
        <row r="428">
          <cell r="A428">
            <v>46770</v>
          </cell>
          <cell r="B428">
            <v>11023</v>
          </cell>
          <cell r="C428">
            <v>1147</v>
          </cell>
          <cell r="E428">
            <v>1000</v>
          </cell>
        </row>
        <row r="429">
          <cell r="A429">
            <v>46776</v>
          </cell>
          <cell r="B429">
            <v>11023</v>
          </cell>
          <cell r="C429">
            <v>1147</v>
          </cell>
          <cell r="E429">
            <v>1000</v>
          </cell>
        </row>
        <row r="430">
          <cell r="A430">
            <v>46777</v>
          </cell>
          <cell r="B430">
            <v>11023</v>
          </cell>
          <cell r="C430">
            <v>1147</v>
          </cell>
          <cell r="E430">
            <v>1000</v>
          </cell>
        </row>
        <row r="431">
          <cell r="A431">
            <v>46779</v>
          </cell>
          <cell r="B431">
            <v>11023</v>
          </cell>
          <cell r="C431">
            <v>1147</v>
          </cell>
          <cell r="E431">
            <v>1000</v>
          </cell>
        </row>
        <row r="432">
          <cell r="A432">
            <v>46780</v>
          </cell>
          <cell r="B432">
            <v>11015</v>
          </cell>
          <cell r="C432">
            <v>1111</v>
          </cell>
          <cell r="E432">
            <v>1000</v>
          </cell>
        </row>
        <row r="433">
          <cell r="A433">
            <v>47500</v>
          </cell>
          <cell r="B433">
            <v>10765</v>
          </cell>
          <cell r="C433">
            <v>1192</v>
          </cell>
          <cell r="E433">
            <v>1000</v>
          </cell>
        </row>
        <row r="434">
          <cell r="A434">
            <v>47770</v>
          </cell>
          <cell r="B434">
            <v>10819</v>
          </cell>
          <cell r="C434">
            <v>1167</v>
          </cell>
          <cell r="E434">
            <v>1000</v>
          </cell>
        </row>
        <row r="435">
          <cell r="A435">
            <v>47950</v>
          </cell>
          <cell r="B435">
            <v>11934</v>
          </cell>
          <cell r="C435">
            <v>1167</v>
          </cell>
          <cell r="E435">
            <v>1000</v>
          </cell>
        </row>
        <row r="436">
          <cell r="A436">
            <v>47970</v>
          </cell>
          <cell r="B436">
            <v>11933</v>
          </cell>
          <cell r="C436">
            <v>1167</v>
          </cell>
          <cell r="E436">
            <v>1000</v>
          </cell>
        </row>
        <row r="437">
          <cell r="A437">
            <v>47975</v>
          </cell>
          <cell r="B437">
            <v>10816</v>
          </cell>
          <cell r="C437">
            <v>1167</v>
          </cell>
          <cell r="E437">
            <v>1000</v>
          </cell>
        </row>
        <row r="438">
          <cell r="A438">
            <v>48080</v>
          </cell>
          <cell r="B438">
            <v>10823</v>
          </cell>
          <cell r="C438">
            <v>1106</v>
          </cell>
          <cell r="E438">
            <v>1000</v>
          </cell>
        </row>
        <row r="439">
          <cell r="A439">
            <v>48340</v>
          </cell>
          <cell r="B439">
            <v>10855</v>
          </cell>
          <cell r="C439">
            <v>1110</v>
          </cell>
          <cell r="E439">
            <v>1000</v>
          </cell>
        </row>
        <row r="440">
          <cell r="A440">
            <v>48341</v>
          </cell>
          <cell r="B440">
            <v>10855</v>
          </cell>
          <cell r="C440">
            <v>1110</v>
          </cell>
          <cell r="E440">
            <v>1000</v>
          </cell>
        </row>
        <row r="441">
          <cell r="A441">
            <v>49500</v>
          </cell>
          <cell r="B441">
            <v>10819</v>
          </cell>
          <cell r="C441">
            <v>1167</v>
          </cell>
          <cell r="E441">
            <v>1000</v>
          </cell>
        </row>
        <row r="442">
          <cell r="A442">
            <v>49509</v>
          </cell>
          <cell r="B442">
            <v>11685</v>
          </cell>
          <cell r="C442">
            <v>1201</v>
          </cell>
          <cell r="E442">
            <v>1000</v>
          </cell>
        </row>
        <row r="443">
          <cell r="A443">
            <v>49570</v>
          </cell>
          <cell r="B443">
            <v>11123</v>
          </cell>
          <cell r="C443">
            <v>1167</v>
          </cell>
          <cell r="E443">
            <v>1000</v>
          </cell>
        </row>
        <row r="444">
          <cell r="A444">
            <v>49580</v>
          </cell>
          <cell r="B444">
            <v>11125</v>
          </cell>
          <cell r="C444">
            <v>1167</v>
          </cell>
          <cell r="E444">
            <v>1000</v>
          </cell>
        </row>
        <row r="445">
          <cell r="A445">
            <v>49610</v>
          </cell>
          <cell r="B445">
            <v>11031</v>
          </cell>
          <cell r="C445">
            <v>1149</v>
          </cell>
          <cell r="E445">
            <v>1000</v>
          </cell>
        </row>
        <row r="446">
          <cell r="A446">
            <v>49630</v>
          </cell>
          <cell r="B446">
            <v>10867</v>
          </cell>
          <cell r="C446">
            <v>1113</v>
          </cell>
          <cell r="E446">
            <v>1000</v>
          </cell>
        </row>
        <row r="447">
          <cell r="A447">
            <v>49650</v>
          </cell>
          <cell r="B447">
            <v>10903</v>
          </cell>
          <cell r="C447">
            <v>1122</v>
          </cell>
          <cell r="E447">
            <v>1000</v>
          </cell>
        </row>
        <row r="448">
          <cell r="A448">
            <v>49680</v>
          </cell>
          <cell r="B448">
            <v>10820</v>
          </cell>
          <cell r="C448">
            <v>1167</v>
          </cell>
          <cell r="E448">
            <v>1000</v>
          </cell>
        </row>
        <row r="449">
          <cell r="A449">
            <v>49690</v>
          </cell>
          <cell r="B449">
            <v>10818</v>
          </cell>
          <cell r="C449">
            <v>1167</v>
          </cell>
          <cell r="E449">
            <v>1000</v>
          </cell>
        </row>
        <row r="450">
          <cell r="A450">
            <v>52002</v>
          </cell>
          <cell r="B450">
            <v>11911</v>
          </cell>
          <cell r="C450">
            <v>1167</v>
          </cell>
          <cell r="E450">
            <v>1000</v>
          </cell>
        </row>
        <row r="451">
          <cell r="A451">
            <v>52010</v>
          </cell>
          <cell r="B451">
            <v>11910</v>
          </cell>
          <cell r="C451">
            <v>1167</v>
          </cell>
          <cell r="E451">
            <v>1000</v>
          </cell>
        </row>
        <row r="452">
          <cell r="A452">
            <v>52101</v>
          </cell>
          <cell r="B452">
            <v>11910</v>
          </cell>
          <cell r="C452">
            <v>1167</v>
          </cell>
          <cell r="E452">
            <v>1000</v>
          </cell>
        </row>
        <row r="453">
          <cell r="A453">
            <v>52104</v>
          </cell>
          <cell r="B453">
            <v>12293</v>
          </cell>
          <cell r="C453">
            <v>1201</v>
          </cell>
          <cell r="E453">
            <v>1000</v>
          </cell>
        </row>
        <row r="454">
          <cell r="A454">
            <v>52105</v>
          </cell>
          <cell r="B454">
            <v>12293</v>
          </cell>
          <cell r="C454">
            <v>1201</v>
          </cell>
          <cell r="E454">
            <v>1000</v>
          </cell>
        </row>
        <row r="455">
          <cell r="A455">
            <v>52106</v>
          </cell>
          <cell r="B455">
            <v>12293</v>
          </cell>
          <cell r="C455">
            <v>1201</v>
          </cell>
          <cell r="E455">
            <v>1000</v>
          </cell>
        </row>
        <row r="456">
          <cell r="A456">
            <v>52108</v>
          </cell>
          <cell r="B456">
            <v>11131</v>
          </cell>
          <cell r="C456">
            <v>1167</v>
          </cell>
          <cell r="E456">
            <v>1000</v>
          </cell>
        </row>
        <row r="457">
          <cell r="A457">
            <v>52109</v>
          </cell>
          <cell r="B457">
            <v>11131</v>
          </cell>
          <cell r="C457">
            <v>1167</v>
          </cell>
          <cell r="E457">
            <v>1000</v>
          </cell>
        </row>
        <row r="458">
          <cell r="A458">
            <v>52113</v>
          </cell>
          <cell r="B458">
            <v>11255</v>
          </cell>
          <cell r="C458">
            <v>1106</v>
          </cell>
          <cell r="E458">
            <v>1000</v>
          </cell>
        </row>
        <row r="459">
          <cell r="A459">
            <v>52114</v>
          </cell>
          <cell r="B459">
            <v>11145</v>
          </cell>
          <cell r="C459">
            <v>1113</v>
          </cell>
          <cell r="E459">
            <v>1000</v>
          </cell>
        </row>
        <row r="460">
          <cell r="A460">
            <v>52116</v>
          </cell>
          <cell r="B460">
            <v>11131</v>
          </cell>
          <cell r="C460">
            <v>1167</v>
          </cell>
          <cell r="E460">
            <v>1000</v>
          </cell>
        </row>
        <row r="461">
          <cell r="A461">
            <v>52117</v>
          </cell>
          <cell r="B461">
            <v>11135</v>
          </cell>
          <cell r="C461">
            <v>1167</v>
          </cell>
          <cell r="E461">
            <v>1000</v>
          </cell>
        </row>
        <row r="462">
          <cell r="A462">
            <v>52120</v>
          </cell>
          <cell r="B462">
            <v>11907</v>
          </cell>
          <cell r="C462">
            <v>1167</v>
          </cell>
          <cell r="E462">
            <v>1000</v>
          </cell>
        </row>
        <row r="463">
          <cell r="A463">
            <v>52125</v>
          </cell>
          <cell r="B463">
            <v>12301</v>
          </cell>
          <cell r="C463">
            <v>1167</v>
          </cell>
          <cell r="E463">
            <v>1000</v>
          </cell>
        </row>
        <row r="464">
          <cell r="A464">
            <v>52126</v>
          </cell>
          <cell r="B464">
            <v>12301</v>
          </cell>
          <cell r="C464">
            <v>1167</v>
          </cell>
          <cell r="E464">
            <v>1000</v>
          </cell>
        </row>
        <row r="465">
          <cell r="A465">
            <v>52129</v>
          </cell>
          <cell r="B465">
            <v>12299</v>
          </cell>
          <cell r="C465">
            <v>1167</v>
          </cell>
          <cell r="E465">
            <v>1000</v>
          </cell>
        </row>
        <row r="466">
          <cell r="A466">
            <v>52131</v>
          </cell>
          <cell r="B466">
            <v>11315</v>
          </cell>
          <cell r="C466">
            <v>1157</v>
          </cell>
          <cell r="E466">
            <v>1000</v>
          </cell>
        </row>
        <row r="467">
          <cell r="A467">
            <v>52132</v>
          </cell>
          <cell r="B467">
            <v>11320</v>
          </cell>
          <cell r="C467">
            <v>1157</v>
          </cell>
          <cell r="E467">
            <v>1000</v>
          </cell>
        </row>
        <row r="468">
          <cell r="A468">
            <v>52133</v>
          </cell>
          <cell r="B468">
            <v>11305</v>
          </cell>
          <cell r="C468">
            <v>1148</v>
          </cell>
          <cell r="E468">
            <v>1000</v>
          </cell>
        </row>
        <row r="469">
          <cell r="A469">
            <v>52134</v>
          </cell>
          <cell r="B469">
            <v>11335</v>
          </cell>
          <cell r="C469">
            <v>1160</v>
          </cell>
          <cell r="E469">
            <v>1000</v>
          </cell>
        </row>
        <row r="470">
          <cell r="A470">
            <v>52135</v>
          </cell>
          <cell r="B470">
            <v>11340</v>
          </cell>
          <cell r="C470">
            <v>1160</v>
          </cell>
          <cell r="E470">
            <v>1000</v>
          </cell>
        </row>
        <row r="471">
          <cell r="A471">
            <v>52136</v>
          </cell>
          <cell r="B471">
            <v>11345</v>
          </cell>
          <cell r="C471">
            <v>1159</v>
          </cell>
          <cell r="E471">
            <v>1000</v>
          </cell>
        </row>
        <row r="472">
          <cell r="A472">
            <v>52137</v>
          </cell>
          <cell r="B472">
            <v>11280</v>
          </cell>
          <cell r="C472">
            <v>1154</v>
          </cell>
          <cell r="E472">
            <v>1000</v>
          </cell>
        </row>
        <row r="473">
          <cell r="A473">
            <v>52138</v>
          </cell>
          <cell r="B473">
            <v>11350</v>
          </cell>
          <cell r="C473">
            <v>1159</v>
          </cell>
          <cell r="E473">
            <v>1000</v>
          </cell>
        </row>
        <row r="474">
          <cell r="A474">
            <v>52139</v>
          </cell>
          <cell r="B474">
            <v>11285</v>
          </cell>
          <cell r="C474">
            <v>1153</v>
          </cell>
          <cell r="E474">
            <v>1000</v>
          </cell>
        </row>
        <row r="475">
          <cell r="A475">
            <v>52141</v>
          </cell>
          <cell r="B475">
            <v>11300</v>
          </cell>
          <cell r="C475">
            <v>1156</v>
          </cell>
          <cell r="E475">
            <v>1000</v>
          </cell>
        </row>
        <row r="476">
          <cell r="A476">
            <v>52142</v>
          </cell>
          <cell r="B476">
            <v>11290</v>
          </cell>
          <cell r="C476">
            <v>1152</v>
          </cell>
          <cell r="E476">
            <v>1000</v>
          </cell>
        </row>
        <row r="477">
          <cell r="A477">
            <v>52143</v>
          </cell>
          <cell r="B477">
            <v>11295</v>
          </cell>
          <cell r="C477">
            <v>1155</v>
          </cell>
          <cell r="E477">
            <v>1000</v>
          </cell>
        </row>
        <row r="478">
          <cell r="A478">
            <v>52144</v>
          </cell>
          <cell r="B478">
            <v>11310</v>
          </cell>
          <cell r="C478">
            <v>1151</v>
          </cell>
          <cell r="E478">
            <v>1000</v>
          </cell>
        </row>
        <row r="479">
          <cell r="A479">
            <v>52145</v>
          </cell>
          <cell r="B479">
            <v>11325</v>
          </cell>
          <cell r="C479">
            <v>1150</v>
          </cell>
          <cell r="E479">
            <v>1000</v>
          </cell>
        </row>
        <row r="480">
          <cell r="A480">
            <v>52146</v>
          </cell>
          <cell r="B480">
            <v>11330</v>
          </cell>
          <cell r="C480">
            <v>1149</v>
          </cell>
          <cell r="E480">
            <v>1000</v>
          </cell>
        </row>
        <row r="481">
          <cell r="A481">
            <v>52149</v>
          </cell>
          <cell r="B481">
            <v>11135</v>
          </cell>
          <cell r="C481">
            <v>1167</v>
          </cell>
          <cell r="E481">
            <v>1000</v>
          </cell>
        </row>
        <row r="482">
          <cell r="A482">
            <v>52151</v>
          </cell>
          <cell r="B482">
            <v>11320</v>
          </cell>
          <cell r="C482">
            <v>1157</v>
          </cell>
          <cell r="E482">
            <v>1000</v>
          </cell>
        </row>
        <row r="483">
          <cell r="A483">
            <v>52152</v>
          </cell>
          <cell r="B483">
            <v>11315</v>
          </cell>
          <cell r="C483">
            <v>1157</v>
          </cell>
          <cell r="E483">
            <v>1000</v>
          </cell>
        </row>
        <row r="484">
          <cell r="A484">
            <v>52156</v>
          </cell>
          <cell r="B484">
            <v>11355</v>
          </cell>
          <cell r="C484">
            <v>1132</v>
          </cell>
          <cell r="E484">
            <v>1000</v>
          </cell>
        </row>
        <row r="485">
          <cell r="A485">
            <v>52157</v>
          </cell>
          <cell r="B485">
            <v>11360</v>
          </cell>
          <cell r="C485">
            <v>1140</v>
          </cell>
          <cell r="E485">
            <v>1000</v>
          </cell>
        </row>
        <row r="486">
          <cell r="A486">
            <v>52158</v>
          </cell>
          <cell r="B486">
            <v>11365</v>
          </cell>
          <cell r="C486">
            <v>1140</v>
          </cell>
          <cell r="E486">
            <v>1000</v>
          </cell>
        </row>
        <row r="487">
          <cell r="A487">
            <v>52159</v>
          </cell>
          <cell r="B487">
            <v>11370</v>
          </cell>
          <cell r="C487">
            <v>1140</v>
          </cell>
          <cell r="E487">
            <v>1000</v>
          </cell>
        </row>
        <row r="488">
          <cell r="A488">
            <v>52160</v>
          </cell>
          <cell r="B488">
            <v>11375</v>
          </cell>
          <cell r="C488">
            <v>1140</v>
          </cell>
          <cell r="E488">
            <v>1000</v>
          </cell>
        </row>
        <row r="489">
          <cell r="A489">
            <v>52163</v>
          </cell>
          <cell r="B489">
            <v>11380</v>
          </cell>
          <cell r="C489">
            <v>1134</v>
          </cell>
          <cell r="E489">
            <v>1000</v>
          </cell>
        </row>
        <row r="490">
          <cell r="A490">
            <v>52164</v>
          </cell>
          <cell r="B490">
            <v>11385</v>
          </cell>
          <cell r="C490">
            <v>1140</v>
          </cell>
          <cell r="E490">
            <v>1000</v>
          </cell>
        </row>
        <row r="491">
          <cell r="A491">
            <v>52165</v>
          </cell>
          <cell r="B491">
            <v>11390</v>
          </cell>
          <cell r="C491">
            <v>1139</v>
          </cell>
          <cell r="E491">
            <v>1000</v>
          </cell>
        </row>
        <row r="492">
          <cell r="A492">
            <v>52167</v>
          </cell>
          <cell r="B492">
            <v>11395</v>
          </cell>
          <cell r="C492">
            <v>1139</v>
          </cell>
          <cell r="E492">
            <v>1000</v>
          </cell>
        </row>
        <row r="493">
          <cell r="A493">
            <v>52168</v>
          </cell>
          <cell r="B493">
            <v>11400</v>
          </cell>
          <cell r="C493">
            <v>1139</v>
          </cell>
          <cell r="E493">
            <v>1000</v>
          </cell>
        </row>
        <row r="494">
          <cell r="A494">
            <v>52169</v>
          </cell>
          <cell r="B494">
            <v>11405</v>
          </cell>
          <cell r="C494">
            <v>1134</v>
          </cell>
          <cell r="E494">
            <v>1000</v>
          </cell>
        </row>
        <row r="495">
          <cell r="A495">
            <v>52170</v>
          </cell>
          <cell r="B495">
            <v>11410</v>
          </cell>
          <cell r="C495">
            <v>1133</v>
          </cell>
          <cell r="E495">
            <v>1000</v>
          </cell>
        </row>
        <row r="496">
          <cell r="A496">
            <v>52171</v>
          </cell>
          <cell r="B496">
            <v>11142</v>
          </cell>
          <cell r="C496">
            <v>1167</v>
          </cell>
          <cell r="E496">
            <v>1000</v>
          </cell>
        </row>
        <row r="497">
          <cell r="A497">
            <v>52181</v>
          </cell>
          <cell r="B497">
            <v>11145</v>
          </cell>
          <cell r="C497">
            <v>1113</v>
          </cell>
          <cell r="E497">
            <v>1000</v>
          </cell>
        </row>
        <row r="498">
          <cell r="A498">
            <v>52182</v>
          </cell>
          <cell r="B498">
            <v>11175</v>
          </cell>
          <cell r="C498">
            <v>1111</v>
          </cell>
          <cell r="E498">
            <v>1000</v>
          </cell>
        </row>
        <row r="499">
          <cell r="A499">
            <v>52183</v>
          </cell>
          <cell r="B499">
            <v>11570</v>
          </cell>
          <cell r="C499">
            <v>1147</v>
          </cell>
          <cell r="E499">
            <v>1000</v>
          </cell>
        </row>
        <row r="500">
          <cell r="A500">
            <v>52184</v>
          </cell>
          <cell r="B500">
            <v>11155</v>
          </cell>
          <cell r="C500">
            <v>1115</v>
          </cell>
          <cell r="E500">
            <v>1000</v>
          </cell>
        </row>
        <row r="501">
          <cell r="A501">
            <v>52186</v>
          </cell>
          <cell r="B501">
            <v>11160</v>
          </cell>
          <cell r="C501">
            <v>1114</v>
          </cell>
          <cell r="E501">
            <v>1000</v>
          </cell>
        </row>
        <row r="502">
          <cell r="A502">
            <v>52187</v>
          </cell>
          <cell r="B502">
            <v>11150</v>
          </cell>
          <cell r="C502">
            <v>1110</v>
          </cell>
          <cell r="E502">
            <v>1000</v>
          </cell>
        </row>
        <row r="503">
          <cell r="A503">
            <v>52188</v>
          </cell>
          <cell r="B503">
            <v>11575</v>
          </cell>
          <cell r="C503">
            <v>1145</v>
          </cell>
          <cell r="E503">
            <v>1000</v>
          </cell>
        </row>
        <row r="504">
          <cell r="A504">
            <v>52189</v>
          </cell>
          <cell r="B504">
            <v>11180</v>
          </cell>
          <cell r="C504">
            <v>1112</v>
          </cell>
          <cell r="E504">
            <v>1000</v>
          </cell>
        </row>
        <row r="505">
          <cell r="A505">
            <v>52190</v>
          </cell>
          <cell r="B505">
            <v>11165</v>
          </cell>
          <cell r="C505">
            <v>1115</v>
          </cell>
          <cell r="E505">
            <v>1000</v>
          </cell>
        </row>
        <row r="506">
          <cell r="A506">
            <v>52191</v>
          </cell>
          <cell r="B506">
            <v>11580</v>
          </cell>
          <cell r="C506">
            <v>1146</v>
          </cell>
          <cell r="E506">
            <v>1000</v>
          </cell>
        </row>
        <row r="507">
          <cell r="A507">
            <v>52192</v>
          </cell>
          <cell r="B507">
            <v>11170</v>
          </cell>
          <cell r="C507">
            <v>1114</v>
          </cell>
          <cell r="E507">
            <v>1000</v>
          </cell>
        </row>
        <row r="508">
          <cell r="A508">
            <v>52193</v>
          </cell>
          <cell r="B508">
            <v>11585</v>
          </cell>
          <cell r="C508">
            <v>1144</v>
          </cell>
          <cell r="E508">
            <v>1000</v>
          </cell>
        </row>
        <row r="509">
          <cell r="A509">
            <v>52195</v>
          </cell>
          <cell r="B509">
            <v>11240</v>
          </cell>
          <cell r="C509">
            <v>1178</v>
          </cell>
          <cell r="E509">
            <v>1000</v>
          </cell>
        </row>
        <row r="510">
          <cell r="A510">
            <v>52196</v>
          </cell>
          <cell r="B510">
            <v>11175</v>
          </cell>
          <cell r="C510">
            <v>1111</v>
          </cell>
          <cell r="E510">
            <v>1000</v>
          </cell>
        </row>
        <row r="511">
          <cell r="A511">
            <v>52197</v>
          </cell>
          <cell r="B511">
            <v>11590</v>
          </cell>
          <cell r="C511">
            <v>1111</v>
          </cell>
          <cell r="E511">
            <v>1000</v>
          </cell>
        </row>
        <row r="512">
          <cell r="A512">
            <v>52199</v>
          </cell>
          <cell r="B512">
            <v>11145</v>
          </cell>
          <cell r="C512">
            <v>1113</v>
          </cell>
          <cell r="E512">
            <v>1000</v>
          </cell>
        </row>
        <row r="513">
          <cell r="A513">
            <v>52201</v>
          </cell>
          <cell r="B513">
            <v>11465</v>
          </cell>
          <cell r="C513">
            <v>1165</v>
          </cell>
          <cell r="E513">
            <v>1000</v>
          </cell>
        </row>
        <row r="514">
          <cell r="A514">
            <v>52202</v>
          </cell>
          <cell r="B514">
            <v>11470</v>
          </cell>
          <cell r="C514">
            <v>1165</v>
          </cell>
          <cell r="E514">
            <v>1000</v>
          </cell>
        </row>
        <row r="515">
          <cell r="A515">
            <v>52203</v>
          </cell>
          <cell r="B515">
            <v>11475</v>
          </cell>
          <cell r="C515">
            <v>1165</v>
          </cell>
          <cell r="E515">
            <v>1000</v>
          </cell>
        </row>
        <row r="516">
          <cell r="A516">
            <v>52204</v>
          </cell>
          <cell r="B516">
            <v>11480</v>
          </cell>
          <cell r="C516">
            <v>1166</v>
          </cell>
          <cell r="E516">
            <v>1000</v>
          </cell>
        </row>
        <row r="517">
          <cell r="A517">
            <v>52206</v>
          </cell>
          <cell r="B517">
            <v>11485</v>
          </cell>
          <cell r="C517">
            <v>1163</v>
          </cell>
          <cell r="E517">
            <v>1000</v>
          </cell>
        </row>
        <row r="518">
          <cell r="A518">
            <v>52206</v>
          </cell>
          <cell r="B518">
            <v>11490</v>
          </cell>
          <cell r="C518">
            <v>1164</v>
          </cell>
          <cell r="E518">
            <v>1000</v>
          </cell>
        </row>
        <row r="519">
          <cell r="A519">
            <v>52207</v>
          </cell>
          <cell r="B519">
            <v>11495</v>
          </cell>
          <cell r="C519">
            <v>1164</v>
          </cell>
          <cell r="E519">
            <v>1000</v>
          </cell>
        </row>
        <row r="520">
          <cell r="A520">
            <v>52208</v>
          </cell>
          <cell r="B520">
            <v>11500</v>
          </cell>
          <cell r="C520">
            <v>1163</v>
          </cell>
          <cell r="E520">
            <v>1000</v>
          </cell>
        </row>
        <row r="521">
          <cell r="A521">
            <v>52209</v>
          </cell>
          <cell r="B521">
            <v>11505</v>
          </cell>
          <cell r="C521">
            <v>1138</v>
          </cell>
          <cell r="E521">
            <v>1000</v>
          </cell>
        </row>
        <row r="522">
          <cell r="A522">
            <v>52210</v>
          </cell>
          <cell r="B522">
            <v>11520</v>
          </cell>
          <cell r="C522">
            <v>1166</v>
          </cell>
          <cell r="E522">
            <v>1000</v>
          </cell>
        </row>
        <row r="523">
          <cell r="A523">
            <v>52211</v>
          </cell>
          <cell r="B523">
            <v>11525</v>
          </cell>
          <cell r="C523">
            <v>1137</v>
          </cell>
          <cell r="E523">
            <v>1000</v>
          </cell>
        </row>
        <row r="524">
          <cell r="A524">
            <v>52212</v>
          </cell>
          <cell r="B524">
            <v>11510</v>
          </cell>
          <cell r="C524">
            <v>1165</v>
          </cell>
          <cell r="E524">
            <v>1000</v>
          </cell>
        </row>
        <row r="525">
          <cell r="A525">
            <v>52213</v>
          </cell>
          <cell r="B525">
            <v>11515</v>
          </cell>
          <cell r="C525">
            <v>1177</v>
          </cell>
          <cell r="E525">
            <v>1000</v>
          </cell>
        </row>
        <row r="526">
          <cell r="A526">
            <v>52214</v>
          </cell>
          <cell r="B526">
            <v>11142</v>
          </cell>
          <cell r="C526">
            <v>1167</v>
          </cell>
          <cell r="E526">
            <v>1000</v>
          </cell>
        </row>
        <row r="527">
          <cell r="A527">
            <v>52226</v>
          </cell>
          <cell r="B527">
            <v>11555</v>
          </cell>
          <cell r="C527">
            <v>1162</v>
          </cell>
          <cell r="E527">
            <v>1000</v>
          </cell>
        </row>
        <row r="528">
          <cell r="A528">
            <v>52227</v>
          </cell>
          <cell r="B528">
            <v>11560</v>
          </cell>
          <cell r="C528">
            <v>1161</v>
          </cell>
          <cell r="E528">
            <v>1000</v>
          </cell>
        </row>
        <row r="529">
          <cell r="A529">
            <v>52228</v>
          </cell>
          <cell r="B529">
            <v>11565</v>
          </cell>
          <cell r="C529">
            <v>1161</v>
          </cell>
          <cell r="E529">
            <v>1000</v>
          </cell>
        </row>
        <row r="530">
          <cell r="A530">
            <v>52230</v>
          </cell>
          <cell r="B530">
            <v>11565</v>
          </cell>
          <cell r="C530">
            <v>1161</v>
          </cell>
          <cell r="E530">
            <v>1000</v>
          </cell>
        </row>
        <row r="531">
          <cell r="A531">
            <v>52251</v>
          </cell>
          <cell r="B531">
            <v>11530</v>
          </cell>
          <cell r="C531">
            <v>1129</v>
          </cell>
          <cell r="E531">
            <v>1000</v>
          </cell>
        </row>
        <row r="532">
          <cell r="A532">
            <v>52252</v>
          </cell>
          <cell r="B532">
            <v>11535</v>
          </cell>
          <cell r="C532">
            <v>1127</v>
          </cell>
          <cell r="E532">
            <v>1000</v>
          </cell>
        </row>
        <row r="533">
          <cell r="A533">
            <v>52253</v>
          </cell>
          <cell r="B533">
            <v>11540</v>
          </cell>
          <cell r="C533">
            <v>1127</v>
          </cell>
          <cell r="E533">
            <v>1000</v>
          </cell>
        </row>
        <row r="534">
          <cell r="A534">
            <v>52254</v>
          </cell>
          <cell r="B534">
            <v>11545</v>
          </cell>
          <cell r="C534">
            <v>1124</v>
          </cell>
          <cell r="E534">
            <v>1000</v>
          </cell>
        </row>
        <row r="535">
          <cell r="A535">
            <v>52255</v>
          </cell>
          <cell r="B535">
            <v>11185</v>
          </cell>
          <cell r="C535">
            <v>1126</v>
          </cell>
          <cell r="E535">
            <v>1000</v>
          </cell>
        </row>
        <row r="536">
          <cell r="A536">
            <v>52256</v>
          </cell>
          <cell r="B536">
            <v>11190</v>
          </cell>
          <cell r="C536">
            <v>1123</v>
          </cell>
          <cell r="E536">
            <v>1000</v>
          </cell>
        </row>
        <row r="537">
          <cell r="A537">
            <v>52257</v>
          </cell>
          <cell r="B537">
            <v>11550</v>
          </cell>
          <cell r="C537">
            <v>1124</v>
          </cell>
          <cell r="E537">
            <v>1000</v>
          </cell>
        </row>
        <row r="538">
          <cell r="A538">
            <v>52258</v>
          </cell>
          <cell r="B538">
            <v>11195</v>
          </cell>
          <cell r="C538">
            <v>1125</v>
          </cell>
          <cell r="E538">
            <v>1000</v>
          </cell>
        </row>
        <row r="539">
          <cell r="A539">
            <v>52259</v>
          </cell>
          <cell r="B539">
            <v>11545</v>
          </cell>
          <cell r="C539">
            <v>1124</v>
          </cell>
          <cell r="E539">
            <v>1000</v>
          </cell>
        </row>
        <row r="540">
          <cell r="A540">
            <v>52260</v>
          </cell>
          <cell r="B540">
            <v>11545</v>
          </cell>
          <cell r="C540">
            <v>1124</v>
          </cell>
          <cell r="E540">
            <v>1000</v>
          </cell>
        </row>
        <row r="541">
          <cell r="A541">
            <v>52261</v>
          </cell>
          <cell r="B541">
            <v>11142</v>
          </cell>
          <cell r="C541">
            <v>1167</v>
          </cell>
          <cell r="E541">
            <v>1000</v>
          </cell>
        </row>
        <row r="542">
          <cell r="A542">
            <v>52276</v>
          </cell>
          <cell r="B542">
            <v>11200</v>
          </cell>
          <cell r="C542">
            <v>1120</v>
          </cell>
          <cell r="E542">
            <v>1000</v>
          </cell>
        </row>
        <row r="543">
          <cell r="A543">
            <v>52278</v>
          </cell>
          <cell r="B543">
            <v>11210</v>
          </cell>
          <cell r="C543">
            <v>1121</v>
          </cell>
          <cell r="E543">
            <v>1000</v>
          </cell>
        </row>
        <row r="544">
          <cell r="A544">
            <v>52279</v>
          </cell>
          <cell r="B544">
            <v>11235</v>
          </cell>
          <cell r="C544">
            <v>1108</v>
          </cell>
          <cell r="E544">
            <v>1000</v>
          </cell>
        </row>
        <row r="545">
          <cell r="A545">
            <v>52280</v>
          </cell>
          <cell r="B545">
            <v>11245</v>
          </cell>
          <cell r="C545">
            <v>1107</v>
          </cell>
          <cell r="E545">
            <v>1000</v>
          </cell>
        </row>
        <row r="546">
          <cell r="A546">
            <v>52281</v>
          </cell>
          <cell r="B546">
            <v>11250</v>
          </cell>
          <cell r="C546">
            <v>1109</v>
          </cell>
          <cell r="E546">
            <v>1000</v>
          </cell>
        </row>
        <row r="547">
          <cell r="A547">
            <v>52283</v>
          </cell>
          <cell r="B547">
            <v>11255</v>
          </cell>
          <cell r="C547">
            <v>1106</v>
          </cell>
          <cell r="E547">
            <v>1000</v>
          </cell>
        </row>
        <row r="548">
          <cell r="A548">
            <v>52284</v>
          </cell>
          <cell r="B548">
            <v>11260</v>
          </cell>
          <cell r="C548">
            <v>1106</v>
          </cell>
          <cell r="E548">
            <v>1000</v>
          </cell>
        </row>
        <row r="549">
          <cell r="A549">
            <v>52285</v>
          </cell>
          <cell r="B549">
            <v>11205</v>
          </cell>
          <cell r="C549">
            <v>1122</v>
          </cell>
          <cell r="E549">
            <v>1000</v>
          </cell>
        </row>
        <row r="550">
          <cell r="A550">
            <v>52286</v>
          </cell>
          <cell r="B550">
            <v>11265</v>
          </cell>
          <cell r="C550">
            <v>1106</v>
          </cell>
          <cell r="E550">
            <v>1000</v>
          </cell>
        </row>
        <row r="551">
          <cell r="A551">
            <v>52289</v>
          </cell>
          <cell r="B551">
            <v>11270</v>
          </cell>
          <cell r="C551">
            <v>1106</v>
          </cell>
          <cell r="E551">
            <v>1000</v>
          </cell>
        </row>
        <row r="552">
          <cell r="A552">
            <v>52290</v>
          </cell>
          <cell r="B552">
            <v>11275</v>
          </cell>
          <cell r="C552">
            <v>1106</v>
          </cell>
          <cell r="E552">
            <v>1000</v>
          </cell>
        </row>
        <row r="553">
          <cell r="A553">
            <v>52291</v>
          </cell>
          <cell r="B553">
            <v>11220</v>
          </cell>
          <cell r="C553">
            <v>1116</v>
          </cell>
          <cell r="E553">
            <v>1000</v>
          </cell>
        </row>
        <row r="554">
          <cell r="A554">
            <v>52292</v>
          </cell>
          <cell r="B554">
            <v>11215</v>
          </cell>
          <cell r="C554">
            <v>1116</v>
          </cell>
          <cell r="E554">
            <v>1000</v>
          </cell>
        </row>
        <row r="555">
          <cell r="A555">
            <v>52293</v>
          </cell>
          <cell r="B555">
            <v>11225</v>
          </cell>
          <cell r="C555">
            <v>1117</v>
          </cell>
          <cell r="E555">
            <v>1000</v>
          </cell>
        </row>
        <row r="556">
          <cell r="A556">
            <v>52294</v>
          </cell>
          <cell r="B556">
            <v>11230</v>
          </cell>
          <cell r="C556">
            <v>1118</v>
          </cell>
          <cell r="E556">
            <v>1000</v>
          </cell>
        </row>
        <row r="557">
          <cell r="A557">
            <v>52301</v>
          </cell>
          <cell r="B557">
            <v>11415</v>
          </cell>
          <cell r="C557">
            <v>1175</v>
          </cell>
          <cell r="E557">
            <v>1000</v>
          </cell>
        </row>
        <row r="558">
          <cell r="A558">
            <v>52302</v>
          </cell>
          <cell r="B558">
            <v>11440</v>
          </cell>
          <cell r="C558">
            <v>1135</v>
          </cell>
          <cell r="E558">
            <v>1000</v>
          </cell>
        </row>
        <row r="559">
          <cell r="A559">
            <v>52303</v>
          </cell>
          <cell r="B559">
            <v>11455</v>
          </cell>
          <cell r="C559">
            <v>1176</v>
          </cell>
          <cell r="E559">
            <v>1000</v>
          </cell>
        </row>
        <row r="560">
          <cell r="A560">
            <v>52304</v>
          </cell>
          <cell r="B560">
            <v>11445</v>
          </cell>
          <cell r="C560">
            <v>1136</v>
          </cell>
          <cell r="E560">
            <v>1000</v>
          </cell>
        </row>
        <row r="561">
          <cell r="A561">
            <v>52305</v>
          </cell>
          <cell r="B561">
            <v>11460</v>
          </cell>
          <cell r="C561">
            <v>1174</v>
          </cell>
          <cell r="E561">
            <v>1000</v>
          </cell>
        </row>
        <row r="562">
          <cell r="A562">
            <v>52306</v>
          </cell>
          <cell r="B562">
            <v>11450</v>
          </cell>
          <cell r="C562">
            <v>1142</v>
          </cell>
          <cell r="E562">
            <v>1000</v>
          </cell>
        </row>
        <row r="563">
          <cell r="A563">
            <v>52307</v>
          </cell>
          <cell r="B563">
            <v>11420</v>
          </cell>
          <cell r="C563">
            <v>1130</v>
          </cell>
          <cell r="E563">
            <v>1000</v>
          </cell>
        </row>
        <row r="564">
          <cell r="A564">
            <v>52308</v>
          </cell>
          <cell r="B564">
            <v>11142</v>
          </cell>
          <cell r="C564">
            <v>1167</v>
          </cell>
          <cell r="E564">
            <v>1000</v>
          </cell>
        </row>
        <row r="565">
          <cell r="A565">
            <v>52309</v>
          </cell>
          <cell r="B565">
            <v>11425</v>
          </cell>
          <cell r="C565">
            <v>1130</v>
          </cell>
          <cell r="E565">
            <v>1000</v>
          </cell>
        </row>
        <row r="566">
          <cell r="A566">
            <v>52310</v>
          </cell>
          <cell r="B566">
            <v>11430</v>
          </cell>
          <cell r="C566">
            <v>1141</v>
          </cell>
          <cell r="E566">
            <v>1000</v>
          </cell>
        </row>
        <row r="567">
          <cell r="A567">
            <v>52311</v>
          </cell>
          <cell r="B567">
            <v>11435</v>
          </cell>
          <cell r="C567">
            <v>1141</v>
          </cell>
          <cell r="E567">
            <v>1000</v>
          </cell>
        </row>
        <row r="568">
          <cell r="A568">
            <v>52332</v>
          </cell>
          <cell r="B568">
            <v>11131</v>
          </cell>
          <cell r="C568">
            <v>1167</v>
          </cell>
          <cell r="E568">
            <v>1000</v>
          </cell>
        </row>
        <row r="569">
          <cell r="A569">
            <v>52350</v>
          </cell>
          <cell r="B569">
            <v>12297</v>
          </cell>
          <cell r="C569">
            <v>1167</v>
          </cell>
          <cell r="E569">
            <v>1000</v>
          </cell>
        </row>
        <row r="570">
          <cell r="A570">
            <v>52355</v>
          </cell>
          <cell r="B570">
            <v>11142</v>
          </cell>
          <cell r="C570">
            <v>1167</v>
          </cell>
          <cell r="E570">
            <v>1000</v>
          </cell>
        </row>
        <row r="571">
          <cell r="A571">
            <v>52360</v>
          </cell>
          <cell r="B571">
            <v>12298</v>
          </cell>
          <cell r="C571">
            <v>1167</v>
          </cell>
          <cell r="E571">
            <v>1000</v>
          </cell>
        </row>
        <row r="572">
          <cell r="A572">
            <v>52370</v>
          </cell>
          <cell r="B572">
            <v>12299</v>
          </cell>
          <cell r="C572">
            <v>1167</v>
          </cell>
          <cell r="E572">
            <v>1000</v>
          </cell>
        </row>
        <row r="573">
          <cell r="A573">
            <v>52371</v>
          </cell>
          <cell r="B573">
            <v>12300</v>
          </cell>
          <cell r="C573">
            <v>1167</v>
          </cell>
          <cell r="E573">
            <v>1000</v>
          </cell>
        </row>
        <row r="574">
          <cell r="A574">
            <v>52375</v>
          </cell>
          <cell r="B574">
            <v>12296</v>
          </cell>
          <cell r="C574">
            <v>1167</v>
          </cell>
          <cell r="E574">
            <v>1000</v>
          </cell>
        </row>
        <row r="575">
          <cell r="A575">
            <v>52380</v>
          </cell>
          <cell r="B575">
            <v>11910</v>
          </cell>
          <cell r="C575">
            <v>1167</v>
          </cell>
          <cell r="E575">
            <v>1000</v>
          </cell>
        </row>
        <row r="576">
          <cell r="A576">
            <v>52381</v>
          </cell>
          <cell r="B576">
            <v>12294</v>
          </cell>
          <cell r="C576">
            <v>1167</v>
          </cell>
          <cell r="E576">
            <v>1000</v>
          </cell>
        </row>
        <row r="577">
          <cell r="A577">
            <v>52390</v>
          </cell>
          <cell r="B577">
            <v>11908</v>
          </cell>
          <cell r="C577">
            <v>1167</v>
          </cell>
          <cell r="E577">
            <v>1000</v>
          </cell>
        </row>
        <row r="578">
          <cell r="A578">
            <v>52395</v>
          </cell>
          <cell r="B578">
            <v>11908</v>
          </cell>
          <cell r="C578">
            <v>1167</v>
          </cell>
          <cell r="E578">
            <v>1000</v>
          </cell>
        </row>
        <row r="579">
          <cell r="A579">
            <v>52401</v>
          </cell>
          <cell r="B579">
            <v>11135</v>
          </cell>
          <cell r="C579">
            <v>1167</v>
          </cell>
          <cell r="E579">
            <v>1000</v>
          </cell>
        </row>
        <row r="580">
          <cell r="A580">
            <v>52402</v>
          </cell>
          <cell r="B580">
            <v>11136</v>
          </cell>
          <cell r="C580">
            <v>1167</v>
          </cell>
          <cell r="E580">
            <v>1000</v>
          </cell>
        </row>
        <row r="581">
          <cell r="A581">
            <v>52403</v>
          </cell>
          <cell r="B581">
            <v>11138</v>
          </cell>
          <cell r="C581">
            <v>1167</v>
          </cell>
          <cell r="E581">
            <v>1000</v>
          </cell>
        </row>
        <row r="582">
          <cell r="A582">
            <v>52404</v>
          </cell>
          <cell r="B582">
            <v>11137</v>
          </cell>
          <cell r="C582">
            <v>1167</v>
          </cell>
          <cell r="E582">
            <v>1000</v>
          </cell>
        </row>
        <row r="583">
          <cell r="A583">
            <v>52405</v>
          </cell>
          <cell r="B583">
            <v>11135</v>
          </cell>
          <cell r="C583">
            <v>1167</v>
          </cell>
          <cell r="E583">
            <v>1000</v>
          </cell>
        </row>
        <row r="584">
          <cell r="A584">
            <v>52411</v>
          </cell>
          <cell r="B584">
            <v>11131</v>
          </cell>
          <cell r="C584">
            <v>1167</v>
          </cell>
          <cell r="E584">
            <v>1000</v>
          </cell>
        </row>
        <row r="585">
          <cell r="A585">
            <v>52412</v>
          </cell>
          <cell r="B585">
            <v>11132</v>
          </cell>
          <cell r="C585">
            <v>1167</v>
          </cell>
          <cell r="E585">
            <v>1000</v>
          </cell>
        </row>
        <row r="586">
          <cell r="A586">
            <v>52413</v>
          </cell>
          <cell r="B586">
            <v>11134</v>
          </cell>
          <cell r="C586">
            <v>1167</v>
          </cell>
          <cell r="E586">
            <v>1000</v>
          </cell>
        </row>
        <row r="587">
          <cell r="A587">
            <v>52414</v>
          </cell>
          <cell r="B587">
            <v>11133</v>
          </cell>
          <cell r="C587">
            <v>1167</v>
          </cell>
          <cell r="E587">
            <v>1000</v>
          </cell>
        </row>
        <row r="588">
          <cell r="A588">
            <v>52415</v>
          </cell>
          <cell r="B588">
            <v>11131</v>
          </cell>
          <cell r="C588">
            <v>1167</v>
          </cell>
          <cell r="E588">
            <v>1000</v>
          </cell>
        </row>
        <row r="589">
          <cell r="A589">
            <v>52475</v>
          </cell>
          <cell r="B589">
            <v>12295</v>
          </cell>
          <cell r="C589">
            <v>1167</v>
          </cell>
          <cell r="E589">
            <v>1000</v>
          </cell>
        </row>
        <row r="590">
          <cell r="A590">
            <v>52500</v>
          </cell>
          <cell r="B590">
            <v>11634</v>
          </cell>
          <cell r="C590">
            <v>1200</v>
          </cell>
          <cell r="E590">
            <v>1000</v>
          </cell>
        </row>
        <row r="591">
          <cell r="A591">
            <v>52607</v>
          </cell>
          <cell r="B591">
            <v>12249</v>
          </cell>
          <cell r="C591">
            <v>1201</v>
          </cell>
          <cell r="E591">
            <v>1000</v>
          </cell>
        </row>
        <row r="592">
          <cell r="A592">
            <v>52633</v>
          </cell>
          <cell r="B592">
            <v>11142</v>
          </cell>
          <cell r="C592">
            <v>1167</v>
          </cell>
          <cell r="E592">
            <v>1000</v>
          </cell>
        </row>
        <row r="593">
          <cell r="A593">
            <v>52641</v>
          </cell>
          <cell r="B593">
            <v>11142</v>
          </cell>
          <cell r="C593">
            <v>1167</v>
          </cell>
          <cell r="E593">
            <v>1000</v>
          </cell>
        </row>
        <row r="594">
          <cell r="A594">
            <v>52703</v>
          </cell>
          <cell r="B594">
            <v>12288</v>
          </cell>
          <cell r="C594">
            <v>1201</v>
          </cell>
          <cell r="E594">
            <v>1000</v>
          </cell>
        </row>
        <row r="595">
          <cell r="A595">
            <v>52704</v>
          </cell>
          <cell r="B595">
            <v>12270</v>
          </cell>
          <cell r="C595">
            <v>1201</v>
          </cell>
          <cell r="E595">
            <v>1000</v>
          </cell>
        </row>
        <row r="596">
          <cell r="A596">
            <v>52705</v>
          </cell>
          <cell r="B596">
            <v>12264</v>
          </cell>
          <cell r="C596">
            <v>1201</v>
          </cell>
          <cell r="E596">
            <v>1000</v>
          </cell>
        </row>
        <row r="597">
          <cell r="A597">
            <v>52706</v>
          </cell>
          <cell r="B597">
            <v>12282</v>
          </cell>
          <cell r="C597">
            <v>1201</v>
          </cell>
          <cell r="E597">
            <v>1000</v>
          </cell>
        </row>
        <row r="598">
          <cell r="A598">
            <v>52707</v>
          </cell>
          <cell r="B598">
            <v>12282</v>
          </cell>
          <cell r="C598">
            <v>1201</v>
          </cell>
          <cell r="E598">
            <v>1000</v>
          </cell>
        </row>
        <row r="599">
          <cell r="A599">
            <v>52708</v>
          </cell>
          <cell r="B599">
            <v>12276</v>
          </cell>
          <cell r="C599">
            <v>1201</v>
          </cell>
          <cell r="E599">
            <v>1000</v>
          </cell>
        </row>
        <row r="600">
          <cell r="A600">
            <v>52709</v>
          </cell>
          <cell r="B600">
            <v>12276</v>
          </cell>
          <cell r="C600">
            <v>1201</v>
          </cell>
          <cell r="E600">
            <v>1000</v>
          </cell>
        </row>
        <row r="601">
          <cell r="A601">
            <v>52710</v>
          </cell>
          <cell r="B601">
            <v>12270</v>
          </cell>
          <cell r="C601">
            <v>1201</v>
          </cell>
          <cell r="E601">
            <v>1000</v>
          </cell>
        </row>
        <row r="602">
          <cell r="A602">
            <v>52711</v>
          </cell>
          <cell r="B602">
            <v>12264</v>
          </cell>
          <cell r="C602">
            <v>1201</v>
          </cell>
          <cell r="E602">
            <v>1000</v>
          </cell>
        </row>
        <row r="603">
          <cell r="A603">
            <v>52712</v>
          </cell>
          <cell r="B603">
            <v>12258</v>
          </cell>
          <cell r="C603">
            <v>1201</v>
          </cell>
          <cell r="E603">
            <v>1000</v>
          </cell>
        </row>
        <row r="604">
          <cell r="A604">
            <v>52721</v>
          </cell>
          <cell r="B604">
            <v>11142</v>
          </cell>
          <cell r="C604">
            <v>1167</v>
          </cell>
          <cell r="E604">
            <v>1000</v>
          </cell>
        </row>
        <row r="605">
          <cell r="A605">
            <v>52750</v>
          </cell>
          <cell r="B605">
            <v>12249</v>
          </cell>
          <cell r="C605">
            <v>1201</v>
          </cell>
          <cell r="E605">
            <v>1000</v>
          </cell>
        </row>
        <row r="606">
          <cell r="A606">
            <v>52800</v>
          </cell>
          <cell r="B606">
            <v>12249</v>
          </cell>
          <cell r="C606">
            <v>1201</v>
          </cell>
          <cell r="E606">
            <v>1000</v>
          </cell>
        </row>
        <row r="607">
          <cell r="A607">
            <v>52804</v>
          </cell>
          <cell r="B607">
            <v>12249</v>
          </cell>
          <cell r="C607">
            <v>1201</v>
          </cell>
          <cell r="E607">
            <v>1000</v>
          </cell>
        </row>
        <row r="608">
          <cell r="A608">
            <v>52905</v>
          </cell>
          <cell r="B608">
            <v>11135</v>
          </cell>
          <cell r="C608">
            <v>1167</v>
          </cell>
          <cell r="E608">
            <v>1000</v>
          </cell>
        </row>
        <row r="609">
          <cell r="A609">
            <v>53101</v>
          </cell>
          <cell r="B609">
            <v>11125</v>
          </cell>
          <cell r="C609">
            <v>1167</v>
          </cell>
          <cell r="E609">
            <v>1000</v>
          </cell>
        </row>
        <row r="610">
          <cell r="A610">
            <v>53250</v>
          </cell>
          <cell r="B610">
            <v>11634</v>
          </cell>
          <cell r="C610">
            <v>1200</v>
          </cell>
          <cell r="E610">
            <v>1000</v>
          </cell>
        </row>
        <row r="611">
          <cell r="A611">
            <v>53450</v>
          </cell>
          <cell r="B611">
            <v>11124</v>
          </cell>
          <cell r="C611">
            <v>1167</v>
          </cell>
          <cell r="E611">
            <v>1000</v>
          </cell>
        </row>
        <row r="612">
          <cell r="A612">
            <v>53505</v>
          </cell>
          <cell r="B612">
            <v>11119</v>
          </cell>
          <cell r="C612">
            <v>1167</v>
          </cell>
          <cell r="E612">
            <v>1000</v>
          </cell>
        </row>
        <row r="613">
          <cell r="A613">
            <v>53710</v>
          </cell>
          <cell r="B613">
            <v>11121</v>
          </cell>
          <cell r="C613">
            <v>1167</v>
          </cell>
          <cell r="E613">
            <v>1000</v>
          </cell>
        </row>
        <row r="614">
          <cell r="A614">
            <v>53811</v>
          </cell>
          <cell r="B614">
            <v>10931</v>
          </cell>
          <cell r="C614">
            <v>1129</v>
          </cell>
          <cell r="E614">
            <v>1000</v>
          </cell>
        </row>
        <row r="615">
          <cell r="A615">
            <v>53821</v>
          </cell>
          <cell r="B615">
            <v>10903</v>
          </cell>
          <cell r="C615">
            <v>1122</v>
          </cell>
          <cell r="E615">
            <v>1000</v>
          </cell>
        </row>
        <row r="616">
          <cell r="A616">
            <v>53831</v>
          </cell>
          <cell r="B616">
            <v>10879</v>
          </cell>
          <cell r="C616">
            <v>1116</v>
          </cell>
          <cell r="E616">
            <v>1000</v>
          </cell>
        </row>
        <row r="617">
          <cell r="A617">
            <v>54013</v>
          </cell>
          <cell r="B617">
            <v>11679</v>
          </cell>
          <cell r="C617">
            <v>1200</v>
          </cell>
          <cell r="E617">
            <v>1000</v>
          </cell>
        </row>
        <row r="618">
          <cell r="A618">
            <v>54023</v>
          </cell>
          <cell r="B618">
            <v>11127</v>
          </cell>
          <cell r="C618">
            <v>1167</v>
          </cell>
          <cell r="E618">
            <v>1000</v>
          </cell>
        </row>
        <row r="619">
          <cell r="A619">
            <v>54025</v>
          </cell>
          <cell r="B619">
            <v>11768</v>
          </cell>
          <cell r="C619">
            <v>1201</v>
          </cell>
          <cell r="E619">
            <v>1000</v>
          </cell>
        </row>
        <row r="620">
          <cell r="A620">
            <v>54035</v>
          </cell>
          <cell r="B620">
            <v>11768</v>
          </cell>
          <cell r="C620">
            <v>1201</v>
          </cell>
          <cell r="E620">
            <v>1000</v>
          </cell>
        </row>
        <row r="621">
          <cell r="A621">
            <v>54041</v>
          </cell>
          <cell r="B621">
            <v>11842</v>
          </cell>
          <cell r="C621">
            <v>1201</v>
          </cell>
          <cell r="E621">
            <v>1000</v>
          </cell>
        </row>
        <row r="622">
          <cell r="A622">
            <v>54042</v>
          </cell>
          <cell r="B622">
            <v>11768</v>
          </cell>
          <cell r="C622">
            <v>1201</v>
          </cell>
          <cell r="E622">
            <v>1000</v>
          </cell>
        </row>
        <row r="623">
          <cell r="A623">
            <v>54043</v>
          </cell>
          <cell r="B623">
            <v>11768</v>
          </cell>
          <cell r="C623">
            <v>1201</v>
          </cell>
          <cell r="E623">
            <v>1000</v>
          </cell>
        </row>
        <row r="624">
          <cell r="A624">
            <v>54044</v>
          </cell>
          <cell r="B624">
            <v>11768</v>
          </cell>
          <cell r="C624">
            <v>1201</v>
          </cell>
          <cell r="E624">
            <v>1000</v>
          </cell>
        </row>
        <row r="625">
          <cell r="A625">
            <v>54045</v>
          </cell>
          <cell r="B625">
            <v>11766</v>
          </cell>
          <cell r="C625">
            <v>1201</v>
          </cell>
          <cell r="E625">
            <v>1000</v>
          </cell>
        </row>
        <row r="626">
          <cell r="A626">
            <v>54046</v>
          </cell>
          <cell r="B626">
            <v>11768</v>
          </cell>
          <cell r="C626">
            <v>1201</v>
          </cell>
          <cell r="E626">
            <v>1000</v>
          </cell>
        </row>
        <row r="627">
          <cell r="A627">
            <v>54050</v>
          </cell>
          <cell r="B627">
            <v>11837</v>
          </cell>
          <cell r="C627">
            <v>1200</v>
          </cell>
          <cell r="E627">
            <v>1000</v>
          </cell>
        </row>
        <row r="628">
          <cell r="A628">
            <v>54055</v>
          </cell>
          <cell r="B628">
            <v>11126</v>
          </cell>
          <cell r="C628">
            <v>1167</v>
          </cell>
          <cell r="E628">
            <v>1000</v>
          </cell>
        </row>
        <row r="629">
          <cell r="A629">
            <v>54059</v>
          </cell>
          <cell r="B629">
            <v>11679</v>
          </cell>
          <cell r="C629">
            <v>1200</v>
          </cell>
          <cell r="E629">
            <v>1000</v>
          </cell>
        </row>
        <row r="630">
          <cell r="A630">
            <v>54060</v>
          </cell>
          <cell r="B630">
            <v>11679</v>
          </cell>
          <cell r="C630">
            <v>1200</v>
          </cell>
          <cell r="E630">
            <v>1000</v>
          </cell>
        </row>
        <row r="631">
          <cell r="A631">
            <v>54063</v>
          </cell>
          <cell r="B631">
            <v>11679</v>
          </cell>
          <cell r="C631">
            <v>1200</v>
          </cell>
          <cell r="E631">
            <v>1000</v>
          </cell>
        </row>
        <row r="632">
          <cell r="A632">
            <v>54077</v>
          </cell>
          <cell r="B632">
            <v>11682</v>
          </cell>
          <cell r="C632">
            <v>1200</v>
          </cell>
          <cell r="E632">
            <v>1000</v>
          </cell>
        </row>
        <row r="633">
          <cell r="A633">
            <v>54110</v>
          </cell>
          <cell r="B633">
            <v>10955</v>
          </cell>
          <cell r="C633">
            <v>1135</v>
          </cell>
          <cell r="E633">
            <v>1000</v>
          </cell>
        </row>
        <row r="634">
          <cell r="A634">
            <v>54112</v>
          </cell>
          <cell r="B634">
            <v>10955</v>
          </cell>
          <cell r="C634">
            <v>1135</v>
          </cell>
          <cell r="E634">
            <v>1000</v>
          </cell>
        </row>
        <row r="635">
          <cell r="A635">
            <v>54114</v>
          </cell>
          <cell r="B635">
            <v>10955</v>
          </cell>
          <cell r="C635">
            <v>1135</v>
          </cell>
          <cell r="E635">
            <v>1000</v>
          </cell>
        </row>
        <row r="636">
          <cell r="A636">
            <v>54117</v>
          </cell>
          <cell r="B636">
            <v>11127</v>
          </cell>
          <cell r="C636">
            <v>1167</v>
          </cell>
          <cell r="E636">
            <v>1000</v>
          </cell>
        </row>
        <row r="637">
          <cell r="A637">
            <v>54118</v>
          </cell>
          <cell r="B637">
            <v>11127</v>
          </cell>
          <cell r="C637">
            <v>1167</v>
          </cell>
          <cell r="E637">
            <v>1000</v>
          </cell>
        </row>
        <row r="638">
          <cell r="A638">
            <v>54120</v>
          </cell>
          <cell r="B638">
            <v>10979</v>
          </cell>
          <cell r="C638">
            <v>1141</v>
          </cell>
          <cell r="E638">
            <v>1000</v>
          </cell>
        </row>
        <row r="639">
          <cell r="A639">
            <v>54215</v>
          </cell>
          <cell r="B639">
            <v>11126</v>
          </cell>
          <cell r="C639">
            <v>1167</v>
          </cell>
          <cell r="E639">
            <v>1000</v>
          </cell>
        </row>
        <row r="640">
          <cell r="A640">
            <v>54222</v>
          </cell>
          <cell r="B640">
            <v>11111</v>
          </cell>
          <cell r="C640">
            <v>1165</v>
          </cell>
          <cell r="E640">
            <v>1000</v>
          </cell>
        </row>
        <row r="641">
          <cell r="A641">
            <v>54236</v>
          </cell>
          <cell r="B641">
            <v>11685</v>
          </cell>
          <cell r="C641">
            <v>1201</v>
          </cell>
          <cell r="E641">
            <v>1000</v>
          </cell>
        </row>
        <row r="642">
          <cell r="A642">
            <v>54312</v>
          </cell>
          <cell r="B642">
            <v>11115</v>
          </cell>
          <cell r="C642">
            <v>1166</v>
          </cell>
          <cell r="E642">
            <v>1000</v>
          </cell>
        </row>
        <row r="643">
          <cell r="A643">
            <v>54314</v>
          </cell>
          <cell r="B643">
            <v>11115</v>
          </cell>
          <cell r="C643">
            <v>1166</v>
          </cell>
          <cell r="E643">
            <v>1000</v>
          </cell>
        </row>
        <row r="644">
          <cell r="A644">
            <v>54316</v>
          </cell>
          <cell r="B644">
            <v>11115</v>
          </cell>
          <cell r="C644">
            <v>1166</v>
          </cell>
          <cell r="E644">
            <v>1000</v>
          </cell>
        </row>
        <row r="645">
          <cell r="A645">
            <v>54317</v>
          </cell>
          <cell r="B645">
            <v>11115</v>
          </cell>
          <cell r="C645">
            <v>1166</v>
          </cell>
          <cell r="E645">
            <v>1000</v>
          </cell>
        </row>
        <row r="646">
          <cell r="A646">
            <v>54322</v>
          </cell>
          <cell r="B646">
            <v>10995</v>
          </cell>
          <cell r="C646">
            <v>1174</v>
          </cell>
          <cell r="E646">
            <v>1000</v>
          </cell>
        </row>
        <row r="647">
          <cell r="A647">
            <v>54325</v>
          </cell>
          <cell r="B647">
            <v>10995</v>
          </cell>
          <cell r="C647">
            <v>1174</v>
          </cell>
          <cell r="E647">
            <v>1000</v>
          </cell>
        </row>
        <row r="648">
          <cell r="A648">
            <v>54327</v>
          </cell>
          <cell r="B648">
            <v>10995</v>
          </cell>
          <cell r="C648">
            <v>1174</v>
          </cell>
          <cell r="E648">
            <v>1000</v>
          </cell>
        </row>
        <row r="649">
          <cell r="A649">
            <v>54328</v>
          </cell>
          <cell r="B649">
            <v>10995</v>
          </cell>
          <cell r="C649">
            <v>1174</v>
          </cell>
          <cell r="E649">
            <v>1000</v>
          </cell>
        </row>
        <row r="650">
          <cell r="A650">
            <v>54331</v>
          </cell>
          <cell r="B650">
            <v>11043</v>
          </cell>
          <cell r="C650">
            <v>1152</v>
          </cell>
          <cell r="E650">
            <v>1000</v>
          </cell>
        </row>
        <row r="651">
          <cell r="A651">
            <v>54333</v>
          </cell>
          <cell r="B651">
            <v>11043</v>
          </cell>
          <cell r="C651">
            <v>1152</v>
          </cell>
          <cell r="E651">
            <v>1000</v>
          </cell>
        </row>
        <row r="652">
          <cell r="A652">
            <v>54334</v>
          </cell>
          <cell r="B652">
            <v>11043</v>
          </cell>
          <cell r="C652">
            <v>1152</v>
          </cell>
          <cell r="E652">
            <v>1000</v>
          </cell>
        </row>
        <row r="653">
          <cell r="A653">
            <v>54345</v>
          </cell>
          <cell r="B653">
            <v>10765</v>
          </cell>
          <cell r="C653">
            <v>1192</v>
          </cell>
          <cell r="E653">
            <v>1000</v>
          </cell>
        </row>
        <row r="654">
          <cell r="A654">
            <v>54366</v>
          </cell>
          <cell r="B654">
            <v>11125</v>
          </cell>
          <cell r="C654">
            <v>1167</v>
          </cell>
          <cell r="E654">
            <v>1000</v>
          </cell>
        </row>
        <row r="655">
          <cell r="A655">
            <v>54376</v>
          </cell>
          <cell r="B655">
            <v>11687</v>
          </cell>
          <cell r="C655">
            <v>1201</v>
          </cell>
          <cell r="E655">
            <v>1000</v>
          </cell>
        </row>
        <row r="656">
          <cell r="A656">
            <v>54380</v>
          </cell>
          <cell r="B656">
            <v>11124</v>
          </cell>
          <cell r="C656">
            <v>1167</v>
          </cell>
          <cell r="E656">
            <v>1000</v>
          </cell>
        </row>
        <row r="657">
          <cell r="A657">
            <v>54421</v>
          </cell>
          <cell r="B657">
            <v>10995</v>
          </cell>
          <cell r="C657">
            <v>1174</v>
          </cell>
          <cell r="E657">
            <v>1000</v>
          </cell>
        </row>
        <row r="658">
          <cell r="A658">
            <v>54540</v>
          </cell>
          <cell r="B658">
            <v>11883</v>
          </cell>
          <cell r="C658">
            <v>1167</v>
          </cell>
          <cell r="E658">
            <v>1000</v>
          </cell>
        </row>
        <row r="659">
          <cell r="A659">
            <v>54670</v>
          </cell>
          <cell r="B659">
            <v>10999</v>
          </cell>
          <cell r="C659">
            <v>1177</v>
          </cell>
          <cell r="E659">
            <v>1000</v>
          </cell>
        </row>
        <row r="660">
          <cell r="A660">
            <v>54675</v>
          </cell>
          <cell r="B660">
            <v>11107</v>
          </cell>
          <cell r="C660">
            <v>1164</v>
          </cell>
          <cell r="E660">
            <v>1000</v>
          </cell>
        </row>
        <row r="661">
          <cell r="A661">
            <v>54681</v>
          </cell>
          <cell r="B661">
            <v>10991</v>
          </cell>
          <cell r="C661">
            <v>1176</v>
          </cell>
          <cell r="E661">
            <v>1000</v>
          </cell>
        </row>
        <row r="662">
          <cell r="A662">
            <v>54700</v>
          </cell>
          <cell r="B662">
            <v>10967</v>
          </cell>
          <cell r="C662">
            <v>1138</v>
          </cell>
          <cell r="E662">
            <v>1000</v>
          </cell>
        </row>
        <row r="663">
          <cell r="A663">
            <v>54751</v>
          </cell>
          <cell r="B663">
            <v>11047</v>
          </cell>
          <cell r="C663">
            <v>1153</v>
          </cell>
          <cell r="E663">
            <v>1000</v>
          </cell>
        </row>
        <row r="664">
          <cell r="A664">
            <v>54760</v>
          </cell>
          <cell r="B664">
            <v>11051</v>
          </cell>
          <cell r="C664">
            <v>1154</v>
          </cell>
          <cell r="E664">
            <v>1000</v>
          </cell>
        </row>
        <row r="665">
          <cell r="A665">
            <v>54774</v>
          </cell>
          <cell r="B665">
            <v>11043</v>
          </cell>
          <cell r="C665">
            <v>1152</v>
          </cell>
          <cell r="E665">
            <v>1000</v>
          </cell>
        </row>
        <row r="666">
          <cell r="A666">
            <v>54775</v>
          </cell>
          <cell r="B666">
            <v>11043</v>
          </cell>
          <cell r="C666">
            <v>1152</v>
          </cell>
          <cell r="E666">
            <v>1000</v>
          </cell>
        </row>
        <row r="667">
          <cell r="A667">
            <v>54776</v>
          </cell>
          <cell r="B667">
            <v>11043</v>
          </cell>
          <cell r="C667">
            <v>1152</v>
          </cell>
          <cell r="E667">
            <v>1000</v>
          </cell>
        </row>
        <row r="668">
          <cell r="A668">
            <v>54780</v>
          </cell>
          <cell r="B668">
            <v>11043</v>
          </cell>
          <cell r="C668">
            <v>1152</v>
          </cell>
          <cell r="E668">
            <v>1000</v>
          </cell>
        </row>
        <row r="669">
          <cell r="A669">
            <v>54811</v>
          </cell>
          <cell r="B669">
            <v>11883</v>
          </cell>
          <cell r="C669">
            <v>1167</v>
          </cell>
          <cell r="E669">
            <v>1000</v>
          </cell>
        </row>
        <row r="670">
          <cell r="A670">
            <v>54911</v>
          </cell>
          <cell r="B670">
            <v>11111</v>
          </cell>
          <cell r="C670">
            <v>1165</v>
          </cell>
          <cell r="E670">
            <v>1000</v>
          </cell>
        </row>
        <row r="671">
          <cell r="A671">
            <v>54914</v>
          </cell>
          <cell r="B671">
            <v>11111</v>
          </cell>
          <cell r="C671">
            <v>1165</v>
          </cell>
          <cell r="E671">
            <v>1000</v>
          </cell>
        </row>
        <row r="672">
          <cell r="A672">
            <v>54920</v>
          </cell>
          <cell r="B672">
            <v>11115</v>
          </cell>
          <cell r="C672">
            <v>1166</v>
          </cell>
          <cell r="E672">
            <v>1000</v>
          </cell>
        </row>
        <row r="673">
          <cell r="A673">
            <v>54961</v>
          </cell>
          <cell r="B673">
            <v>11107</v>
          </cell>
          <cell r="C673">
            <v>1164</v>
          </cell>
          <cell r="E673">
            <v>1000</v>
          </cell>
        </row>
        <row r="674">
          <cell r="A674">
            <v>54981</v>
          </cell>
          <cell r="B674">
            <v>10963</v>
          </cell>
          <cell r="C674">
            <v>1137</v>
          </cell>
          <cell r="E674">
            <v>1000</v>
          </cell>
        </row>
        <row r="675">
          <cell r="A675">
            <v>54995</v>
          </cell>
          <cell r="B675">
            <v>11103</v>
          </cell>
          <cell r="C675">
            <v>1163</v>
          </cell>
          <cell r="E675">
            <v>1000</v>
          </cell>
        </row>
        <row r="676">
          <cell r="A676">
            <v>55003</v>
          </cell>
          <cell r="B676">
            <v>11120</v>
          </cell>
          <cell r="C676">
            <v>1167</v>
          </cell>
          <cell r="E676">
            <v>1000</v>
          </cell>
        </row>
        <row r="677">
          <cell r="A677">
            <v>55007</v>
          </cell>
          <cell r="B677">
            <v>10979</v>
          </cell>
          <cell r="C677">
            <v>1141</v>
          </cell>
          <cell r="E677">
            <v>1000</v>
          </cell>
        </row>
        <row r="678">
          <cell r="A678">
            <v>55008</v>
          </cell>
          <cell r="B678">
            <v>10955</v>
          </cell>
          <cell r="C678">
            <v>1135</v>
          </cell>
          <cell r="E678">
            <v>1000</v>
          </cell>
        </row>
        <row r="679">
          <cell r="A679">
            <v>55009</v>
          </cell>
          <cell r="B679">
            <v>10995</v>
          </cell>
          <cell r="C679">
            <v>1174</v>
          </cell>
          <cell r="E679">
            <v>1000</v>
          </cell>
        </row>
        <row r="680">
          <cell r="A680">
            <v>55010</v>
          </cell>
          <cell r="B680">
            <v>10955</v>
          </cell>
          <cell r="C680">
            <v>1135</v>
          </cell>
          <cell r="E680">
            <v>1000</v>
          </cell>
        </row>
        <row r="681">
          <cell r="A681">
            <v>55020</v>
          </cell>
          <cell r="B681">
            <v>10979</v>
          </cell>
          <cell r="C681">
            <v>1141</v>
          </cell>
          <cell r="E681">
            <v>1000</v>
          </cell>
        </row>
        <row r="682">
          <cell r="A682">
            <v>55025</v>
          </cell>
          <cell r="B682">
            <v>10979</v>
          </cell>
          <cell r="C682">
            <v>1141</v>
          </cell>
          <cell r="E682">
            <v>1000</v>
          </cell>
        </row>
        <row r="683">
          <cell r="A683">
            <v>55030</v>
          </cell>
          <cell r="B683">
            <v>10955</v>
          </cell>
          <cell r="C683">
            <v>1135</v>
          </cell>
          <cell r="E683">
            <v>1000</v>
          </cell>
        </row>
        <row r="684">
          <cell r="A684">
            <v>55035</v>
          </cell>
          <cell r="B684">
            <v>10995</v>
          </cell>
          <cell r="C684">
            <v>1174</v>
          </cell>
          <cell r="E684">
            <v>1000</v>
          </cell>
        </row>
        <row r="685">
          <cell r="A685">
            <v>55161</v>
          </cell>
          <cell r="B685">
            <v>11685</v>
          </cell>
          <cell r="C685">
            <v>1201</v>
          </cell>
          <cell r="E685">
            <v>1000</v>
          </cell>
        </row>
        <row r="686">
          <cell r="A686">
            <v>55165</v>
          </cell>
          <cell r="B686">
            <v>11685</v>
          </cell>
          <cell r="C686">
            <v>1201</v>
          </cell>
          <cell r="E686">
            <v>1000</v>
          </cell>
        </row>
        <row r="687">
          <cell r="A687">
            <v>55180</v>
          </cell>
          <cell r="B687">
            <v>10955</v>
          </cell>
          <cell r="C687">
            <v>1135</v>
          </cell>
          <cell r="E687">
            <v>1000</v>
          </cell>
        </row>
        <row r="688">
          <cell r="A688">
            <v>55205</v>
          </cell>
          <cell r="B688">
            <v>10979</v>
          </cell>
          <cell r="C688">
            <v>1141</v>
          </cell>
          <cell r="E688">
            <v>1000</v>
          </cell>
        </row>
        <row r="689">
          <cell r="A689">
            <v>55210</v>
          </cell>
          <cell r="B689">
            <v>11932</v>
          </cell>
          <cell r="C689">
            <v>1167</v>
          </cell>
          <cell r="E689">
            <v>1000</v>
          </cell>
        </row>
        <row r="690">
          <cell r="A690">
            <v>55231</v>
          </cell>
          <cell r="B690">
            <v>10955</v>
          </cell>
          <cell r="C690">
            <v>1135</v>
          </cell>
          <cell r="E690">
            <v>1000</v>
          </cell>
        </row>
        <row r="691">
          <cell r="A691">
            <v>55232</v>
          </cell>
          <cell r="B691">
            <v>10955</v>
          </cell>
          <cell r="C691">
            <v>1135</v>
          </cell>
          <cell r="E691">
            <v>1000</v>
          </cell>
        </row>
        <row r="692">
          <cell r="A692">
            <v>55233</v>
          </cell>
          <cell r="B692">
            <v>10955</v>
          </cell>
          <cell r="C692">
            <v>1135</v>
          </cell>
          <cell r="E692">
            <v>1000</v>
          </cell>
        </row>
        <row r="693">
          <cell r="A693">
            <v>55241</v>
          </cell>
          <cell r="B693">
            <v>10955</v>
          </cell>
          <cell r="C693">
            <v>1135</v>
          </cell>
          <cell r="E693">
            <v>1000</v>
          </cell>
        </row>
        <row r="694">
          <cell r="A694">
            <v>55242</v>
          </cell>
          <cell r="B694">
            <v>10955</v>
          </cell>
          <cell r="C694">
            <v>1135</v>
          </cell>
          <cell r="E694">
            <v>1000</v>
          </cell>
        </row>
        <row r="695">
          <cell r="A695">
            <v>55250</v>
          </cell>
          <cell r="B695">
            <v>10955</v>
          </cell>
          <cell r="C695">
            <v>1135</v>
          </cell>
          <cell r="E695">
            <v>1000</v>
          </cell>
        </row>
        <row r="696">
          <cell r="A696">
            <v>55251</v>
          </cell>
          <cell r="B696">
            <v>10765</v>
          </cell>
          <cell r="C696">
            <v>1192</v>
          </cell>
          <cell r="E696">
            <v>1000</v>
          </cell>
        </row>
        <row r="697">
          <cell r="A697">
            <v>55254</v>
          </cell>
          <cell r="B697">
            <v>10979</v>
          </cell>
          <cell r="C697">
            <v>1141</v>
          </cell>
          <cell r="E697">
            <v>1000</v>
          </cell>
        </row>
        <row r="698">
          <cell r="A698">
            <v>55255</v>
          </cell>
          <cell r="B698">
            <v>10955</v>
          </cell>
          <cell r="C698">
            <v>1135</v>
          </cell>
          <cell r="E698">
            <v>1000</v>
          </cell>
        </row>
        <row r="699">
          <cell r="A699">
            <v>55256</v>
          </cell>
          <cell r="B699">
            <v>10995</v>
          </cell>
          <cell r="C699">
            <v>1174</v>
          </cell>
          <cell r="E699">
            <v>1000</v>
          </cell>
        </row>
        <row r="700">
          <cell r="A700">
            <v>55260</v>
          </cell>
          <cell r="B700">
            <v>10979</v>
          </cell>
          <cell r="C700">
            <v>1141</v>
          </cell>
          <cell r="E700">
            <v>1000</v>
          </cell>
        </row>
        <row r="701">
          <cell r="A701">
            <v>55261</v>
          </cell>
          <cell r="B701">
            <v>10979</v>
          </cell>
          <cell r="C701">
            <v>1141</v>
          </cell>
          <cell r="E701">
            <v>1000</v>
          </cell>
        </row>
        <row r="702">
          <cell r="A702">
            <v>55262</v>
          </cell>
          <cell r="B702">
            <v>10979</v>
          </cell>
          <cell r="C702">
            <v>1141</v>
          </cell>
          <cell r="E702">
            <v>1000</v>
          </cell>
        </row>
        <row r="703">
          <cell r="A703">
            <v>55265</v>
          </cell>
          <cell r="B703">
            <v>10955</v>
          </cell>
          <cell r="C703">
            <v>1135</v>
          </cell>
          <cell r="E703">
            <v>1000</v>
          </cell>
        </row>
        <row r="704">
          <cell r="A704">
            <v>55270</v>
          </cell>
          <cell r="B704">
            <v>11757</v>
          </cell>
          <cell r="C704">
            <v>1201</v>
          </cell>
          <cell r="E704">
            <v>1000</v>
          </cell>
        </row>
        <row r="705">
          <cell r="A705">
            <v>55271</v>
          </cell>
          <cell r="B705">
            <v>10979</v>
          </cell>
          <cell r="C705">
            <v>1141</v>
          </cell>
          <cell r="E705">
            <v>1000</v>
          </cell>
        </row>
        <row r="706">
          <cell r="A706">
            <v>55272</v>
          </cell>
          <cell r="B706">
            <v>10955</v>
          </cell>
          <cell r="C706">
            <v>1135</v>
          </cell>
          <cell r="E706">
            <v>1000</v>
          </cell>
        </row>
        <row r="707">
          <cell r="A707">
            <v>55273</v>
          </cell>
          <cell r="B707">
            <v>10955</v>
          </cell>
          <cell r="C707">
            <v>1135</v>
          </cell>
          <cell r="E707">
            <v>1000</v>
          </cell>
        </row>
        <row r="708">
          <cell r="A708">
            <v>55275</v>
          </cell>
          <cell r="B708">
            <v>10955</v>
          </cell>
          <cell r="C708">
            <v>1135</v>
          </cell>
          <cell r="E708">
            <v>1000</v>
          </cell>
        </row>
        <row r="709">
          <cell r="A709">
            <v>55281</v>
          </cell>
          <cell r="B709">
            <v>10955</v>
          </cell>
          <cell r="C709">
            <v>1135</v>
          </cell>
          <cell r="E709">
            <v>1000</v>
          </cell>
        </row>
        <row r="710">
          <cell r="A710">
            <v>55282</v>
          </cell>
          <cell r="B710">
            <v>10971</v>
          </cell>
          <cell r="C710">
            <v>1139</v>
          </cell>
          <cell r="E710">
            <v>1000</v>
          </cell>
        </row>
        <row r="711">
          <cell r="A711">
            <v>55283</v>
          </cell>
          <cell r="B711">
            <v>10955</v>
          </cell>
          <cell r="C711">
            <v>1135</v>
          </cell>
          <cell r="E711">
            <v>1000</v>
          </cell>
        </row>
        <row r="712">
          <cell r="A712">
            <v>55284</v>
          </cell>
          <cell r="B712">
            <v>10971</v>
          </cell>
          <cell r="C712">
            <v>1139</v>
          </cell>
          <cell r="E712">
            <v>1000</v>
          </cell>
        </row>
        <row r="713">
          <cell r="A713">
            <v>55286</v>
          </cell>
          <cell r="B713">
            <v>10971</v>
          </cell>
          <cell r="C713">
            <v>1139</v>
          </cell>
          <cell r="E713">
            <v>1000</v>
          </cell>
        </row>
        <row r="714">
          <cell r="A714">
            <v>55288</v>
          </cell>
          <cell r="B714">
            <v>10971</v>
          </cell>
          <cell r="C714">
            <v>1139</v>
          </cell>
          <cell r="E714">
            <v>1000</v>
          </cell>
        </row>
        <row r="715">
          <cell r="A715">
            <v>55292</v>
          </cell>
          <cell r="B715">
            <v>10975</v>
          </cell>
          <cell r="C715">
            <v>1140</v>
          </cell>
          <cell r="E715">
            <v>1000</v>
          </cell>
        </row>
        <row r="716">
          <cell r="A716">
            <v>55294</v>
          </cell>
          <cell r="B716">
            <v>10975</v>
          </cell>
          <cell r="C716">
            <v>1140</v>
          </cell>
          <cell r="E716">
            <v>1000</v>
          </cell>
        </row>
        <row r="717">
          <cell r="A717">
            <v>55296</v>
          </cell>
          <cell r="B717">
            <v>10975</v>
          </cell>
          <cell r="C717">
            <v>1140</v>
          </cell>
          <cell r="E717">
            <v>1000</v>
          </cell>
        </row>
        <row r="718">
          <cell r="A718">
            <v>55300</v>
          </cell>
          <cell r="B718">
            <v>10987</v>
          </cell>
          <cell r="C718">
            <v>1175</v>
          </cell>
          <cell r="E718">
            <v>1000</v>
          </cell>
        </row>
        <row r="719">
          <cell r="A719">
            <v>55330</v>
          </cell>
          <cell r="B719">
            <v>10959</v>
          </cell>
          <cell r="C719">
            <v>1136</v>
          </cell>
          <cell r="E719">
            <v>1000</v>
          </cell>
        </row>
        <row r="720">
          <cell r="A720">
            <v>55340</v>
          </cell>
          <cell r="B720">
            <v>11883</v>
          </cell>
          <cell r="C720">
            <v>1167</v>
          </cell>
          <cell r="E720">
            <v>1000</v>
          </cell>
        </row>
        <row r="721">
          <cell r="A721">
            <v>55351</v>
          </cell>
          <cell r="B721">
            <v>10979</v>
          </cell>
          <cell r="C721">
            <v>1141</v>
          </cell>
          <cell r="E721">
            <v>1000</v>
          </cell>
        </row>
        <row r="722">
          <cell r="A722">
            <v>55360</v>
          </cell>
          <cell r="B722">
            <v>11883</v>
          </cell>
          <cell r="C722">
            <v>1167</v>
          </cell>
          <cell r="E722">
            <v>1000</v>
          </cell>
        </row>
        <row r="723">
          <cell r="A723">
            <v>55370</v>
          </cell>
          <cell r="B723">
            <v>10979</v>
          </cell>
          <cell r="C723">
            <v>1141</v>
          </cell>
          <cell r="E723">
            <v>1000</v>
          </cell>
        </row>
        <row r="724">
          <cell r="A724">
            <v>55410</v>
          </cell>
          <cell r="B724">
            <v>10955</v>
          </cell>
          <cell r="C724">
            <v>1135</v>
          </cell>
          <cell r="E724">
            <v>1000</v>
          </cell>
        </row>
        <row r="725">
          <cell r="A725">
            <v>55411</v>
          </cell>
          <cell r="B725">
            <v>11883</v>
          </cell>
          <cell r="C725">
            <v>1167</v>
          </cell>
          <cell r="E725">
            <v>1000</v>
          </cell>
        </row>
        <row r="726">
          <cell r="A726">
            <v>55510</v>
          </cell>
          <cell r="B726">
            <v>10939</v>
          </cell>
          <cell r="C726">
            <v>1131</v>
          </cell>
          <cell r="E726">
            <v>1000</v>
          </cell>
        </row>
        <row r="727">
          <cell r="A727">
            <v>55512</v>
          </cell>
          <cell r="B727">
            <v>10935</v>
          </cell>
          <cell r="C727">
            <v>1130</v>
          </cell>
          <cell r="E727">
            <v>1000</v>
          </cell>
        </row>
        <row r="728">
          <cell r="A728">
            <v>55514</v>
          </cell>
          <cell r="B728">
            <v>10935</v>
          </cell>
          <cell r="C728">
            <v>1136</v>
          </cell>
          <cell r="E728">
            <v>1000</v>
          </cell>
        </row>
        <row r="729">
          <cell r="A729">
            <v>55515</v>
          </cell>
          <cell r="B729">
            <v>10935</v>
          </cell>
          <cell r="C729">
            <v>1130</v>
          </cell>
          <cell r="E729">
            <v>1000</v>
          </cell>
        </row>
        <row r="730">
          <cell r="A730">
            <v>55516</v>
          </cell>
          <cell r="B730">
            <v>10935</v>
          </cell>
          <cell r="C730">
            <v>1130</v>
          </cell>
          <cell r="E730">
            <v>1000</v>
          </cell>
        </row>
        <row r="731">
          <cell r="A731">
            <v>55517</v>
          </cell>
          <cell r="B731">
            <v>10943</v>
          </cell>
          <cell r="C731">
            <v>1132</v>
          </cell>
          <cell r="E731">
            <v>1000</v>
          </cell>
        </row>
        <row r="732">
          <cell r="A732">
            <v>55518</v>
          </cell>
          <cell r="B732">
            <v>10943</v>
          </cell>
          <cell r="C732">
            <v>1132</v>
          </cell>
          <cell r="E732">
            <v>1000</v>
          </cell>
        </row>
        <row r="733">
          <cell r="A733">
            <v>55519</v>
          </cell>
          <cell r="B733">
            <v>10939</v>
          </cell>
          <cell r="C733">
            <v>1131</v>
          </cell>
          <cell r="E733">
            <v>1000</v>
          </cell>
        </row>
        <row r="734">
          <cell r="A734">
            <v>55523</v>
          </cell>
          <cell r="B734">
            <v>10935</v>
          </cell>
          <cell r="C734">
            <v>1130</v>
          </cell>
          <cell r="E734">
            <v>1000</v>
          </cell>
        </row>
        <row r="735">
          <cell r="A735">
            <v>55530</v>
          </cell>
          <cell r="B735">
            <v>10935</v>
          </cell>
          <cell r="C735">
            <v>1130</v>
          </cell>
          <cell r="E735">
            <v>1000</v>
          </cell>
        </row>
        <row r="736">
          <cell r="A736">
            <v>55535</v>
          </cell>
          <cell r="B736">
            <v>10935</v>
          </cell>
          <cell r="C736">
            <v>1130</v>
          </cell>
          <cell r="E736">
            <v>1000</v>
          </cell>
        </row>
        <row r="737">
          <cell r="A737">
            <v>55575</v>
          </cell>
          <cell r="B737">
            <v>11883</v>
          </cell>
          <cell r="C737">
            <v>1167</v>
          </cell>
          <cell r="E737">
            <v>1000</v>
          </cell>
        </row>
        <row r="738">
          <cell r="A738">
            <v>55600</v>
          </cell>
          <cell r="B738">
            <v>10951</v>
          </cell>
          <cell r="C738">
            <v>1134</v>
          </cell>
          <cell r="E738">
            <v>1000</v>
          </cell>
        </row>
        <row r="739">
          <cell r="A739">
            <v>55610</v>
          </cell>
          <cell r="B739">
            <v>10939</v>
          </cell>
          <cell r="C739">
            <v>1131</v>
          </cell>
          <cell r="E739">
            <v>1000</v>
          </cell>
        </row>
        <row r="740">
          <cell r="A740">
            <v>55620</v>
          </cell>
          <cell r="B740">
            <v>10947</v>
          </cell>
          <cell r="C740">
            <v>1133</v>
          </cell>
          <cell r="E740">
            <v>1000</v>
          </cell>
        </row>
        <row r="741">
          <cell r="A741">
            <v>55630</v>
          </cell>
          <cell r="B741">
            <v>10943</v>
          </cell>
          <cell r="C741">
            <v>1132</v>
          </cell>
          <cell r="E741">
            <v>1000</v>
          </cell>
        </row>
        <row r="742">
          <cell r="A742">
            <v>55641</v>
          </cell>
          <cell r="B742">
            <v>11883</v>
          </cell>
          <cell r="C742">
            <v>1167</v>
          </cell>
          <cell r="E742">
            <v>1000</v>
          </cell>
        </row>
        <row r="743">
          <cell r="A743">
            <v>55682</v>
          </cell>
          <cell r="B743">
            <v>10943</v>
          </cell>
          <cell r="C743">
            <v>1132</v>
          </cell>
          <cell r="E743">
            <v>1000</v>
          </cell>
        </row>
        <row r="744">
          <cell r="A744">
            <v>55684</v>
          </cell>
          <cell r="B744">
            <v>10943</v>
          </cell>
          <cell r="C744">
            <v>1132</v>
          </cell>
          <cell r="E744">
            <v>1000</v>
          </cell>
        </row>
        <row r="745">
          <cell r="A745">
            <v>55685</v>
          </cell>
          <cell r="B745">
            <v>10943</v>
          </cell>
          <cell r="C745">
            <v>1132</v>
          </cell>
          <cell r="E745">
            <v>1000</v>
          </cell>
        </row>
        <row r="746">
          <cell r="A746">
            <v>55686</v>
          </cell>
          <cell r="B746">
            <v>10943</v>
          </cell>
          <cell r="C746">
            <v>1132</v>
          </cell>
          <cell r="E746">
            <v>1000</v>
          </cell>
        </row>
        <row r="747">
          <cell r="A747">
            <v>55688</v>
          </cell>
          <cell r="B747">
            <v>10943</v>
          </cell>
          <cell r="C747">
            <v>1132</v>
          </cell>
          <cell r="E747">
            <v>1000</v>
          </cell>
        </row>
        <row r="748">
          <cell r="A748">
            <v>55690</v>
          </cell>
          <cell r="B748">
            <v>10943</v>
          </cell>
          <cell r="C748">
            <v>1132</v>
          </cell>
          <cell r="E748">
            <v>1000</v>
          </cell>
        </row>
        <row r="749">
          <cell r="A749">
            <v>55820</v>
          </cell>
          <cell r="B749">
            <v>10935</v>
          </cell>
          <cell r="C749">
            <v>1130</v>
          </cell>
          <cell r="E749">
            <v>1000</v>
          </cell>
        </row>
        <row r="750">
          <cell r="A750">
            <v>55955</v>
          </cell>
          <cell r="B750">
            <v>10971</v>
          </cell>
          <cell r="C750">
            <v>1139</v>
          </cell>
          <cell r="E750">
            <v>1000</v>
          </cell>
        </row>
        <row r="751">
          <cell r="A751">
            <v>55990</v>
          </cell>
          <cell r="B751">
            <v>10975</v>
          </cell>
          <cell r="C751">
            <v>1140</v>
          </cell>
          <cell r="E751">
            <v>1000</v>
          </cell>
        </row>
        <row r="752">
          <cell r="A752">
            <v>56250</v>
          </cell>
          <cell r="B752">
            <v>10768</v>
          </cell>
          <cell r="C752">
            <v>1192</v>
          </cell>
          <cell r="E752">
            <v>1000</v>
          </cell>
        </row>
        <row r="753">
          <cell r="A753">
            <v>56310</v>
          </cell>
          <cell r="B753">
            <v>11684</v>
          </cell>
          <cell r="C753">
            <v>1201</v>
          </cell>
          <cell r="E753">
            <v>1000</v>
          </cell>
        </row>
        <row r="754">
          <cell r="A754">
            <v>56320</v>
          </cell>
          <cell r="B754">
            <v>11684</v>
          </cell>
          <cell r="C754">
            <v>1201</v>
          </cell>
          <cell r="E754">
            <v>1000</v>
          </cell>
        </row>
        <row r="755">
          <cell r="A755">
            <v>56330</v>
          </cell>
          <cell r="B755">
            <v>11684</v>
          </cell>
          <cell r="C755">
            <v>1201</v>
          </cell>
          <cell r="E755">
            <v>1000</v>
          </cell>
        </row>
        <row r="756">
          <cell r="A756">
            <v>56340</v>
          </cell>
          <cell r="B756">
            <v>11127</v>
          </cell>
          <cell r="C756">
            <v>1167</v>
          </cell>
          <cell r="E756">
            <v>1000</v>
          </cell>
        </row>
        <row r="757">
          <cell r="A757">
            <v>56350</v>
          </cell>
          <cell r="B757">
            <v>11838</v>
          </cell>
          <cell r="C757">
            <v>1200</v>
          </cell>
          <cell r="E757">
            <v>1000</v>
          </cell>
        </row>
        <row r="758">
          <cell r="A758">
            <v>56410</v>
          </cell>
          <cell r="B758">
            <v>11685</v>
          </cell>
          <cell r="C758">
            <v>1201</v>
          </cell>
          <cell r="E758">
            <v>1000</v>
          </cell>
        </row>
        <row r="759">
          <cell r="A759">
            <v>56460</v>
          </cell>
          <cell r="B759">
            <v>11685</v>
          </cell>
          <cell r="C759">
            <v>1201</v>
          </cell>
          <cell r="E759">
            <v>1000</v>
          </cell>
        </row>
        <row r="760">
          <cell r="A760">
            <v>56465</v>
          </cell>
          <cell r="B760">
            <v>11685</v>
          </cell>
          <cell r="C760">
            <v>1201</v>
          </cell>
          <cell r="E760">
            <v>1000</v>
          </cell>
        </row>
        <row r="761">
          <cell r="A761">
            <v>56470</v>
          </cell>
          <cell r="B761">
            <v>11684</v>
          </cell>
          <cell r="C761">
            <v>1201</v>
          </cell>
          <cell r="E761">
            <v>1000</v>
          </cell>
        </row>
        <row r="762">
          <cell r="A762">
            <v>56475</v>
          </cell>
          <cell r="B762">
            <v>11685</v>
          </cell>
          <cell r="C762">
            <v>1201</v>
          </cell>
          <cell r="E762">
            <v>1000</v>
          </cell>
        </row>
        <row r="763">
          <cell r="A763">
            <v>56520</v>
          </cell>
          <cell r="B763">
            <v>11685</v>
          </cell>
          <cell r="C763">
            <v>1201</v>
          </cell>
          <cell r="E763">
            <v>1000</v>
          </cell>
        </row>
        <row r="764">
          <cell r="A764">
            <v>56530</v>
          </cell>
          <cell r="B764">
            <v>11684</v>
          </cell>
          <cell r="C764">
            <v>1201</v>
          </cell>
          <cell r="E764">
            <v>1000</v>
          </cell>
        </row>
        <row r="765">
          <cell r="A765">
            <v>56545</v>
          </cell>
          <cell r="B765">
            <v>11684</v>
          </cell>
          <cell r="C765">
            <v>1201</v>
          </cell>
          <cell r="E765">
            <v>1000</v>
          </cell>
        </row>
        <row r="766">
          <cell r="A766">
            <v>56560</v>
          </cell>
          <cell r="B766">
            <v>11686</v>
          </cell>
          <cell r="C766">
            <v>1201</v>
          </cell>
          <cell r="E766">
            <v>1000</v>
          </cell>
        </row>
        <row r="767">
          <cell r="A767">
            <v>56610</v>
          </cell>
          <cell r="B767">
            <v>11684</v>
          </cell>
          <cell r="C767">
            <v>1201</v>
          </cell>
          <cell r="E767">
            <v>1000</v>
          </cell>
        </row>
        <row r="768">
          <cell r="A768">
            <v>56620</v>
          </cell>
          <cell r="B768">
            <v>11684</v>
          </cell>
          <cell r="C768">
            <v>1201</v>
          </cell>
          <cell r="E768">
            <v>1000</v>
          </cell>
        </row>
        <row r="769">
          <cell r="A769">
            <v>56625</v>
          </cell>
          <cell r="B769">
            <v>11690</v>
          </cell>
          <cell r="C769">
            <v>1201</v>
          </cell>
          <cell r="E769">
            <v>1000</v>
          </cell>
        </row>
        <row r="770">
          <cell r="A770">
            <v>56630</v>
          </cell>
          <cell r="B770">
            <v>11684</v>
          </cell>
          <cell r="C770">
            <v>1201</v>
          </cell>
          <cell r="E770">
            <v>1000</v>
          </cell>
        </row>
        <row r="771">
          <cell r="A771">
            <v>56640</v>
          </cell>
          <cell r="B771">
            <v>11684</v>
          </cell>
          <cell r="C771">
            <v>1201</v>
          </cell>
          <cell r="E771">
            <v>1000</v>
          </cell>
        </row>
        <row r="772">
          <cell r="A772">
            <v>56650</v>
          </cell>
          <cell r="B772">
            <v>11684</v>
          </cell>
          <cell r="C772">
            <v>1201</v>
          </cell>
          <cell r="E772">
            <v>1000</v>
          </cell>
        </row>
        <row r="773">
          <cell r="A773">
            <v>56710</v>
          </cell>
          <cell r="B773">
            <v>11687</v>
          </cell>
          <cell r="C773">
            <v>1201</v>
          </cell>
          <cell r="E773">
            <v>1000</v>
          </cell>
        </row>
        <row r="774">
          <cell r="A774">
            <v>56720</v>
          </cell>
          <cell r="B774">
            <v>11687</v>
          </cell>
          <cell r="C774">
            <v>1201</v>
          </cell>
          <cell r="E774">
            <v>1000</v>
          </cell>
        </row>
        <row r="775">
          <cell r="A775">
            <v>56810</v>
          </cell>
          <cell r="B775">
            <v>11690</v>
          </cell>
          <cell r="C775">
            <v>1201</v>
          </cell>
          <cell r="E775">
            <v>1000</v>
          </cell>
        </row>
        <row r="776">
          <cell r="A776">
            <v>56830</v>
          </cell>
          <cell r="B776">
            <v>11689</v>
          </cell>
          <cell r="C776">
            <v>1261</v>
          </cell>
          <cell r="E776">
            <v>1000</v>
          </cell>
        </row>
        <row r="777">
          <cell r="A777">
            <v>56840</v>
          </cell>
          <cell r="B777">
            <v>11684</v>
          </cell>
          <cell r="C777">
            <v>1201</v>
          </cell>
          <cell r="E777">
            <v>1000</v>
          </cell>
        </row>
        <row r="778">
          <cell r="A778">
            <v>56850</v>
          </cell>
          <cell r="B778">
            <v>11684</v>
          </cell>
          <cell r="C778">
            <v>1201</v>
          </cell>
          <cell r="E778">
            <v>1000</v>
          </cell>
        </row>
        <row r="779">
          <cell r="A779">
            <v>56860</v>
          </cell>
          <cell r="B779">
            <v>11127</v>
          </cell>
          <cell r="C779">
            <v>1167</v>
          </cell>
          <cell r="E779">
            <v>1000</v>
          </cell>
        </row>
        <row r="780">
          <cell r="A780">
            <v>56870</v>
          </cell>
          <cell r="B780">
            <v>11125</v>
          </cell>
          <cell r="C780">
            <v>1167</v>
          </cell>
          <cell r="E780">
            <v>1000</v>
          </cell>
        </row>
        <row r="781">
          <cell r="A781">
            <v>57001</v>
          </cell>
          <cell r="B781">
            <v>12252</v>
          </cell>
          <cell r="C781">
            <v>1201</v>
          </cell>
          <cell r="E781">
            <v>1000</v>
          </cell>
        </row>
        <row r="782">
          <cell r="A782">
            <v>57002</v>
          </cell>
          <cell r="B782">
            <v>12248</v>
          </cell>
          <cell r="C782">
            <v>1201</v>
          </cell>
          <cell r="E782">
            <v>1000</v>
          </cell>
        </row>
        <row r="783">
          <cell r="A783">
            <v>57003</v>
          </cell>
          <cell r="B783">
            <v>12252</v>
          </cell>
          <cell r="C783">
            <v>1201</v>
          </cell>
          <cell r="E783">
            <v>1000</v>
          </cell>
        </row>
        <row r="784">
          <cell r="A784">
            <v>57101</v>
          </cell>
          <cell r="B784">
            <v>11873</v>
          </cell>
          <cell r="C784">
            <v>1167</v>
          </cell>
          <cell r="E784">
            <v>1000</v>
          </cell>
        </row>
        <row r="785">
          <cell r="A785">
            <v>57103</v>
          </cell>
          <cell r="B785">
            <v>11751</v>
          </cell>
          <cell r="C785">
            <v>1201</v>
          </cell>
          <cell r="E785">
            <v>1000</v>
          </cell>
        </row>
        <row r="786">
          <cell r="A786">
            <v>57118</v>
          </cell>
          <cell r="B786">
            <v>11761</v>
          </cell>
          <cell r="C786">
            <v>1201</v>
          </cell>
          <cell r="E786">
            <v>1000</v>
          </cell>
        </row>
        <row r="787">
          <cell r="A787">
            <v>57119</v>
          </cell>
          <cell r="B787">
            <v>11760</v>
          </cell>
          <cell r="C787">
            <v>1201</v>
          </cell>
          <cell r="E787">
            <v>1000</v>
          </cell>
        </row>
        <row r="788">
          <cell r="A788">
            <v>57121</v>
          </cell>
          <cell r="B788">
            <v>11760</v>
          </cell>
          <cell r="C788">
            <v>1201</v>
          </cell>
          <cell r="E788">
            <v>1000</v>
          </cell>
        </row>
        <row r="789">
          <cell r="A789">
            <v>57122</v>
          </cell>
          <cell r="B789">
            <v>11763</v>
          </cell>
          <cell r="C789">
            <v>1201</v>
          </cell>
          <cell r="E789">
            <v>1000</v>
          </cell>
        </row>
        <row r="790">
          <cell r="A790">
            <v>57123</v>
          </cell>
          <cell r="B790">
            <v>11761</v>
          </cell>
          <cell r="C790">
            <v>1201</v>
          </cell>
          <cell r="E790">
            <v>1000</v>
          </cell>
        </row>
        <row r="791">
          <cell r="A791">
            <v>57124</v>
          </cell>
          <cell r="B791">
            <v>11763</v>
          </cell>
          <cell r="C791">
            <v>1201</v>
          </cell>
          <cell r="E791">
            <v>1000</v>
          </cell>
        </row>
        <row r="792">
          <cell r="A792">
            <v>67125</v>
          </cell>
          <cell r="B792">
            <v>11761</v>
          </cell>
          <cell r="C792">
            <v>1201</v>
          </cell>
          <cell r="E792">
            <v>1000</v>
          </cell>
        </row>
        <row r="793">
          <cell r="A793">
            <v>57126</v>
          </cell>
          <cell r="B793">
            <v>11760</v>
          </cell>
          <cell r="C793">
            <v>1201</v>
          </cell>
          <cell r="E793">
            <v>1000</v>
          </cell>
        </row>
        <row r="794">
          <cell r="A794">
            <v>57127</v>
          </cell>
          <cell r="B794">
            <v>11761</v>
          </cell>
          <cell r="C794">
            <v>1201</v>
          </cell>
          <cell r="E794">
            <v>1000</v>
          </cell>
        </row>
        <row r="795">
          <cell r="A795">
            <v>57128</v>
          </cell>
          <cell r="B795">
            <v>11760</v>
          </cell>
          <cell r="C795">
            <v>1201</v>
          </cell>
          <cell r="E795">
            <v>1000</v>
          </cell>
        </row>
        <row r="796">
          <cell r="A796">
            <v>57129</v>
          </cell>
          <cell r="B796">
            <v>11761</v>
          </cell>
          <cell r="C796">
            <v>1201</v>
          </cell>
          <cell r="E796">
            <v>1000</v>
          </cell>
        </row>
        <row r="797">
          <cell r="A797">
            <v>57131</v>
          </cell>
          <cell r="B797">
            <v>11752</v>
          </cell>
          <cell r="C797">
            <v>1201</v>
          </cell>
          <cell r="E797">
            <v>1000</v>
          </cell>
        </row>
        <row r="798">
          <cell r="A798">
            <v>57132</v>
          </cell>
          <cell r="B798">
            <v>11753</v>
          </cell>
          <cell r="C798">
            <v>1201</v>
          </cell>
          <cell r="E798">
            <v>1000</v>
          </cell>
        </row>
        <row r="799">
          <cell r="A799">
            <v>57133</v>
          </cell>
          <cell r="B799">
            <v>11753</v>
          </cell>
          <cell r="C799">
            <v>1201</v>
          </cell>
          <cell r="E799">
            <v>1000</v>
          </cell>
        </row>
        <row r="800">
          <cell r="A800">
            <v>57134</v>
          </cell>
          <cell r="B800">
            <v>11753</v>
          </cell>
          <cell r="C800">
            <v>1201</v>
          </cell>
          <cell r="E800">
            <v>1000</v>
          </cell>
        </row>
        <row r="801">
          <cell r="A801">
            <v>57141</v>
          </cell>
          <cell r="B801">
            <v>11752</v>
          </cell>
          <cell r="C801">
            <v>1201</v>
          </cell>
          <cell r="E801">
            <v>1000</v>
          </cell>
        </row>
        <row r="802">
          <cell r="A802">
            <v>57147</v>
          </cell>
          <cell r="B802">
            <v>11754</v>
          </cell>
          <cell r="C802">
            <v>1201</v>
          </cell>
          <cell r="E802">
            <v>1000</v>
          </cell>
        </row>
        <row r="803">
          <cell r="A803">
            <v>57151</v>
          </cell>
          <cell r="B803">
            <v>11756</v>
          </cell>
          <cell r="C803">
            <v>1261</v>
          </cell>
          <cell r="E803">
            <v>1000</v>
          </cell>
        </row>
        <row r="804">
          <cell r="A804">
            <v>57152</v>
          </cell>
          <cell r="B804">
            <v>11757</v>
          </cell>
          <cell r="C804">
            <v>1201</v>
          </cell>
          <cell r="E804">
            <v>1000</v>
          </cell>
        </row>
        <row r="805">
          <cell r="A805">
            <v>57161</v>
          </cell>
          <cell r="B805">
            <v>11751</v>
          </cell>
          <cell r="C805">
            <v>1201</v>
          </cell>
          <cell r="E805">
            <v>1000</v>
          </cell>
        </row>
        <row r="806">
          <cell r="A806">
            <v>57163</v>
          </cell>
          <cell r="B806">
            <v>11751</v>
          </cell>
          <cell r="C806">
            <v>1201</v>
          </cell>
          <cell r="E806">
            <v>1000</v>
          </cell>
        </row>
        <row r="807">
          <cell r="A807">
            <v>57164</v>
          </cell>
          <cell r="B807">
            <v>11751</v>
          </cell>
          <cell r="C807">
            <v>1201</v>
          </cell>
          <cell r="E807">
            <v>1000</v>
          </cell>
        </row>
        <row r="808">
          <cell r="A808">
            <v>57165</v>
          </cell>
          <cell r="B808">
            <v>11751</v>
          </cell>
          <cell r="C808">
            <v>1201</v>
          </cell>
          <cell r="E808">
            <v>1000</v>
          </cell>
        </row>
        <row r="809">
          <cell r="A809">
            <v>57166</v>
          </cell>
          <cell r="B809">
            <v>11751</v>
          </cell>
          <cell r="C809">
            <v>1201</v>
          </cell>
          <cell r="E809">
            <v>1000</v>
          </cell>
        </row>
        <row r="810">
          <cell r="A810">
            <v>57167</v>
          </cell>
          <cell r="B810">
            <v>11751</v>
          </cell>
          <cell r="C810">
            <v>1201</v>
          </cell>
          <cell r="E810">
            <v>1000</v>
          </cell>
        </row>
        <row r="811">
          <cell r="A811">
            <v>57171</v>
          </cell>
          <cell r="B811">
            <v>11751</v>
          </cell>
          <cell r="C811">
            <v>1201</v>
          </cell>
          <cell r="E811">
            <v>1000</v>
          </cell>
        </row>
        <row r="812">
          <cell r="A812">
            <v>57173</v>
          </cell>
          <cell r="B812">
            <v>11751</v>
          </cell>
          <cell r="C812">
            <v>1201</v>
          </cell>
          <cell r="E812">
            <v>1000</v>
          </cell>
        </row>
        <row r="813">
          <cell r="A813">
            <v>57174</v>
          </cell>
          <cell r="B813">
            <v>11751</v>
          </cell>
          <cell r="C813">
            <v>1201</v>
          </cell>
          <cell r="E813">
            <v>1000</v>
          </cell>
        </row>
        <row r="814">
          <cell r="A814">
            <v>57176</v>
          </cell>
          <cell r="B814">
            <v>11751</v>
          </cell>
          <cell r="C814">
            <v>1201</v>
          </cell>
          <cell r="E814">
            <v>1000</v>
          </cell>
        </row>
        <row r="815">
          <cell r="A815">
            <v>57181</v>
          </cell>
          <cell r="B815">
            <v>11751</v>
          </cell>
          <cell r="C815">
            <v>1201</v>
          </cell>
          <cell r="E815">
            <v>1000</v>
          </cell>
        </row>
        <row r="816">
          <cell r="A816">
            <v>57182</v>
          </cell>
          <cell r="B816">
            <v>11751</v>
          </cell>
          <cell r="C816">
            <v>1201</v>
          </cell>
          <cell r="E816">
            <v>1000</v>
          </cell>
        </row>
        <row r="817">
          <cell r="A817">
            <v>57183</v>
          </cell>
          <cell r="B817">
            <v>11751</v>
          </cell>
          <cell r="C817">
            <v>1201</v>
          </cell>
          <cell r="E817">
            <v>1000</v>
          </cell>
        </row>
        <row r="818">
          <cell r="A818">
            <v>57184</v>
          </cell>
          <cell r="B818">
            <v>11751</v>
          </cell>
          <cell r="C818">
            <v>1201</v>
          </cell>
          <cell r="E818">
            <v>1000</v>
          </cell>
        </row>
        <row r="819">
          <cell r="A819">
            <v>57185</v>
          </cell>
          <cell r="B819">
            <v>11751</v>
          </cell>
          <cell r="C819">
            <v>1201</v>
          </cell>
          <cell r="E819">
            <v>1000</v>
          </cell>
        </row>
        <row r="820">
          <cell r="A820">
            <v>57187</v>
          </cell>
          <cell r="B820">
            <v>11751</v>
          </cell>
          <cell r="C820">
            <v>1201</v>
          </cell>
          <cell r="E820">
            <v>1000</v>
          </cell>
        </row>
        <row r="821">
          <cell r="A821">
            <v>57189</v>
          </cell>
          <cell r="B821">
            <v>11751</v>
          </cell>
          <cell r="C821">
            <v>1201</v>
          </cell>
          <cell r="E821">
            <v>1000</v>
          </cell>
        </row>
        <row r="822">
          <cell r="A822">
            <v>57192</v>
          </cell>
          <cell r="B822">
            <v>11751</v>
          </cell>
          <cell r="C822">
            <v>1201</v>
          </cell>
          <cell r="E822">
            <v>1000</v>
          </cell>
        </row>
        <row r="823">
          <cell r="A823">
            <v>67194</v>
          </cell>
          <cell r="B823">
            <v>11751</v>
          </cell>
          <cell r="C823">
            <v>1201</v>
          </cell>
          <cell r="E823">
            <v>1000</v>
          </cell>
        </row>
        <row r="824">
          <cell r="A824">
            <v>57195</v>
          </cell>
          <cell r="B824">
            <v>11751</v>
          </cell>
          <cell r="C824">
            <v>1201</v>
          </cell>
          <cell r="E824">
            <v>1000</v>
          </cell>
        </row>
        <row r="825">
          <cell r="A825">
            <v>57196</v>
          </cell>
          <cell r="B825">
            <v>11751</v>
          </cell>
          <cell r="C825">
            <v>1201</v>
          </cell>
          <cell r="E825">
            <v>1000</v>
          </cell>
        </row>
        <row r="826">
          <cell r="A826">
            <v>57198</v>
          </cell>
          <cell r="B826">
            <v>11751</v>
          </cell>
          <cell r="C826">
            <v>1201</v>
          </cell>
          <cell r="E826">
            <v>1000</v>
          </cell>
        </row>
        <row r="827">
          <cell r="A827">
            <v>57199</v>
          </cell>
          <cell r="B827">
            <v>11751</v>
          </cell>
          <cell r="C827">
            <v>1201</v>
          </cell>
          <cell r="E827">
            <v>1000</v>
          </cell>
        </row>
        <row r="828">
          <cell r="A828">
            <v>57201</v>
          </cell>
          <cell r="B828">
            <v>11765</v>
          </cell>
          <cell r="C828">
            <v>1201</v>
          </cell>
          <cell r="E828">
            <v>1000</v>
          </cell>
        </row>
        <row r="829">
          <cell r="A829">
            <v>57202</v>
          </cell>
          <cell r="B829">
            <v>11765</v>
          </cell>
          <cell r="C829">
            <v>1201</v>
          </cell>
          <cell r="E829">
            <v>1000</v>
          </cell>
        </row>
        <row r="830">
          <cell r="A830">
            <v>57203</v>
          </cell>
          <cell r="B830">
            <v>11837</v>
          </cell>
          <cell r="C830">
            <v>1200</v>
          </cell>
          <cell r="E830">
            <v>1000</v>
          </cell>
        </row>
        <row r="831">
          <cell r="A831">
            <v>57204</v>
          </cell>
          <cell r="B831">
            <v>11837</v>
          </cell>
          <cell r="C831">
            <v>1200</v>
          </cell>
          <cell r="E831">
            <v>1000</v>
          </cell>
        </row>
        <row r="832">
          <cell r="A832">
            <v>57221</v>
          </cell>
          <cell r="B832">
            <v>11764</v>
          </cell>
          <cell r="C832">
            <v>1201</v>
          </cell>
          <cell r="E832">
            <v>1000</v>
          </cell>
        </row>
        <row r="833">
          <cell r="A833">
            <v>57222</v>
          </cell>
          <cell r="B833">
            <v>11764</v>
          </cell>
          <cell r="C833">
            <v>1201</v>
          </cell>
          <cell r="E833">
            <v>1000</v>
          </cell>
        </row>
        <row r="834">
          <cell r="A834">
            <v>57301</v>
          </cell>
          <cell r="B834">
            <v>11634</v>
          </cell>
          <cell r="C834">
            <v>1200</v>
          </cell>
          <cell r="E834">
            <v>1000</v>
          </cell>
        </row>
        <row r="835">
          <cell r="A835">
            <v>57350</v>
          </cell>
          <cell r="B835">
            <v>11751</v>
          </cell>
          <cell r="C835">
            <v>1201</v>
          </cell>
          <cell r="E835">
            <v>1000</v>
          </cell>
        </row>
        <row r="836">
          <cell r="A836">
            <v>57351</v>
          </cell>
          <cell r="B836">
            <v>11751</v>
          </cell>
          <cell r="C836">
            <v>1201</v>
          </cell>
          <cell r="E836">
            <v>1000</v>
          </cell>
        </row>
        <row r="837">
          <cell r="A837">
            <v>57352</v>
          </cell>
          <cell r="B837">
            <v>11751</v>
          </cell>
          <cell r="C837">
            <v>1201</v>
          </cell>
          <cell r="E837">
            <v>1000</v>
          </cell>
        </row>
        <row r="838">
          <cell r="A838">
            <v>57353</v>
          </cell>
          <cell r="B838">
            <v>11751</v>
          </cell>
          <cell r="C838">
            <v>1201</v>
          </cell>
          <cell r="E838">
            <v>1000</v>
          </cell>
        </row>
        <row r="839">
          <cell r="A839">
            <v>57355</v>
          </cell>
          <cell r="B839">
            <v>11751</v>
          </cell>
          <cell r="C839">
            <v>1201</v>
          </cell>
          <cell r="E839">
            <v>1000</v>
          </cell>
        </row>
        <row r="840">
          <cell r="A840">
            <v>57356</v>
          </cell>
          <cell r="B840">
            <v>11751</v>
          </cell>
          <cell r="C840">
            <v>1201</v>
          </cell>
          <cell r="E840">
            <v>1000</v>
          </cell>
        </row>
        <row r="841">
          <cell r="A841">
            <v>57357</v>
          </cell>
          <cell r="B841">
            <v>11751</v>
          </cell>
          <cell r="C841">
            <v>1201</v>
          </cell>
          <cell r="E841">
            <v>1000</v>
          </cell>
        </row>
        <row r="842">
          <cell r="A842">
            <v>57358</v>
          </cell>
          <cell r="B842">
            <v>11751</v>
          </cell>
          <cell r="C842">
            <v>1201</v>
          </cell>
          <cell r="E842">
            <v>1000</v>
          </cell>
        </row>
        <row r="843">
          <cell r="A843">
            <v>57359</v>
          </cell>
          <cell r="B843">
            <v>11751</v>
          </cell>
          <cell r="C843">
            <v>1201</v>
          </cell>
          <cell r="E843">
            <v>1000</v>
          </cell>
        </row>
        <row r="844">
          <cell r="A844">
            <v>57360</v>
          </cell>
          <cell r="B844">
            <v>11751</v>
          </cell>
          <cell r="C844">
            <v>1201</v>
          </cell>
          <cell r="E844">
            <v>1000</v>
          </cell>
        </row>
        <row r="845">
          <cell r="A845">
            <v>57361</v>
          </cell>
          <cell r="B845">
            <v>11751</v>
          </cell>
          <cell r="C845">
            <v>1201</v>
          </cell>
          <cell r="E845">
            <v>1000</v>
          </cell>
        </row>
        <row r="846">
          <cell r="A846">
            <v>57362</v>
          </cell>
          <cell r="B846">
            <v>11751</v>
          </cell>
          <cell r="C846">
            <v>1201</v>
          </cell>
          <cell r="E846">
            <v>1000</v>
          </cell>
        </row>
        <row r="847">
          <cell r="A847">
            <v>57364</v>
          </cell>
          <cell r="B847">
            <v>11751</v>
          </cell>
          <cell r="C847">
            <v>1201</v>
          </cell>
          <cell r="E847">
            <v>1000</v>
          </cell>
        </row>
        <row r="848">
          <cell r="A848">
            <v>57365</v>
          </cell>
          <cell r="B848">
            <v>11751</v>
          </cell>
          <cell r="C848">
            <v>1201</v>
          </cell>
          <cell r="E848">
            <v>1000</v>
          </cell>
        </row>
        <row r="849">
          <cell r="A849">
            <v>57371</v>
          </cell>
          <cell r="B849">
            <v>11751</v>
          </cell>
          <cell r="C849">
            <v>1201</v>
          </cell>
          <cell r="E849">
            <v>1000</v>
          </cell>
        </row>
        <row r="850">
          <cell r="A850">
            <v>57411</v>
          </cell>
          <cell r="B850">
            <v>12276</v>
          </cell>
          <cell r="C850">
            <v>1201</v>
          </cell>
          <cell r="E850">
            <v>1000</v>
          </cell>
        </row>
        <row r="851">
          <cell r="A851">
            <v>57412</v>
          </cell>
          <cell r="B851">
            <v>12276</v>
          </cell>
          <cell r="C851">
            <v>1201</v>
          </cell>
          <cell r="E851">
            <v>1000</v>
          </cell>
        </row>
        <row r="852">
          <cell r="A852">
            <v>57413</v>
          </cell>
          <cell r="B852">
            <v>12276</v>
          </cell>
          <cell r="C852">
            <v>1201</v>
          </cell>
          <cell r="E852">
            <v>1000</v>
          </cell>
        </row>
        <row r="853">
          <cell r="A853">
            <v>57414</v>
          </cell>
          <cell r="B853">
            <v>12276</v>
          </cell>
          <cell r="C853">
            <v>1201</v>
          </cell>
          <cell r="E853">
            <v>1000</v>
          </cell>
        </row>
        <row r="854">
          <cell r="A854">
            <v>57415</v>
          </cell>
          <cell r="B854">
            <v>12276</v>
          </cell>
          <cell r="C854">
            <v>1201</v>
          </cell>
          <cell r="E854">
            <v>1000</v>
          </cell>
        </row>
        <row r="855">
          <cell r="A855">
            <v>57431</v>
          </cell>
          <cell r="B855">
            <v>12276</v>
          </cell>
          <cell r="C855">
            <v>1201</v>
          </cell>
          <cell r="E855">
            <v>1000</v>
          </cell>
        </row>
        <row r="856">
          <cell r="A856">
            <v>57432</v>
          </cell>
          <cell r="B856">
            <v>12276</v>
          </cell>
          <cell r="C856">
            <v>1201</v>
          </cell>
          <cell r="E856">
            <v>1000</v>
          </cell>
        </row>
        <row r="857">
          <cell r="A857">
            <v>57433</v>
          </cell>
          <cell r="B857">
            <v>12276</v>
          </cell>
          <cell r="C857">
            <v>1201</v>
          </cell>
          <cell r="E857">
            <v>1000</v>
          </cell>
        </row>
        <row r="858">
          <cell r="A858">
            <v>57435</v>
          </cell>
          <cell r="B858">
            <v>12276</v>
          </cell>
          <cell r="C858">
            <v>1201</v>
          </cell>
          <cell r="E858">
            <v>1000</v>
          </cell>
        </row>
        <row r="859">
          <cell r="A859">
            <v>57436</v>
          </cell>
          <cell r="B859">
            <v>12276</v>
          </cell>
          <cell r="C859">
            <v>1201</v>
          </cell>
          <cell r="E859">
            <v>1000</v>
          </cell>
        </row>
        <row r="860">
          <cell r="A860">
            <v>57437</v>
          </cell>
          <cell r="B860">
            <v>12276</v>
          </cell>
          <cell r="C860">
            <v>1201</v>
          </cell>
          <cell r="E860">
            <v>1000</v>
          </cell>
        </row>
        <row r="861">
          <cell r="A861">
            <v>57438</v>
          </cell>
          <cell r="B861">
            <v>12276</v>
          </cell>
          <cell r="C861">
            <v>1201</v>
          </cell>
          <cell r="E861">
            <v>1000</v>
          </cell>
        </row>
        <row r="862">
          <cell r="A862">
            <v>57451</v>
          </cell>
          <cell r="B862">
            <v>12258</v>
          </cell>
          <cell r="C862">
            <v>1201</v>
          </cell>
          <cell r="E862">
            <v>1000</v>
          </cell>
        </row>
        <row r="863">
          <cell r="A863">
            <v>57452</v>
          </cell>
          <cell r="B863">
            <v>12258</v>
          </cell>
          <cell r="C863">
            <v>1201</v>
          </cell>
          <cell r="E863">
            <v>1000</v>
          </cell>
        </row>
        <row r="864">
          <cell r="A864">
            <v>57454</v>
          </cell>
          <cell r="B864">
            <v>12258</v>
          </cell>
          <cell r="C864">
            <v>1201</v>
          </cell>
          <cell r="E864">
            <v>1000</v>
          </cell>
        </row>
        <row r="865">
          <cell r="A865">
            <v>57455</v>
          </cell>
          <cell r="B865">
            <v>12258</v>
          </cell>
          <cell r="C865">
            <v>1201</v>
          </cell>
          <cell r="E865">
            <v>1000</v>
          </cell>
        </row>
        <row r="866">
          <cell r="A866">
            <v>57456</v>
          </cell>
          <cell r="B866">
            <v>12258</v>
          </cell>
          <cell r="C866">
            <v>1201</v>
          </cell>
          <cell r="E866">
            <v>1000</v>
          </cell>
        </row>
        <row r="867">
          <cell r="A867">
            <v>57458</v>
          </cell>
          <cell r="B867">
            <v>12258</v>
          </cell>
          <cell r="C867">
            <v>1201</v>
          </cell>
          <cell r="E867">
            <v>1000</v>
          </cell>
        </row>
        <row r="868">
          <cell r="A868">
            <v>57471</v>
          </cell>
          <cell r="B868">
            <v>12270</v>
          </cell>
          <cell r="C868">
            <v>1201</v>
          </cell>
          <cell r="E868">
            <v>1000</v>
          </cell>
        </row>
        <row r="869">
          <cell r="A869">
            <v>57473</v>
          </cell>
          <cell r="B869">
            <v>12270</v>
          </cell>
          <cell r="C869">
            <v>1201</v>
          </cell>
          <cell r="E869">
            <v>1000</v>
          </cell>
        </row>
        <row r="870">
          <cell r="A870">
            <v>51474</v>
          </cell>
          <cell r="B870">
            <v>12270</v>
          </cell>
          <cell r="C870">
            <v>1201</v>
          </cell>
          <cell r="E870">
            <v>1000</v>
          </cell>
        </row>
        <row r="871">
          <cell r="A871">
            <v>57475</v>
          </cell>
          <cell r="B871">
            <v>12270</v>
          </cell>
          <cell r="C871">
            <v>1201</v>
          </cell>
          <cell r="E871">
            <v>1000</v>
          </cell>
        </row>
        <row r="872">
          <cell r="A872">
            <v>57476</v>
          </cell>
          <cell r="B872">
            <v>12270</v>
          </cell>
          <cell r="C872">
            <v>1201</v>
          </cell>
          <cell r="E872">
            <v>1000</v>
          </cell>
        </row>
        <row r="873">
          <cell r="A873">
            <v>57477</v>
          </cell>
          <cell r="B873">
            <v>12270</v>
          </cell>
          <cell r="C873">
            <v>1201</v>
          </cell>
          <cell r="E873">
            <v>1000</v>
          </cell>
        </row>
        <row r="874">
          <cell r="A874">
            <v>57478</v>
          </cell>
          <cell r="B874">
            <v>12270</v>
          </cell>
          <cell r="C874">
            <v>1201</v>
          </cell>
          <cell r="E874">
            <v>1000</v>
          </cell>
        </row>
        <row r="875">
          <cell r="A875">
            <v>57479</v>
          </cell>
          <cell r="B875">
            <v>12270</v>
          </cell>
          <cell r="C875">
            <v>1201</v>
          </cell>
          <cell r="E875">
            <v>1000</v>
          </cell>
        </row>
        <row r="876">
          <cell r="A876">
            <v>57480</v>
          </cell>
          <cell r="B876">
            <v>12270</v>
          </cell>
          <cell r="C876">
            <v>1201</v>
          </cell>
          <cell r="E876">
            <v>1000</v>
          </cell>
        </row>
        <row r="877">
          <cell r="A877">
            <v>57481</v>
          </cell>
          <cell r="B877">
            <v>12270</v>
          </cell>
          <cell r="C877">
            <v>1201</v>
          </cell>
          <cell r="E877">
            <v>1000</v>
          </cell>
        </row>
        <row r="878">
          <cell r="A878">
            <v>57483</v>
          </cell>
          <cell r="B878">
            <v>12270</v>
          </cell>
          <cell r="C878">
            <v>1201</v>
          </cell>
          <cell r="E878">
            <v>1000</v>
          </cell>
        </row>
        <row r="879">
          <cell r="A879">
            <v>57492</v>
          </cell>
          <cell r="B879">
            <v>12288</v>
          </cell>
          <cell r="C879">
            <v>1201</v>
          </cell>
          <cell r="E879">
            <v>1000</v>
          </cell>
        </row>
        <row r="880">
          <cell r="A880">
            <v>57493</v>
          </cell>
          <cell r="B880">
            <v>12288</v>
          </cell>
          <cell r="C880">
            <v>1201</v>
          </cell>
          <cell r="E880">
            <v>1000</v>
          </cell>
        </row>
        <row r="881">
          <cell r="A881">
            <v>57501</v>
          </cell>
          <cell r="B881">
            <v>12251</v>
          </cell>
          <cell r="C881">
            <v>1201</v>
          </cell>
          <cell r="E881">
            <v>1000</v>
          </cell>
        </row>
        <row r="882">
          <cell r="A882">
            <v>57502</v>
          </cell>
          <cell r="B882">
            <v>12204</v>
          </cell>
          <cell r="C882">
            <v>1201</v>
          </cell>
          <cell r="E882">
            <v>1000</v>
          </cell>
        </row>
        <row r="883">
          <cell r="A883">
            <v>57601</v>
          </cell>
          <cell r="B883">
            <v>11883</v>
          </cell>
          <cell r="C883">
            <v>1167</v>
          </cell>
          <cell r="E883">
            <v>1000</v>
          </cell>
        </row>
        <row r="884">
          <cell r="A884">
            <v>57909</v>
          </cell>
          <cell r="B884">
            <v>12252</v>
          </cell>
          <cell r="C884">
            <v>1201</v>
          </cell>
          <cell r="E884">
            <v>1000</v>
          </cell>
        </row>
        <row r="885">
          <cell r="A885">
            <v>58020</v>
          </cell>
          <cell r="B885">
            <v>12258</v>
          </cell>
          <cell r="C885">
            <v>1201</v>
          </cell>
          <cell r="E885">
            <v>1000</v>
          </cell>
        </row>
        <row r="886">
          <cell r="A886">
            <v>58040</v>
          </cell>
          <cell r="B886">
            <v>12292</v>
          </cell>
          <cell r="C886">
            <v>1201</v>
          </cell>
          <cell r="E886">
            <v>1000</v>
          </cell>
        </row>
        <row r="887">
          <cell r="A887">
            <v>58050</v>
          </cell>
          <cell r="B887">
            <v>11634</v>
          </cell>
          <cell r="C887">
            <v>1200</v>
          </cell>
          <cell r="E887">
            <v>1000</v>
          </cell>
        </row>
        <row r="888">
          <cell r="A888">
            <v>58080</v>
          </cell>
          <cell r="B888">
            <v>12247</v>
          </cell>
          <cell r="C888">
            <v>1201</v>
          </cell>
          <cell r="E888">
            <v>1000</v>
          </cell>
        </row>
        <row r="889">
          <cell r="A889">
            <v>58090</v>
          </cell>
          <cell r="B889">
            <v>12249</v>
          </cell>
          <cell r="C889">
            <v>1201</v>
          </cell>
          <cell r="E889">
            <v>1000</v>
          </cell>
        </row>
        <row r="890">
          <cell r="A890">
            <v>58110</v>
          </cell>
          <cell r="B890">
            <v>12248</v>
          </cell>
          <cell r="C890">
            <v>1201</v>
          </cell>
          <cell r="E890">
            <v>1000</v>
          </cell>
        </row>
        <row r="891">
          <cell r="A891">
            <v>58120</v>
          </cell>
          <cell r="B891">
            <v>12249</v>
          </cell>
          <cell r="C891">
            <v>1201</v>
          </cell>
          <cell r="E891">
            <v>1000</v>
          </cell>
        </row>
        <row r="892">
          <cell r="A892">
            <v>58140</v>
          </cell>
          <cell r="B892">
            <v>12249</v>
          </cell>
          <cell r="C892">
            <v>1201</v>
          </cell>
          <cell r="E892">
            <v>1000</v>
          </cell>
        </row>
        <row r="893">
          <cell r="A893">
            <v>58150</v>
          </cell>
          <cell r="B893">
            <v>12249</v>
          </cell>
          <cell r="C893">
            <v>1201</v>
          </cell>
          <cell r="E893">
            <v>1000</v>
          </cell>
        </row>
        <row r="894">
          <cell r="A894">
            <v>58170</v>
          </cell>
          <cell r="B894">
            <v>12249</v>
          </cell>
          <cell r="C894">
            <v>1201</v>
          </cell>
          <cell r="E894">
            <v>1000</v>
          </cell>
        </row>
        <row r="895">
          <cell r="A895">
            <v>58201</v>
          </cell>
          <cell r="B895">
            <v>10765</v>
          </cell>
          <cell r="C895">
            <v>1192</v>
          </cell>
          <cell r="E895">
            <v>1000</v>
          </cell>
        </row>
        <row r="896">
          <cell r="A896">
            <v>58312</v>
          </cell>
          <cell r="B896">
            <v>10764</v>
          </cell>
          <cell r="C896">
            <v>1192</v>
          </cell>
          <cell r="E896">
            <v>1000</v>
          </cell>
        </row>
        <row r="897">
          <cell r="A897">
            <v>58313</v>
          </cell>
          <cell r="B897">
            <v>10764</v>
          </cell>
          <cell r="C897">
            <v>1192</v>
          </cell>
          <cell r="E897">
            <v>1000</v>
          </cell>
        </row>
        <row r="898">
          <cell r="A898">
            <v>58314</v>
          </cell>
          <cell r="B898">
            <v>10766</v>
          </cell>
          <cell r="C898">
            <v>1192</v>
          </cell>
          <cell r="E898">
            <v>1000</v>
          </cell>
        </row>
        <row r="899">
          <cell r="A899">
            <v>58315</v>
          </cell>
          <cell r="B899">
            <v>10764</v>
          </cell>
          <cell r="C899">
            <v>1192</v>
          </cell>
          <cell r="E899">
            <v>1000</v>
          </cell>
        </row>
        <row r="900">
          <cell r="A900">
            <v>58316</v>
          </cell>
          <cell r="B900">
            <v>10764</v>
          </cell>
          <cell r="C900">
            <v>1192</v>
          </cell>
          <cell r="E900">
            <v>1000</v>
          </cell>
        </row>
        <row r="901">
          <cell r="A901">
            <v>58317</v>
          </cell>
          <cell r="B901">
            <v>10764</v>
          </cell>
          <cell r="C901">
            <v>1192</v>
          </cell>
          <cell r="E901">
            <v>1000</v>
          </cell>
        </row>
        <row r="902">
          <cell r="A902">
            <v>58318</v>
          </cell>
          <cell r="B902">
            <v>10764</v>
          </cell>
          <cell r="C902">
            <v>1192</v>
          </cell>
          <cell r="E902">
            <v>1000</v>
          </cell>
        </row>
        <row r="903">
          <cell r="A903">
            <v>58322</v>
          </cell>
          <cell r="B903">
            <v>10765</v>
          </cell>
          <cell r="C903">
            <v>1192</v>
          </cell>
          <cell r="E903">
            <v>1000</v>
          </cell>
        </row>
        <row r="904">
          <cell r="A904">
            <v>58323</v>
          </cell>
          <cell r="B904">
            <v>10765</v>
          </cell>
          <cell r="C904">
            <v>1192</v>
          </cell>
          <cell r="E904">
            <v>1000</v>
          </cell>
        </row>
        <row r="905">
          <cell r="A905">
            <v>58325</v>
          </cell>
          <cell r="B905">
            <v>10766</v>
          </cell>
          <cell r="C905">
            <v>1192</v>
          </cell>
          <cell r="E905">
            <v>1000</v>
          </cell>
        </row>
        <row r="906">
          <cell r="A906">
            <v>58327</v>
          </cell>
          <cell r="B906">
            <v>10765</v>
          </cell>
          <cell r="C906">
            <v>1192</v>
          </cell>
          <cell r="E906">
            <v>1000</v>
          </cell>
        </row>
        <row r="907">
          <cell r="A907">
            <v>58328</v>
          </cell>
          <cell r="B907">
            <v>10765</v>
          </cell>
          <cell r="C907">
            <v>1192</v>
          </cell>
          <cell r="E907">
            <v>1000</v>
          </cell>
        </row>
        <row r="908">
          <cell r="A908">
            <v>58329</v>
          </cell>
          <cell r="B908">
            <v>10765</v>
          </cell>
          <cell r="C908">
            <v>1192</v>
          </cell>
          <cell r="E908">
            <v>1000</v>
          </cell>
        </row>
        <row r="909">
          <cell r="A909">
            <v>58341</v>
          </cell>
          <cell r="B909">
            <v>10765</v>
          </cell>
          <cell r="C909">
            <v>1192</v>
          </cell>
          <cell r="E909">
            <v>1000</v>
          </cell>
        </row>
        <row r="910">
          <cell r="A910">
            <v>59310</v>
          </cell>
          <cell r="B910">
            <v>12289</v>
          </cell>
          <cell r="C910">
            <v>1201</v>
          </cell>
          <cell r="E910">
            <v>1000</v>
          </cell>
        </row>
        <row r="911">
          <cell r="A911">
            <v>59320</v>
          </cell>
          <cell r="B911">
            <v>12291</v>
          </cell>
          <cell r="C911">
            <v>1201</v>
          </cell>
          <cell r="E911">
            <v>1000</v>
          </cell>
        </row>
        <row r="912">
          <cell r="A912">
            <v>59325</v>
          </cell>
          <cell r="B912">
            <v>12293</v>
          </cell>
          <cell r="C912">
            <v>1201</v>
          </cell>
          <cell r="E912">
            <v>1000</v>
          </cell>
        </row>
        <row r="913">
          <cell r="A913">
            <v>59340</v>
          </cell>
          <cell r="B913">
            <v>12291</v>
          </cell>
          <cell r="C913">
            <v>1201</v>
          </cell>
          <cell r="E913">
            <v>1000</v>
          </cell>
        </row>
        <row r="914">
          <cell r="A914">
            <v>59601</v>
          </cell>
          <cell r="B914">
            <v>11878</v>
          </cell>
          <cell r="C914">
            <v>1196</v>
          </cell>
          <cell r="E914">
            <v>1000</v>
          </cell>
        </row>
        <row r="915">
          <cell r="A915">
            <v>59720</v>
          </cell>
          <cell r="B915">
            <v>12203</v>
          </cell>
          <cell r="C915">
            <v>1201</v>
          </cell>
          <cell r="E915">
            <v>1000</v>
          </cell>
        </row>
        <row r="916">
          <cell r="A916">
            <v>67500</v>
          </cell>
          <cell r="B916">
            <v>10765</v>
          </cell>
          <cell r="C916">
            <v>1192</v>
          </cell>
          <cell r="E916">
            <v>1000</v>
          </cell>
        </row>
        <row r="917">
          <cell r="A917">
            <v>70001</v>
          </cell>
          <cell r="B917">
            <v>11885</v>
          </cell>
          <cell r="C917">
            <v>1200</v>
          </cell>
          <cell r="E917">
            <v>1000</v>
          </cell>
        </row>
        <row r="918">
          <cell r="A918">
            <v>70003</v>
          </cell>
          <cell r="B918">
            <v>10763</v>
          </cell>
          <cell r="C918">
            <v>1192</v>
          </cell>
          <cell r="E918">
            <v>1000</v>
          </cell>
        </row>
        <row r="919">
          <cell r="A919">
            <v>70100</v>
          </cell>
          <cell r="B919">
            <v>11900</v>
          </cell>
          <cell r="C919">
            <v>1196</v>
          </cell>
          <cell r="E919">
            <v>1000</v>
          </cell>
        </row>
        <row r="920">
          <cell r="A920">
            <v>70102</v>
          </cell>
          <cell r="B920">
            <v>11901</v>
          </cell>
          <cell r="C920">
            <v>1196</v>
          </cell>
          <cell r="E920">
            <v>1000</v>
          </cell>
        </row>
        <row r="921">
          <cell r="A921">
            <v>70301</v>
          </cell>
          <cell r="B921">
            <v>11910</v>
          </cell>
          <cell r="C921">
            <v>1167</v>
          </cell>
          <cell r="E921">
            <v>1000</v>
          </cell>
        </row>
        <row r="922">
          <cell r="A922">
            <v>70320</v>
          </cell>
          <cell r="B922">
            <v>10300</v>
          </cell>
          <cell r="C922">
            <v>1197</v>
          </cell>
          <cell r="E922">
            <v>1000</v>
          </cell>
        </row>
        <row r="923">
          <cell r="A923">
            <v>70340</v>
          </cell>
          <cell r="B923">
            <v>11755</v>
          </cell>
          <cell r="C923">
            <v>1197</v>
          </cell>
          <cell r="E923">
            <v>1000</v>
          </cell>
        </row>
        <row r="924">
          <cell r="A924">
            <v>70350</v>
          </cell>
          <cell r="B924">
            <v>12302</v>
          </cell>
          <cell r="C924">
            <v>1167</v>
          </cell>
          <cell r="E924">
            <v>1000</v>
          </cell>
        </row>
        <row r="925">
          <cell r="A925">
            <v>70360</v>
          </cell>
          <cell r="B925">
            <v>10300</v>
          </cell>
          <cell r="C925">
            <v>1197</v>
          </cell>
          <cell r="E925">
            <v>1000</v>
          </cell>
        </row>
        <row r="926">
          <cell r="A926">
            <v>70405</v>
          </cell>
          <cell r="B926">
            <v>11633</v>
          </cell>
          <cell r="C926">
            <v>1200</v>
          </cell>
          <cell r="E926">
            <v>1000</v>
          </cell>
        </row>
        <row r="927">
          <cell r="A927">
            <v>70410</v>
          </cell>
          <cell r="B927">
            <v>11633</v>
          </cell>
          <cell r="C927">
            <v>1200</v>
          </cell>
          <cell r="E927">
            <v>1000</v>
          </cell>
        </row>
        <row r="928">
          <cell r="A928">
            <v>70420</v>
          </cell>
          <cell r="B928">
            <v>11633</v>
          </cell>
          <cell r="C928">
            <v>1200</v>
          </cell>
          <cell r="E928">
            <v>1000</v>
          </cell>
        </row>
        <row r="929">
          <cell r="A929">
            <v>70435</v>
          </cell>
          <cell r="B929">
            <v>11633</v>
          </cell>
          <cell r="C929">
            <v>1200</v>
          </cell>
          <cell r="E929">
            <v>1000</v>
          </cell>
        </row>
        <row r="930">
          <cell r="A930">
            <v>71151</v>
          </cell>
          <cell r="B930">
            <v>10192</v>
          </cell>
          <cell r="C930">
            <v>1197</v>
          </cell>
          <cell r="E930">
            <v>1000</v>
          </cell>
        </row>
        <row r="931">
          <cell r="A931">
            <v>71161</v>
          </cell>
          <cell r="B931">
            <v>11736</v>
          </cell>
          <cell r="C931">
            <v>1197</v>
          </cell>
          <cell r="E931">
            <v>1000</v>
          </cell>
        </row>
        <row r="932">
          <cell r="A932">
            <v>71165</v>
          </cell>
          <cell r="B932">
            <v>11736</v>
          </cell>
          <cell r="C932">
            <v>1197</v>
          </cell>
          <cell r="E932">
            <v>1000</v>
          </cell>
        </row>
        <row r="933">
          <cell r="A933">
            <v>71170</v>
          </cell>
          <cell r="B933">
            <v>11736</v>
          </cell>
          <cell r="C933">
            <v>1197</v>
          </cell>
          <cell r="E933">
            <v>1000</v>
          </cell>
        </row>
        <row r="934">
          <cell r="A934">
            <v>71270</v>
          </cell>
          <cell r="B934">
            <v>10300</v>
          </cell>
          <cell r="C934">
            <v>1197</v>
          </cell>
          <cell r="E934">
            <v>1000</v>
          </cell>
        </row>
        <row r="935">
          <cell r="A935">
            <v>71273</v>
          </cell>
          <cell r="B935">
            <v>11736</v>
          </cell>
          <cell r="C935">
            <v>1197</v>
          </cell>
          <cell r="E935">
            <v>1000</v>
          </cell>
        </row>
        <row r="936">
          <cell r="A936">
            <v>71277</v>
          </cell>
          <cell r="B936">
            <v>10300</v>
          </cell>
          <cell r="C936">
            <v>1197</v>
          </cell>
          <cell r="E936">
            <v>1000</v>
          </cell>
        </row>
        <row r="937">
          <cell r="A937">
            <v>71278</v>
          </cell>
          <cell r="B937">
            <v>11736</v>
          </cell>
          <cell r="C937">
            <v>1197</v>
          </cell>
          <cell r="E937">
            <v>1000</v>
          </cell>
        </row>
        <row r="938">
          <cell r="A938">
            <v>71280</v>
          </cell>
          <cell r="B938">
            <v>10300</v>
          </cell>
          <cell r="C938">
            <v>1197</v>
          </cell>
          <cell r="E938">
            <v>1000</v>
          </cell>
        </row>
        <row r="939">
          <cell r="A939">
            <v>71281</v>
          </cell>
          <cell r="B939">
            <v>10300</v>
          </cell>
          <cell r="C939">
            <v>1197</v>
          </cell>
          <cell r="E939">
            <v>1000</v>
          </cell>
        </row>
        <row r="940">
          <cell r="A940">
            <v>71300</v>
          </cell>
          <cell r="B940">
            <v>11736</v>
          </cell>
          <cell r="C940">
            <v>1197</v>
          </cell>
          <cell r="E940">
            <v>1000</v>
          </cell>
        </row>
        <row r="941">
          <cell r="A941">
            <v>71301</v>
          </cell>
          <cell r="B941">
            <v>11736</v>
          </cell>
          <cell r="C941">
            <v>1197</v>
          </cell>
          <cell r="E941">
            <v>1000</v>
          </cell>
        </row>
        <row r="942">
          <cell r="A942">
            <v>71320</v>
          </cell>
          <cell r="B942">
            <v>11736</v>
          </cell>
          <cell r="C942">
            <v>1197</v>
          </cell>
          <cell r="E942">
            <v>1000</v>
          </cell>
        </row>
        <row r="943">
          <cell r="A943">
            <v>71330</v>
          </cell>
          <cell r="B943">
            <v>11736</v>
          </cell>
          <cell r="C943">
            <v>1197</v>
          </cell>
          <cell r="E943">
            <v>1000</v>
          </cell>
        </row>
        <row r="944">
          <cell r="A944">
            <v>71340</v>
          </cell>
          <cell r="B944">
            <v>11736</v>
          </cell>
          <cell r="C944">
            <v>1197</v>
          </cell>
          <cell r="E944">
            <v>1000</v>
          </cell>
        </row>
        <row r="945">
          <cell r="A945">
            <v>71355</v>
          </cell>
          <cell r="B945">
            <v>10426</v>
          </cell>
          <cell r="C945">
            <v>1066</v>
          </cell>
          <cell r="E945">
            <v>1000</v>
          </cell>
        </row>
        <row r="946">
          <cell r="A946">
            <v>71361</v>
          </cell>
          <cell r="B946">
            <v>10426</v>
          </cell>
          <cell r="C946">
            <v>1066</v>
          </cell>
          <cell r="E946">
            <v>1000</v>
          </cell>
        </row>
        <row r="947">
          <cell r="A947">
            <v>71365</v>
          </cell>
          <cell r="B947">
            <v>10470</v>
          </cell>
          <cell r="C947">
            <v>1070</v>
          </cell>
          <cell r="E947">
            <v>1000</v>
          </cell>
        </row>
        <row r="948">
          <cell r="A948">
            <v>71370</v>
          </cell>
          <cell r="B948">
            <v>11686</v>
          </cell>
          <cell r="C948">
            <v>1201</v>
          </cell>
          <cell r="E948">
            <v>1000</v>
          </cell>
        </row>
        <row r="949">
          <cell r="A949">
            <v>71375</v>
          </cell>
          <cell r="B949">
            <v>11736</v>
          </cell>
          <cell r="C949">
            <v>1197</v>
          </cell>
          <cell r="E949">
            <v>1000</v>
          </cell>
        </row>
        <row r="950">
          <cell r="A950">
            <v>71380</v>
          </cell>
          <cell r="B950">
            <v>11736</v>
          </cell>
          <cell r="C950">
            <v>1197</v>
          </cell>
          <cell r="E950">
            <v>1000</v>
          </cell>
        </row>
        <row r="951">
          <cell r="A951">
            <v>71385</v>
          </cell>
          <cell r="B951">
            <v>11736</v>
          </cell>
          <cell r="C951">
            <v>1197</v>
          </cell>
          <cell r="E951">
            <v>1000</v>
          </cell>
        </row>
        <row r="952">
          <cell r="A952">
            <v>71390</v>
          </cell>
          <cell r="B952">
            <v>11736</v>
          </cell>
          <cell r="C952">
            <v>1197</v>
          </cell>
          <cell r="E952">
            <v>1000</v>
          </cell>
        </row>
        <row r="953">
          <cell r="A953">
            <v>71395</v>
          </cell>
          <cell r="B953">
            <v>11736</v>
          </cell>
          <cell r="C953">
            <v>1197</v>
          </cell>
          <cell r="E953">
            <v>1000</v>
          </cell>
        </row>
        <row r="954">
          <cell r="A954">
            <v>71420</v>
          </cell>
          <cell r="B954">
            <v>11686</v>
          </cell>
          <cell r="C954">
            <v>1201</v>
          </cell>
          <cell r="E954">
            <v>1000</v>
          </cell>
        </row>
        <row r="955">
          <cell r="A955">
            <v>71500</v>
          </cell>
          <cell r="B955">
            <v>11843</v>
          </cell>
          <cell r="C955">
            <v>1201</v>
          </cell>
          <cell r="E955">
            <v>1000</v>
          </cell>
        </row>
        <row r="956">
          <cell r="A956">
            <v>71510</v>
          </cell>
          <cell r="B956">
            <v>11844</v>
          </cell>
          <cell r="C956">
            <v>1201</v>
          </cell>
          <cell r="E956">
            <v>1000</v>
          </cell>
        </row>
        <row r="957">
          <cell r="A957">
            <v>71615</v>
          </cell>
          <cell r="B957">
            <v>11736</v>
          </cell>
          <cell r="C957">
            <v>1197</v>
          </cell>
          <cell r="E957">
            <v>1000</v>
          </cell>
        </row>
        <row r="958">
          <cell r="A958">
            <v>72100</v>
          </cell>
          <cell r="B958">
            <v>11883</v>
          </cell>
          <cell r="C958">
            <v>1167</v>
          </cell>
          <cell r="E958">
            <v>1000</v>
          </cell>
        </row>
        <row r="959">
          <cell r="A959">
            <v>72310</v>
          </cell>
          <cell r="B959">
            <v>10765</v>
          </cell>
          <cell r="C959">
            <v>1192</v>
          </cell>
          <cell r="E959">
            <v>1000</v>
          </cell>
        </row>
        <row r="960">
          <cell r="A960">
            <v>72335</v>
          </cell>
          <cell r="B960">
            <v>10766</v>
          </cell>
          <cell r="C960">
            <v>1192</v>
          </cell>
          <cell r="E960">
            <v>1000</v>
          </cell>
        </row>
        <row r="961">
          <cell r="A961">
            <v>72351</v>
          </cell>
          <cell r="B961">
            <v>11879</v>
          </cell>
          <cell r="C961">
            <v>1196</v>
          </cell>
          <cell r="E961">
            <v>1000</v>
          </cell>
        </row>
        <row r="962">
          <cell r="A962">
            <v>72352</v>
          </cell>
          <cell r="B962">
            <v>10766</v>
          </cell>
          <cell r="C962">
            <v>1192</v>
          </cell>
          <cell r="E962">
            <v>1000</v>
          </cell>
        </row>
        <row r="963">
          <cell r="A963">
            <v>72353</v>
          </cell>
          <cell r="B963">
            <v>11878</v>
          </cell>
          <cell r="C963">
            <v>1196</v>
          </cell>
          <cell r="E963">
            <v>1000</v>
          </cell>
        </row>
        <row r="964">
          <cell r="A964">
            <v>72380</v>
          </cell>
          <cell r="B964">
            <v>11877</v>
          </cell>
          <cell r="C964">
            <v>1196</v>
          </cell>
          <cell r="E964">
            <v>1000</v>
          </cell>
        </row>
        <row r="965">
          <cell r="A965">
            <v>73130</v>
          </cell>
          <cell r="B965">
            <v>10683</v>
          </cell>
          <cell r="C965">
            <v>1094</v>
          </cell>
          <cell r="E965">
            <v>1000</v>
          </cell>
        </row>
        <row r="966">
          <cell r="A966">
            <v>73140</v>
          </cell>
          <cell r="B966">
            <v>10683</v>
          </cell>
          <cell r="C966">
            <v>1094</v>
          </cell>
          <cell r="E966">
            <v>1000</v>
          </cell>
        </row>
        <row r="967">
          <cell r="A967">
            <v>73141</v>
          </cell>
          <cell r="B967">
            <v>10684</v>
          </cell>
          <cell r="C967">
            <v>1094</v>
          </cell>
          <cell r="E967">
            <v>1000</v>
          </cell>
        </row>
        <row r="968">
          <cell r="A968">
            <v>73142</v>
          </cell>
          <cell r="B968">
            <v>10685</v>
          </cell>
          <cell r="C968">
            <v>1094</v>
          </cell>
          <cell r="E968">
            <v>1000</v>
          </cell>
        </row>
        <row r="969">
          <cell r="A969">
            <v>73143</v>
          </cell>
          <cell r="B969">
            <v>10686</v>
          </cell>
          <cell r="C969">
            <v>1094</v>
          </cell>
          <cell r="E969">
            <v>1000</v>
          </cell>
        </row>
        <row r="970">
          <cell r="A970">
            <v>73144</v>
          </cell>
          <cell r="B970">
            <v>10687</v>
          </cell>
          <cell r="C970">
            <v>1094</v>
          </cell>
          <cell r="E970">
            <v>1000</v>
          </cell>
        </row>
        <row r="971">
          <cell r="A971">
            <v>73145</v>
          </cell>
          <cell r="B971">
            <v>10688</v>
          </cell>
          <cell r="C971">
            <v>1094</v>
          </cell>
          <cell r="E971">
            <v>1000</v>
          </cell>
        </row>
        <row r="972">
          <cell r="A972">
            <v>73146</v>
          </cell>
          <cell r="B972">
            <v>10690</v>
          </cell>
          <cell r="C972">
            <v>1094</v>
          </cell>
          <cell r="E972">
            <v>1000</v>
          </cell>
        </row>
        <row r="973">
          <cell r="A973">
            <v>73147</v>
          </cell>
          <cell r="B973">
            <v>10689</v>
          </cell>
          <cell r="C973">
            <v>1094</v>
          </cell>
          <cell r="E973">
            <v>1000</v>
          </cell>
        </row>
        <row r="974">
          <cell r="A974">
            <v>73148</v>
          </cell>
          <cell r="B974">
            <v>10680</v>
          </cell>
          <cell r="C974">
            <v>1093</v>
          </cell>
          <cell r="E974">
            <v>1000</v>
          </cell>
        </row>
        <row r="975">
          <cell r="A975">
            <v>73149</v>
          </cell>
          <cell r="B975">
            <v>10680</v>
          </cell>
          <cell r="C975">
            <v>1093</v>
          </cell>
          <cell r="E975">
            <v>1000</v>
          </cell>
        </row>
        <row r="976">
          <cell r="A976">
            <v>73209</v>
          </cell>
          <cell r="B976">
            <v>10659</v>
          </cell>
          <cell r="C976">
            <v>1086</v>
          </cell>
          <cell r="E976">
            <v>1000</v>
          </cell>
        </row>
        <row r="977">
          <cell r="A977">
            <v>73210</v>
          </cell>
          <cell r="B977">
            <v>10659</v>
          </cell>
          <cell r="C977">
            <v>1086</v>
          </cell>
          <cell r="E977">
            <v>1000</v>
          </cell>
        </row>
        <row r="978">
          <cell r="A978">
            <v>73211</v>
          </cell>
          <cell r="B978">
            <v>10659</v>
          </cell>
          <cell r="C978">
            <v>1086</v>
          </cell>
          <cell r="E978">
            <v>1000</v>
          </cell>
        </row>
        <row r="979">
          <cell r="A979">
            <v>73215</v>
          </cell>
          <cell r="B979">
            <v>10659</v>
          </cell>
          <cell r="C979">
            <v>1086</v>
          </cell>
          <cell r="E979">
            <v>1000</v>
          </cell>
        </row>
        <row r="980">
          <cell r="A980">
            <v>73218</v>
          </cell>
          <cell r="B980">
            <v>10656</v>
          </cell>
          <cell r="C980">
            <v>1086</v>
          </cell>
          <cell r="E980">
            <v>1000</v>
          </cell>
        </row>
        <row r="981">
          <cell r="A981">
            <v>73219</v>
          </cell>
          <cell r="B981">
            <v>10658</v>
          </cell>
          <cell r="C981">
            <v>1086</v>
          </cell>
          <cell r="E981">
            <v>1000</v>
          </cell>
        </row>
        <row r="982">
          <cell r="A982">
            <v>73220</v>
          </cell>
          <cell r="B982">
            <v>10657</v>
          </cell>
          <cell r="C982">
            <v>1086</v>
          </cell>
          <cell r="E982">
            <v>1000</v>
          </cell>
        </row>
        <row r="983">
          <cell r="A983">
            <v>73301</v>
          </cell>
          <cell r="B983">
            <v>10676</v>
          </cell>
          <cell r="C983">
            <v>1173</v>
          </cell>
          <cell r="E983">
            <v>1000</v>
          </cell>
        </row>
        <row r="984">
          <cell r="A984">
            <v>73302</v>
          </cell>
          <cell r="B984">
            <v>10676</v>
          </cell>
          <cell r="C984">
            <v>1173</v>
          </cell>
          <cell r="E984">
            <v>1000</v>
          </cell>
        </row>
        <row r="985">
          <cell r="A985">
            <v>73309</v>
          </cell>
          <cell r="B985">
            <v>10764</v>
          </cell>
          <cell r="C985">
            <v>1098</v>
          </cell>
          <cell r="E985">
            <v>1000</v>
          </cell>
        </row>
        <row r="986">
          <cell r="A986">
            <v>73310</v>
          </cell>
          <cell r="B986">
            <v>10712</v>
          </cell>
          <cell r="C986">
            <v>1098</v>
          </cell>
          <cell r="E986">
            <v>1000</v>
          </cell>
        </row>
        <row r="987">
          <cell r="A987">
            <v>73311</v>
          </cell>
          <cell r="B987">
            <v>10706</v>
          </cell>
          <cell r="C987">
            <v>1098</v>
          </cell>
          <cell r="E987">
            <v>1000</v>
          </cell>
        </row>
        <row r="988">
          <cell r="A988">
            <v>73312</v>
          </cell>
          <cell r="B988">
            <v>10704</v>
          </cell>
          <cell r="C988">
            <v>1098</v>
          </cell>
          <cell r="E988">
            <v>1000</v>
          </cell>
        </row>
        <row r="989">
          <cell r="A989">
            <v>73313</v>
          </cell>
          <cell r="B989">
            <v>10705</v>
          </cell>
          <cell r="C989">
            <v>1098</v>
          </cell>
          <cell r="E989">
            <v>1000</v>
          </cell>
        </row>
        <row r="990">
          <cell r="A990">
            <v>73314</v>
          </cell>
          <cell r="B990">
            <v>10707</v>
          </cell>
          <cell r="C990">
            <v>1098</v>
          </cell>
          <cell r="E990">
            <v>1000</v>
          </cell>
        </row>
        <row r="991">
          <cell r="A991">
            <v>73315</v>
          </cell>
          <cell r="B991">
            <v>10714</v>
          </cell>
          <cell r="C991">
            <v>1098</v>
          </cell>
          <cell r="E991">
            <v>1000</v>
          </cell>
        </row>
        <row r="992">
          <cell r="A992">
            <v>73316</v>
          </cell>
          <cell r="B992">
            <v>10716</v>
          </cell>
          <cell r="C992">
            <v>1098</v>
          </cell>
          <cell r="E992">
            <v>1000</v>
          </cell>
        </row>
        <row r="993">
          <cell r="A993">
            <v>73317</v>
          </cell>
          <cell r="B993">
            <v>10716</v>
          </cell>
          <cell r="C993">
            <v>1098</v>
          </cell>
          <cell r="E993">
            <v>1000</v>
          </cell>
        </row>
        <row r="994">
          <cell r="A994">
            <v>73318</v>
          </cell>
          <cell r="B994">
            <v>10717</v>
          </cell>
          <cell r="C994">
            <v>1098</v>
          </cell>
          <cell r="E994">
            <v>1000</v>
          </cell>
        </row>
        <row r="995">
          <cell r="A995">
            <v>73319</v>
          </cell>
          <cell r="B995">
            <v>10712</v>
          </cell>
          <cell r="C995">
            <v>1098</v>
          </cell>
          <cell r="E995">
            <v>1000</v>
          </cell>
        </row>
        <row r="996">
          <cell r="A996">
            <v>73330</v>
          </cell>
          <cell r="B996">
            <v>10695</v>
          </cell>
          <cell r="C996">
            <v>1090</v>
          </cell>
          <cell r="E996">
            <v>1000</v>
          </cell>
        </row>
        <row r="997">
          <cell r="A997">
            <v>73331</v>
          </cell>
          <cell r="B997">
            <v>10695</v>
          </cell>
          <cell r="C997">
            <v>1090</v>
          </cell>
          <cell r="E997">
            <v>1000</v>
          </cell>
        </row>
        <row r="998">
          <cell r="A998">
            <v>73332</v>
          </cell>
          <cell r="B998">
            <v>10696</v>
          </cell>
          <cell r="C998">
            <v>1090</v>
          </cell>
          <cell r="E998">
            <v>1000</v>
          </cell>
        </row>
        <row r="999">
          <cell r="A999">
            <v>73333</v>
          </cell>
          <cell r="B999">
            <v>10697</v>
          </cell>
          <cell r="C999">
            <v>1090</v>
          </cell>
          <cell r="E999">
            <v>1000</v>
          </cell>
        </row>
        <row r="1000">
          <cell r="A1000">
            <v>73334</v>
          </cell>
          <cell r="B1000">
            <v>10698</v>
          </cell>
          <cell r="C1000">
            <v>1090</v>
          </cell>
          <cell r="E1000">
            <v>1000</v>
          </cell>
        </row>
        <row r="1001">
          <cell r="A1001">
            <v>73336</v>
          </cell>
          <cell r="B1001">
            <v>10699</v>
          </cell>
          <cell r="C1001">
            <v>1090</v>
          </cell>
          <cell r="E1001">
            <v>1000</v>
          </cell>
        </row>
        <row r="1002">
          <cell r="A1002">
            <v>73401</v>
          </cell>
          <cell r="B1002">
            <v>10718</v>
          </cell>
          <cell r="C1002">
            <v>1170</v>
          </cell>
          <cell r="E1002">
            <v>1000</v>
          </cell>
        </row>
        <row r="1003">
          <cell r="A1003">
            <v>73403</v>
          </cell>
          <cell r="B1003">
            <v>10718</v>
          </cell>
          <cell r="C1003">
            <v>1170</v>
          </cell>
          <cell r="E1003">
            <v>1000</v>
          </cell>
        </row>
        <row r="1004">
          <cell r="A1004">
            <v>73405</v>
          </cell>
          <cell r="B1004">
            <v>10647</v>
          </cell>
          <cell r="C1004">
            <v>1197</v>
          </cell>
          <cell r="E1004">
            <v>1000</v>
          </cell>
        </row>
        <row r="1005">
          <cell r="A1005">
            <v>73406</v>
          </cell>
          <cell r="B1005">
            <v>10647</v>
          </cell>
          <cell r="C1005">
            <v>1197</v>
          </cell>
          <cell r="E1005">
            <v>1000</v>
          </cell>
        </row>
        <row r="1006">
          <cell r="A1006">
            <v>73411</v>
          </cell>
          <cell r="B1006">
            <v>11928</v>
          </cell>
          <cell r="C1006">
            <v>1170</v>
          </cell>
          <cell r="E1006">
            <v>1000</v>
          </cell>
        </row>
        <row r="1007">
          <cell r="A1007">
            <v>73421</v>
          </cell>
          <cell r="B1007">
            <v>11928</v>
          </cell>
          <cell r="C1007">
            <v>1170</v>
          </cell>
          <cell r="E1007">
            <v>1000</v>
          </cell>
        </row>
        <row r="1008">
          <cell r="A1008">
            <v>73425</v>
          </cell>
          <cell r="B1008">
            <v>11928</v>
          </cell>
          <cell r="C1008">
            <v>1170</v>
          </cell>
          <cell r="E1008">
            <v>1000</v>
          </cell>
        </row>
        <row r="1009">
          <cell r="A1009">
            <v>73430</v>
          </cell>
          <cell r="B1009">
            <v>11928</v>
          </cell>
          <cell r="C1009">
            <v>1170</v>
          </cell>
          <cell r="E1009">
            <v>1000</v>
          </cell>
        </row>
        <row r="1010">
          <cell r="A1010">
            <v>73435</v>
          </cell>
          <cell r="B1010">
            <v>11928</v>
          </cell>
          <cell r="C1010">
            <v>1170</v>
          </cell>
          <cell r="E1010">
            <v>1000</v>
          </cell>
        </row>
        <row r="1011">
          <cell r="A1011">
            <v>73439</v>
          </cell>
          <cell r="B1011">
            <v>10724</v>
          </cell>
          <cell r="C1011">
            <v>1170</v>
          </cell>
          <cell r="E1011">
            <v>1000</v>
          </cell>
        </row>
        <row r="1012">
          <cell r="A1012">
            <v>73440</v>
          </cell>
          <cell r="B1012">
            <v>10725</v>
          </cell>
          <cell r="C1012">
            <v>1170</v>
          </cell>
          <cell r="E1012">
            <v>1000</v>
          </cell>
        </row>
        <row r="1013">
          <cell r="A1013">
            <v>73441</v>
          </cell>
          <cell r="B1013">
            <v>10724</v>
          </cell>
          <cell r="C1013">
            <v>1170</v>
          </cell>
          <cell r="E1013">
            <v>1000</v>
          </cell>
        </row>
        <row r="1014">
          <cell r="A1014">
            <v>73444</v>
          </cell>
          <cell r="B1014">
            <v>10728</v>
          </cell>
          <cell r="C1014">
            <v>1170</v>
          </cell>
          <cell r="E1014">
            <v>1000</v>
          </cell>
        </row>
        <row r="1015">
          <cell r="A1015">
            <v>73445</v>
          </cell>
          <cell r="B1015">
            <v>10728</v>
          </cell>
          <cell r="C1015">
            <v>1170</v>
          </cell>
          <cell r="E1015">
            <v>1000</v>
          </cell>
        </row>
        <row r="1016">
          <cell r="A1016">
            <v>73446</v>
          </cell>
          <cell r="B1016">
            <v>10729</v>
          </cell>
          <cell r="C1016">
            <v>1170</v>
          </cell>
          <cell r="E1016">
            <v>1000</v>
          </cell>
        </row>
        <row r="1017">
          <cell r="A1017">
            <v>73447</v>
          </cell>
          <cell r="B1017">
            <v>10730</v>
          </cell>
          <cell r="C1017">
            <v>1170</v>
          </cell>
          <cell r="E1017">
            <v>1000</v>
          </cell>
        </row>
        <row r="1018">
          <cell r="A1018">
            <v>73448</v>
          </cell>
          <cell r="B1018">
            <v>10731</v>
          </cell>
          <cell r="C1018">
            <v>1170</v>
          </cell>
          <cell r="E1018">
            <v>1000</v>
          </cell>
        </row>
        <row r="1019">
          <cell r="A1019">
            <v>73449</v>
          </cell>
          <cell r="B1019">
            <v>10726</v>
          </cell>
          <cell r="C1019">
            <v>1170</v>
          </cell>
          <cell r="E1019">
            <v>1000</v>
          </cell>
        </row>
        <row r="1020">
          <cell r="A1020">
            <v>73450</v>
          </cell>
          <cell r="B1020">
            <v>10726</v>
          </cell>
          <cell r="C1020">
            <v>1170</v>
          </cell>
          <cell r="E1020">
            <v>1000</v>
          </cell>
        </row>
        <row r="1021">
          <cell r="A1021">
            <v>73451</v>
          </cell>
          <cell r="B1021">
            <v>10727</v>
          </cell>
          <cell r="C1021">
            <v>1170</v>
          </cell>
          <cell r="E1021">
            <v>1000</v>
          </cell>
        </row>
        <row r="1022">
          <cell r="A1022">
            <v>73455</v>
          </cell>
          <cell r="B1022">
            <v>10723</v>
          </cell>
          <cell r="C1022">
            <v>1170</v>
          </cell>
          <cell r="E1022">
            <v>1000</v>
          </cell>
        </row>
        <row r="1023">
          <cell r="A1023">
            <v>73459</v>
          </cell>
          <cell r="B1023">
            <v>10732</v>
          </cell>
          <cell r="C1023">
            <v>1170</v>
          </cell>
          <cell r="E1023">
            <v>1000</v>
          </cell>
        </row>
        <row r="1024">
          <cell r="A1024">
            <v>73460</v>
          </cell>
          <cell r="B1024">
            <v>10733</v>
          </cell>
          <cell r="C1024">
            <v>1170</v>
          </cell>
          <cell r="E1024">
            <v>1000</v>
          </cell>
        </row>
        <row r="1025">
          <cell r="A1025">
            <v>73461</v>
          </cell>
          <cell r="B1025">
            <v>10734</v>
          </cell>
          <cell r="C1025">
            <v>1170</v>
          </cell>
          <cell r="E1025">
            <v>1000</v>
          </cell>
        </row>
        <row r="1026">
          <cell r="A1026">
            <v>73462</v>
          </cell>
          <cell r="B1026">
            <v>10735</v>
          </cell>
          <cell r="C1026">
            <v>1170</v>
          </cell>
          <cell r="E1026">
            <v>1000</v>
          </cell>
        </row>
        <row r="1027">
          <cell r="A1027">
            <v>73465</v>
          </cell>
          <cell r="B1027">
            <v>10732</v>
          </cell>
          <cell r="C1027">
            <v>1170</v>
          </cell>
          <cell r="E1027">
            <v>1000</v>
          </cell>
        </row>
        <row r="1028">
          <cell r="A1028">
            <v>73501</v>
          </cell>
          <cell r="B1028">
            <v>10736</v>
          </cell>
          <cell r="C1028">
            <v>1170</v>
          </cell>
          <cell r="E1028">
            <v>1000</v>
          </cell>
        </row>
        <row r="1029">
          <cell r="A1029">
            <v>73511</v>
          </cell>
          <cell r="B1029">
            <v>10742</v>
          </cell>
          <cell r="C1029">
            <v>1170</v>
          </cell>
          <cell r="E1029">
            <v>1000</v>
          </cell>
        </row>
        <row r="1030">
          <cell r="A1030">
            <v>73512</v>
          </cell>
          <cell r="B1030">
            <v>10736</v>
          </cell>
          <cell r="C1030">
            <v>1170</v>
          </cell>
          <cell r="E1030">
            <v>1000</v>
          </cell>
        </row>
        <row r="1031">
          <cell r="A1031">
            <v>73515</v>
          </cell>
          <cell r="B1031">
            <v>10736</v>
          </cell>
          <cell r="C1031">
            <v>1170</v>
          </cell>
          <cell r="E1031">
            <v>1000</v>
          </cell>
        </row>
        <row r="1032">
          <cell r="A1032">
            <v>73520</v>
          </cell>
          <cell r="B1032">
            <v>10736</v>
          </cell>
          <cell r="C1032">
            <v>1170</v>
          </cell>
          <cell r="E1032">
            <v>1000</v>
          </cell>
        </row>
        <row r="1033">
          <cell r="A1033">
            <v>73525</v>
          </cell>
          <cell r="B1033">
            <v>10736</v>
          </cell>
          <cell r="C1033">
            <v>1170</v>
          </cell>
          <cell r="E1033">
            <v>1000</v>
          </cell>
        </row>
        <row r="1034">
          <cell r="A1034">
            <v>73530</v>
          </cell>
          <cell r="B1034">
            <v>10741</v>
          </cell>
          <cell r="C1034">
            <v>1170</v>
          </cell>
          <cell r="E1034">
            <v>1000</v>
          </cell>
        </row>
        <row r="1035">
          <cell r="A1035">
            <v>73534</v>
          </cell>
          <cell r="B1035">
            <v>10742</v>
          </cell>
          <cell r="C1035">
            <v>1170</v>
          </cell>
          <cell r="E1035">
            <v>1000</v>
          </cell>
        </row>
        <row r="1036">
          <cell r="A1036">
            <v>73535</v>
          </cell>
          <cell r="B1036">
            <v>10742</v>
          </cell>
          <cell r="C1036">
            <v>1170</v>
          </cell>
          <cell r="E1036">
            <v>1000</v>
          </cell>
        </row>
        <row r="1037">
          <cell r="A1037">
            <v>73536</v>
          </cell>
          <cell r="B1037">
            <v>10743</v>
          </cell>
          <cell r="C1037">
            <v>1170</v>
          </cell>
          <cell r="E1037">
            <v>1000</v>
          </cell>
        </row>
        <row r="1038">
          <cell r="A1038">
            <v>73537</v>
          </cell>
          <cell r="B1038">
            <v>10744</v>
          </cell>
          <cell r="C1038">
            <v>1170</v>
          </cell>
          <cell r="E1038">
            <v>1000</v>
          </cell>
        </row>
        <row r="1039">
          <cell r="A1039">
            <v>73539</v>
          </cell>
          <cell r="B1039">
            <v>10745</v>
          </cell>
          <cell r="C1039">
            <v>1170</v>
          </cell>
          <cell r="E1039">
            <v>1000</v>
          </cell>
        </row>
        <row r="1040">
          <cell r="A1040">
            <v>73540</v>
          </cell>
          <cell r="B1040">
            <v>10745</v>
          </cell>
          <cell r="C1040">
            <v>1170</v>
          </cell>
          <cell r="E1040">
            <v>1000</v>
          </cell>
        </row>
        <row r="1041">
          <cell r="A1041">
            <v>73541</v>
          </cell>
          <cell r="B1041">
            <v>10746</v>
          </cell>
          <cell r="C1041">
            <v>1170</v>
          </cell>
          <cell r="E1041">
            <v>1000</v>
          </cell>
        </row>
        <row r="1042">
          <cell r="A1042">
            <v>73544</v>
          </cell>
          <cell r="B1042">
            <v>10747</v>
          </cell>
          <cell r="C1042">
            <v>1170</v>
          </cell>
          <cell r="E1042">
            <v>1000</v>
          </cell>
        </row>
        <row r="1043">
          <cell r="A1043">
            <v>73545</v>
          </cell>
          <cell r="B1043">
            <v>10747</v>
          </cell>
          <cell r="C1043">
            <v>1170</v>
          </cell>
          <cell r="E1043">
            <v>1000</v>
          </cell>
        </row>
        <row r="1044">
          <cell r="A1044">
            <v>73546</v>
          </cell>
          <cell r="B1044">
            <v>10748</v>
          </cell>
          <cell r="C1044">
            <v>1170</v>
          </cell>
          <cell r="E1044">
            <v>1000</v>
          </cell>
        </row>
        <row r="1045">
          <cell r="A1045">
            <v>73550</v>
          </cell>
          <cell r="B1045">
            <v>11606</v>
          </cell>
          <cell r="C1045">
            <v>1170</v>
          </cell>
          <cell r="E1045">
            <v>1000</v>
          </cell>
        </row>
        <row r="1046">
          <cell r="A1046">
            <v>73610</v>
          </cell>
          <cell r="B1046">
            <v>11876</v>
          </cell>
          <cell r="C1046">
            <v>1196</v>
          </cell>
          <cell r="E1046">
            <v>1000</v>
          </cell>
        </row>
        <row r="1047">
          <cell r="A1047">
            <v>73619</v>
          </cell>
          <cell r="B1047">
            <v>10768</v>
          </cell>
          <cell r="C1047">
            <v>1192</v>
          </cell>
          <cell r="E1047">
            <v>1000</v>
          </cell>
        </row>
        <row r="1048">
          <cell r="A1048">
            <v>73630</v>
          </cell>
          <cell r="B1048">
            <v>11870</v>
          </cell>
          <cell r="C1048">
            <v>1030</v>
          </cell>
          <cell r="E1048">
            <v>1000</v>
          </cell>
        </row>
        <row r="1049">
          <cell r="A1049">
            <v>73701</v>
          </cell>
          <cell r="B1049">
            <v>10647</v>
          </cell>
          <cell r="C1049">
            <v>1197</v>
          </cell>
          <cell r="E1049">
            <v>1000</v>
          </cell>
        </row>
        <row r="1050">
          <cell r="A1050">
            <v>73705</v>
          </cell>
          <cell r="B1050">
            <v>10647</v>
          </cell>
          <cell r="C1050">
            <v>1197</v>
          </cell>
          <cell r="E1050">
            <v>1000</v>
          </cell>
        </row>
        <row r="1051">
          <cell r="A1051">
            <v>73711</v>
          </cell>
          <cell r="B1051">
            <v>10648</v>
          </cell>
          <cell r="C1051">
            <v>1197</v>
          </cell>
          <cell r="E1051">
            <v>1000</v>
          </cell>
        </row>
        <row r="1052">
          <cell r="A1052">
            <v>73713</v>
          </cell>
          <cell r="B1052">
            <v>10648</v>
          </cell>
          <cell r="C1052">
            <v>1197</v>
          </cell>
          <cell r="E1052">
            <v>1000</v>
          </cell>
        </row>
        <row r="1053">
          <cell r="A1053">
            <v>73721</v>
          </cell>
          <cell r="B1053">
            <v>10660</v>
          </cell>
          <cell r="C1053">
            <v>1194</v>
          </cell>
          <cell r="E1053">
            <v>1000</v>
          </cell>
        </row>
        <row r="1054">
          <cell r="A1054">
            <v>73723</v>
          </cell>
          <cell r="B1054">
            <v>10660</v>
          </cell>
          <cell r="C1054">
            <v>1194</v>
          </cell>
          <cell r="E1054">
            <v>1000</v>
          </cell>
        </row>
        <row r="1055">
          <cell r="A1055">
            <v>73730</v>
          </cell>
          <cell r="B1055">
            <v>10663</v>
          </cell>
          <cell r="C1055">
            <v>1194</v>
          </cell>
          <cell r="E1055">
            <v>1000</v>
          </cell>
        </row>
        <row r="1056">
          <cell r="A1056">
            <v>73733</v>
          </cell>
          <cell r="B1056">
            <v>10663</v>
          </cell>
          <cell r="C1056">
            <v>1194</v>
          </cell>
          <cell r="E1056">
            <v>1000</v>
          </cell>
        </row>
        <row r="1057">
          <cell r="A1057">
            <v>73734</v>
          </cell>
          <cell r="B1057">
            <v>10664</v>
          </cell>
          <cell r="C1057">
            <v>1194</v>
          </cell>
          <cell r="E1057">
            <v>1000</v>
          </cell>
        </row>
        <row r="1058">
          <cell r="A1058">
            <v>73743</v>
          </cell>
          <cell r="B1058">
            <v>10670</v>
          </cell>
          <cell r="C1058">
            <v>1194</v>
          </cell>
          <cell r="E1058">
            <v>1000</v>
          </cell>
        </row>
        <row r="1059">
          <cell r="A1059">
            <v>73747</v>
          </cell>
          <cell r="B1059">
            <v>10665</v>
          </cell>
          <cell r="C1059">
            <v>1194</v>
          </cell>
          <cell r="E1059">
            <v>1000</v>
          </cell>
        </row>
        <row r="1060">
          <cell r="A1060">
            <v>73750</v>
          </cell>
          <cell r="B1060">
            <v>10666</v>
          </cell>
          <cell r="C1060">
            <v>1194</v>
          </cell>
          <cell r="E1060">
            <v>1000</v>
          </cell>
        </row>
        <row r="1061">
          <cell r="A1061">
            <v>73760</v>
          </cell>
          <cell r="B1061">
            <v>10671</v>
          </cell>
          <cell r="C1061">
            <v>1194</v>
          </cell>
          <cell r="E1061">
            <v>1000</v>
          </cell>
        </row>
        <row r="1062">
          <cell r="A1062">
            <v>73764</v>
          </cell>
          <cell r="B1062">
            <v>10671</v>
          </cell>
          <cell r="C1062">
            <v>1194</v>
          </cell>
          <cell r="E1062">
            <v>1000</v>
          </cell>
        </row>
        <row r="1063">
          <cell r="A1063">
            <v>73766</v>
          </cell>
          <cell r="B1063">
            <v>10671</v>
          </cell>
          <cell r="C1063">
            <v>1194</v>
          </cell>
          <cell r="E1063">
            <v>1000</v>
          </cell>
        </row>
        <row r="1064">
          <cell r="A1064">
            <v>73770</v>
          </cell>
          <cell r="B1064">
            <v>10675</v>
          </cell>
          <cell r="C1064">
            <v>1194</v>
          </cell>
          <cell r="E1064">
            <v>1000</v>
          </cell>
        </row>
        <row r="1065">
          <cell r="A1065">
            <v>73777</v>
          </cell>
          <cell r="B1065">
            <v>10647</v>
          </cell>
          <cell r="C1065">
            <v>1197</v>
          </cell>
          <cell r="E1065">
            <v>1000</v>
          </cell>
        </row>
        <row r="1066">
          <cell r="A1066">
            <v>73780</v>
          </cell>
          <cell r="B1066">
            <v>10648</v>
          </cell>
          <cell r="C1066">
            <v>1197</v>
          </cell>
          <cell r="E1066">
            <v>1000</v>
          </cell>
        </row>
        <row r="1067">
          <cell r="A1067">
            <v>73785</v>
          </cell>
          <cell r="B1067">
            <v>10648</v>
          </cell>
          <cell r="C1067">
            <v>1197</v>
          </cell>
          <cell r="E1067">
            <v>1000</v>
          </cell>
        </row>
        <row r="1068">
          <cell r="A1068">
            <v>73786</v>
          </cell>
          <cell r="B1068">
            <v>10648</v>
          </cell>
          <cell r="C1068">
            <v>1197</v>
          </cell>
          <cell r="E1068">
            <v>1000</v>
          </cell>
        </row>
        <row r="1069">
          <cell r="A1069">
            <v>73795</v>
          </cell>
          <cell r="B1069">
            <v>10648</v>
          </cell>
          <cell r="C1069">
            <v>1197</v>
          </cell>
          <cell r="E1069">
            <v>1000</v>
          </cell>
        </row>
        <row r="1070">
          <cell r="A1070">
            <v>73797</v>
          </cell>
          <cell r="B1070">
            <v>10647</v>
          </cell>
          <cell r="C1070">
            <v>1197</v>
          </cell>
          <cell r="E1070">
            <v>1000</v>
          </cell>
        </row>
        <row r="1071">
          <cell r="A1071">
            <v>74001</v>
          </cell>
          <cell r="B1071">
            <v>10192</v>
          </cell>
          <cell r="C1071">
            <v>1197</v>
          </cell>
          <cell r="E1071">
            <v>1000</v>
          </cell>
        </row>
        <row r="1072">
          <cell r="A1072">
            <v>74101</v>
          </cell>
          <cell r="B1072">
            <v>10610</v>
          </cell>
          <cell r="C1072">
            <v>1205</v>
          </cell>
          <cell r="E1072">
            <v>1000</v>
          </cell>
        </row>
        <row r="1073">
          <cell r="A1073">
            <v>74201</v>
          </cell>
          <cell r="B1073">
            <v>10301</v>
          </cell>
          <cell r="C1073">
            <v>1063</v>
          </cell>
          <cell r="E1073">
            <v>1000</v>
          </cell>
        </row>
        <row r="1074">
          <cell r="A1074">
            <v>74210</v>
          </cell>
          <cell r="B1074">
            <v>10307</v>
          </cell>
          <cell r="C1074">
            <v>1063</v>
          </cell>
          <cell r="E1074">
            <v>1000</v>
          </cell>
        </row>
        <row r="1075">
          <cell r="A1075">
            <v>74220</v>
          </cell>
          <cell r="B1075">
            <v>10304</v>
          </cell>
          <cell r="C1075">
            <v>1063</v>
          </cell>
          <cell r="E1075">
            <v>1000</v>
          </cell>
        </row>
        <row r="1076">
          <cell r="A1076">
            <v>74230</v>
          </cell>
          <cell r="B1076">
            <v>10307</v>
          </cell>
          <cell r="C1076">
            <v>1063</v>
          </cell>
          <cell r="E1076">
            <v>1000</v>
          </cell>
        </row>
        <row r="1077">
          <cell r="A1077">
            <v>74240</v>
          </cell>
          <cell r="B1077">
            <v>10301</v>
          </cell>
          <cell r="C1077">
            <v>1063</v>
          </cell>
          <cell r="E1077">
            <v>1000</v>
          </cell>
        </row>
        <row r="1078">
          <cell r="A1078">
            <v>74250</v>
          </cell>
          <cell r="B1078">
            <v>10301</v>
          </cell>
          <cell r="C1078">
            <v>1063</v>
          </cell>
          <cell r="E1078">
            <v>1000</v>
          </cell>
        </row>
        <row r="1079">
          <cell r="A1079">
            <v>74405</v>
          </cell>
          <cell r="B1079">
            <v>10331</v>
          </cell>
          <cell r="C1079">
            <v>1082</v>
          </cell>
          <cell r="E1079">
            <v>1000</v>
          </cell>
        </row>
        <row r="1080">
          <cell r="A1080">
            <v>74410</v>
          </cell>
          <cell r="B1080">
            <v>10337</v>
          </cell>
          <cell r="C1080">
            <v>1082</v>
          </cell>
          <cell r="E1080">
            <v>1000</v>
          </cell>
        </row>
        <row r="1081">
          <cell r="A1081">
            <v>74411</v>
          </cell>
          <cell r="B1081">
            <v>10337</v>
          </cell>
          <cell r="C1081">
            <v>1082</v>
          </cell>
          <cell r="E1081">
            <v>1000</v>
          </cell>
        </row>
        <row r="1082">
          <cell r="A1082">
            <v>74412</v>
          </cell>
          <cell r="B1082">
            <v>10337</v>
          </cell>
          <cell r="C1082">
            <v>1082</v>
          </cell>
          <cell r="E1082">
            <v>1000</v>
          </cell>
        </row>
        <row r="1083">
          <cell r="A1083">
            <v>74413</v>
          </cell>
          <cell r="B1083">
            <v>10337</v>
          </cell>
          <cell r="C1083">
            <v>1082</v>
          </cell>
          <cell r="E1083">
            <v>1000</v>
          </cell>
        </row>
        <row r="1084">
          <cell r="A1084">
            <v>74414</v>
          </cell>
          <cell r="B1084">
            <v>10337</v>
          </cell>
          <cell r="C1084">
            <v>1082</v>
          </cell>
          <cell r="E1084">
            <v>1000</v>
          </cell>
        </row>
        <row r="1085">
          <cell r="A1085">
            <v>74421</v>
          </cell>
          <cell r="B1085">
            <v>10334</v>
          </cell>
          <cell r="C1085">
            <v>1082</v>
          </cell>
          <cell r="E1085">
            <v>1000</v>
          </cell>
        </row>
        <row r="1086">
          <cell r="A1086">
            <v>74422</v>
          </cell>
          <cell r="B1086">
            <v>10334</v>
          </cell>
          <cell r="C1086">
            <v>1082</v>
          </cell>
          <cell r="E1086">
            <v>1000</v>
          </cell>
        </row>
        <row r="1087">
          <cell r="A1087">
            <v>74423</v>
          </cell>
          <cell r="B1087">
            <v>16334</v>
          </cell>
          <cell r="C1087">
            <v>1082</v>
          </cell>
          <cell r="E1087">
            <v>1000</v>
          </cell>
        </row>
        <row r="1088">
          <cell r="A1088">
            <v>74424</v>
          </cell>
          <cell r="B1088">
            <v>10334</v>
          </cell>
          <cell r="C1088">
            <v>1082</v>
          </cell>
          <cell r="E1088">
            <v>1000</v>
          </cell>
        </row>
        <row r="1089">
          <cell r="A1089">
            <v>74425</v>
          </cell>
          <cell r="B1089">
            <v>10334</v>
          </cell>
          <cell r="C1089">
            <v>1082</v>
          </cell>
          <cell r="E1089">
            <v>1000</v>
          </cell>
        </row>
        <row r="1090">
          <cell r="A1090">
            <v>74426</v>
          </cell>
          <cell r="B1090">
            <v>10334</v>
          </cell>
          <cell r="C1090">
            <v>1082</v>
          </cell>
          <cell r="E1090">
            <v>1000</v>
          </cell>
        </row>
        <row r="1091">
          <cell r="A1091">
            <v>74430</v>
          </cell>
          <cell r="B1091">
            <v>10337</v>
          </cell>
          <cell r="C1091">
            <v>1082</v>
          </cell>
          <cell r="E1091">
            <v>1000</v>
          </cell>
        </row>
        <row r="1092">
          <cell r="A1092">
            <v>74441</v>
          </cell>
          <cell r="B1092">
            <v>10331</v>
          </cell>
          <cell r="C1092">
            <v>1082</v>
          </cell>
          <cell r="E1092">
            <v>1000</v>
          </cell>
        </row>
        <row r="1093">
          <cell r="A1093">
            <v>74442</v>
          </cell>
          <cell r="B1093">
            <v>10331</v>
          </cell>
          <cell r="C1093">
            <v>1082</v>
          </cell>
          <cell r="E1093">
            <v>1000</v>
          </cell>
        </row>
        <row r="1094">
          <cell r="A1094">
            <v>74443</v>
          </cell>
          <cell r="B1094">
            <v>10331</v>
          </cell>
          <cell r="C1094">
            <v>1082</v>
          </cell>
          <cell r="E1094">
            <v>1000</v>
          </cell>
        </row>
        <row r="1095">
          <cell r="A1095">
            <v>74444</v>
          </cell>
          <cell r="B1095">
            <v>10331</v>
          </cell>
          <cell r="C1095">
            <v>1082</v>
          </cell>
          <cell r="E1095">
            <v>1000</v>
          </cell>
        </row>
        <row r="1096">
          <cell r="A1096">
            <v>74445</v>
          </cell>
          <cell r="B1096">
            <v>10331</v>
          </cell>
          <cell r="C1096">
            <v>1082</v>
          </cell>
          <cell r="E1096">
            <v>1000</v>
          </cell>
        </row>
        <row r="1097">
          <cell r="A1097">
            <v>74600</v>
          </cell>
          <cell r="B1097">
            <v>10621</v>
          </cell>
          <cell r="C1097">
            <v>1182</v>
          </cell>
          <cell r="E1097">
            <v>1000</v>
          </cell>
        </row>
        <row r="1098">
          <cell r="A1098">
            <v>74610</v>
          </cell>
          <cell r="B1098">
            <v>10629</v>
          </cell>
          <cell r="C1098">
            <v>1103</v>
          </cell>
          <cell r="E1098">
            <v>1000</v>
          </cell>
        </row>
        <row r="1099">
          <cell r="A1099">
            <v>74620</v>
          </cell>
          <cell r="B1099">
            <v>10625</v>
          </cell>
          <cell r="C1099">
            <v>1101</v>
          </cell>
          <cell r="E1099">
            <v>1000</v>
          </cell>
        </row>
        <row r="1100">
          <cell r="A1100">
            <v>74627</v>
          </cell>
          <cell r="B1100">
            <v>11637</v>
          </cell>
          <cell r="C1100">
            <v>1198</v>
          </cell>
          <cell r="E1100">
            <v>1000</v>
          </cell>
        </row>
        <row r="1101">
          <cell r="A1101">
            <v>74630</v>
          </cell>
          <cell r="B1101">
            <v>10633</v>
          </cell>
          <cell r="C1101">
            <v>1102</v>
          </cell>
          <cell r="E1101">
            <v>1000</v>
          </cell>
        </row>
        <row r="1102">
          <cell r="A1102">
            <v>74635</v>
          </cell>
          <cell r="B1102">
            <v>10645</v>
          </cell>
          <cell r="C1102">
            <v>1104</v>
          </cell>
          <cell r="E1102">
            <v>1000</v>
          </cell>
        </row>
        <row r="1103">
          <cell r="A1103">
            <v>74650</v>
          </cell>
          <cell r="B1103">
            <v>10646</v>
          </cell>
          <cell r="C1103">
            <v>1203</v>
          </cell>
          <cell r="E1103">
            <v>1000</v>
          </cell>
        </row>
        <row r="1104">
          <cell r="A1104">
            <v>74705</v>
          </cell>
          <cell r="B1104">
            <v>10361</v>
          </cell>
          <cell r="C1104">
            <v>1073</v>
          </cell>
          <cell r="E1104">
            <v>1000</v>
          </cell>
        </row>
        <row r="1105">
          <cell r="A1105">
            <v>74710</v>
          </cell>
          <cell r="B1105">
            <v>10367</v>
          </cell>
          <cell r="C1105">
            <v>1073</v>
          </cell>
          <cell r="E1105">
            <v>1000</v>
          </cell>
        </row>
        <row r="1106">
          <cell r="A1106">
            <v>74721</v>
          </cell>
          <cell r="B1106">
            <v>10364</v>
          </cell>
          <cell r="C1106">
            <v>1073</v>
          </cell>
          <cell r="E1106">
            <v>1000</v>
          </cell>
        </row>
        <row r="1107">
          <cell r="A1107">
            <v>74723</v>
          </cell>
          <cell r="B1107">
            <v>10367</v>
          </cell>
          <cell r="C1107">
            <v>1073</v>
          </cell>
          <cell r="E1107">
            <v>1000</v>
          </cell>
        </row>
        <row r="1108">
          <cell r="A1108">
            <v>74731</v>
          </cell>
          <cell r="B1108">
            <v>10367</v>
          </cell>
          <cell r="C1108">
            <v>1073</v>
          </cell>
          <cell r="E1108">
            <v>1000</v>
          </cell>
        </row>
        <row r="1109">
          <cell r="A1109">
            <v>74733</v>
          </cell>
          <cell r="B1109">
            <v>10367</v>
          </cell>
          <cell r="C1109">
            <v>1073</v>
          </cell>
          <cell r="E1109">
            <v>1000</v>
          </cell>
        </row>
        <row r="1110">
          <cell r="A1110">
            <v>74737</v>
          </cell>
          <cell r="B1110">
            <v>10367</v>
          </cell>
          <cell r="C1110">
            <v>1073</v>
          </cell>
          <cell r="E1110">
            <v>1000</v>
          </cell>
        </row>
        <row r="1111">
          <cell r="A1111">
            <v>74741</v>
          </cell>
          <cell r="B1111">
            <v>10361</v>
          </cell>
          <cell r="C1111">
            <v>1073</v>
          </cell>
          <cell r="E1111">
            <v>1000</v>
          </cell>
        </row>
        <row r="1112">
          <cell r="A1112">
            <v>74742</v>
          </cell>
          <cell r="B1112">
            <v>10361</v>
          </cell>
          <cell r="C1112">
            <v>1073</v>
          </cell>
          <cell r="E1112">
            <v>1000</v>
          </cell>
        </row>
        <row r="1113">
          <cell r="A1113">
            <v>74743</v>
          </cell>
          <cell r="B1113">
            <v>10361</v>
          </cell>
          <cell r="C1113">
            <v>1073</v>
          </cell>
          <cell r="E1113">
            <v>1000</v>
          </cell>
        </row>
        <row r="1114">
          <cell r="A1114">
            <v>74744</v>
          </cell>
          <cell r="B1114">
            <v>10361</v>
          </cell>
          <cell r="C1114">
            <v>1073</v>
          </cell>
          <cell r="E1114">
            <v>1000</v>
          </cell>
        </row>
        <row r="1115">
          <cell r="A1115">
            <v>74745</v>
          </cell>
          <cell r="B1115">
            <v>10361</v>
          </cell>
          <cell r="C1115">
            <v>1073</v>
          </cell>
          <cell r="E1115">
            <v>1000</v>
          </cell>
        </row>
        <row r="1116">
          <cell r="A1116">
            <v>74746</v>
          </cell>
          <cell r="B1116">
            <v>10361</v>
          </cell>
          <cell r="C1116">
            <v>1073</v>
          </cell>
          <cell r="E1116">
            <v>1000</v>
          </cell>
        </row>
        <row r="1117">
          <cell r="A1117">
            <v>74801</v>
          </cell>
          <cell r="B1117">
            <v>10565</v>
          </cell>
          <cell r="C1117">
            <v>1080</v>
          </cell>
          <cell r="E1117">
            <v>1000</v>
          </cell>
        </row>
        <row r="1118">
          <cell r="A1118">
            <v>74810</v>
          </cell>
          <cell r="B1118">
            <v>10570</v>
          </cell>
          <cell r="C1118">
            <v>1080</v>
          </cell>
          <cell r="E1118">
            <v>1000</v>
          </cell>
        </row>
        <row r="1119">
          <cell r="A1119">
            <v>74820</v>
          </cell>
          <cell r="B1119">
            <v>10568</v>
          </cell>
          <cell r="C1119">
            <v>1080</v>
          </cell>
          <cell r="E1119">
            <v>1000</v>
          </cell>
        </row>
        <row r="1120">
          <cell r="A1120">
            <v>74830</v>
          </cell>
          <cell r="B1120">
            <v>10570</v>
          </cell>
          <cell r="C1120">
            <v>1080</v>
          </cell>
          <cell r="E1120">
            <v>1000</v>
          </cell>
        </row>
        <row r="1121">
          <cell r="A1121">
            <v>74835</v>
          </cell>
          <cell r="B1121">
            <v>10568</v>
          </cell>
          <cell r="C1121">
            <v>1080</v>
          </cell>
          <cell r="E1121">
            <v>1000</v>
          </cell>
        </row>
        <row r="1122">
          <cell r="A1122">
            <v>74840</v>
          </cell>
          <cell r="B1122">
            <v>10565</v>
          </cell>
          <cell r="C1122">
            <v>1080</v>
          </cell>
          <cell r="E1122">
            <v>1000</v>
          </cell>
        </row>
        <row r="1123">
          <cell r="A1123">
            <v>75001</v>
          </cell>
          <cell r="B1123">
            <v>10412</v>
          </cell>
          <cell r="C1123">
            <v>1066</v>
          </cell>
          <cell r="E1123">
            <v>1000</v>
          </cell>
        </row>
        <row r="1124">
          <cell r="A1124">
            <v>75010</v>
          </cell>
          <cell r="B1124">
            <v>10420</v>
          </cell>
          <cell r="C1124">
            <v>1066</v>
          </cell>
          <cell r="E1124">
            <v>1000</v>
          </cell>
        </row>
        <row r="1125">
          <cell r="A1125">
            <v>75020</v>
          </cell>
          <cell r="B1125">
            <v>10415</v>
          </cell>
          <cell r="C1125">
            <v>1066</v>
          </cell>
          <cell r="E1125">
            <v>1000</v>
          </cell>
        </row>
        <row r="1126">
          <cell r="A1126">
            <v>75030</v>
          </cell>
          <cell r="B1126">
            <v>10420</v>
          </cell>
          <cell r="C1126">
            <v>1066</v>
          </cell>
          <cell r="E1126">
            <v>1000</v>
          </cell>
        </row>
        <row r="1127">
          <cell r="A1127">
            <v>75031</v>
          </cell>
          <cell r="B1127">
            <v>10420</v>
          </cell>
          <cell r="C1127">
            <v>1066</v>
          </cell>
          <cell r="E1127">
            <v>1000</v>
          </cell>
        </row>
        <row r="1128">
          <cell r="A1128">
            <v>75035</v>
          </cell>
          <cell r="B1128">
            <v>10415</v>
          </cell>
          <cell r="C1128">
            <v>1066</v>
          </cell>
          <cell r="E1128">
            <v>1000</v>
          </cell>
        </row>
        <row r="1129">
          <cell r="A1129">
            <v>75040</v>
          </cell>
          <cell r="B1129">
            <v>10412</v>
          </cell>
          <cell r="C1129">
            <v>1066</v>
          </cell>
          <cell r="E1129">
            <v>1000</v>
          </cell>
        </row>
        <row r="1130">
          <cell r="A1130">
            <v>75080</v>
          </cell>
          <cell r="B1130">
            <v>10412</v>
          </cell>
          <cell r="C1130">
            <v>1066</v>
          </cell>
          <cell r="E1130">
            <v>1000</v>
          </cell>
        </row>
        <row r="1131">
          <cell r="A1131">
            <v>75201</v>
          </cell>
          <cell r="B1131">
            <v>10460</v>
          </cell>
          <cell r="C1131">
            <v>1070</v>
          </cell>
          <cell r="E1131">
            <v>1000</v>
          </cell>
        </row>
        <row r="1132">
          <cell r="A1132">
            <v>75203</v>
          </cell>
          <cell r="B1132">
            <v>10460</v>
          </cell>
          <cell r="C1132">
            <v>1070</v>
          </cell>
          <cell r="E1132">
            <v>1000</v>
          </cell>
        </row>
        <row r="1133">
          <cell r="A1133">
            <v>75205</v>
          </cell>
          <cell r="B1133">
            <v>10460</v>
          </cell>
          <cell r="C1133">
            <v>1070</v>
          </cell>
          <cell r="E1133">
            <v>1000</v>
          </cell>
        </row>
        <row r="1134">
          <cell r="A1134">
            <v>75210</v>
          </cell>
          <cell r="B1134">
            <v>10466</v>
          </cell>
          <cell r="C1134">
            <v>1070</v>
          </cell>
          <cell r="E1134">
            <v>1000</v>
          </cell>
        </row>
        <row r="1135">
          <cell r="A1135">
            <v>75211</v>
          </cell>
          <cell r="B1135">
            <v>10466</v>
          </cell>
          <cell r="C1135">
            <v>1070</v>
          </cell>
          <cell r="E1135">
            <v>1000</v>
          </cell>
        </row>
        <row r="1136">
          <cell r="A1136">
            <v>75212</v>
          </cell>
          <cell r="B1136">
            <v>10466</v>
          </cell>
          <cell r="C1136">
            <v>1070</v>
          </cell>
          <cell r="E1136">
            <v>1000</v>
          </cell>
        </row>
        <row r="1137">
          <cell r="A1137">
            <v>75213</v>
          </cell>
          <cell r="B1137">
            <v>10466</v>
          </cell>
          <cell r="C1137">
            <v>1070</v>
          </cell>
          <cell r="E1137">
            <v>1000</v>
          </cell>
        </row>
        <row r="1138">
          <cell r="A1138">
            <v>75214</v>
          </cell>
          <cell r="B1138">
            <v>10466</v>
          </cell>
          <cell r="C1138">
            <v>1070</v>
          </cell>
          <cell r="E1138">
            <v>1000</v>
          </cell>
        </row>
        <row r="1139">
          <cell r="A1139">
            <v>75215</v>
          </cell>
          <cell r="B1139">
            <v>10466</v>
          </cell>
          <cell r="C1139">
            <v>1070</v>
          </cell>
          <cell r="E1139">
            <v>1000</v>
          </cell>
        </row>
        <row r="1140">
          <cell r="A1140">
            <v>75216</v>
          </cell>
          <cell r="B1140">
            <v>10486</v>
          </cell>
          <cell r="C1140">
            <v>1070</v>
          </cell>
          <cell r="E1140">
            <v>1000</v>
          </cell>
        </row>
        <row r="1141">
          <cell r="A1141">
            <v>75217</v>
          </cell>
          <cell r="B1141">
            <v>10466</v>
          </cell>
          <cell r="C1141">
            <v>1070</v>
          </cell>
          <cell r="E1141">
            <v>1000</v>
          </cell>
        </row>
        <row r="1142">
          <cell r="A1142">
            <v>75220</v>
          </cell>
          <cell r="B1142">
            <v>10463</v>
          </cell>
          <cell r="C1142">
            <v>1070</v>
          </cell>
          <cell r="E1142">
            <v>1000</v>
          </cell>
        </row>
        <row r="1143">
          <cell r="A1143">
            <v>75221</v>
          </cell>
          <cell r="B1143">
            <v>10463</v>
          </cell>
          <cell r="C1143">
            <v>1070</v>
          </cell>
          <cell r="E1143">
            <v>1000</v>
          </cell>
        </row>
        <row r="1144">
          <cell r="A1144">
            <v>75230</v>
          </cell>
          <cell r="B1144">
            <v>10466</v>
          </cell>
          <cell r="C1144">
            <v>1070</v>
          </cell>
          <cell r="E1144">
            <v>1000</v>
          </cell>
        </row>
        <row r="1145">
          <cell r="A1145">
            <v>75235</v>
          </cell>
          <cell r="B1145">
            <v>10463</v>
          </cell>
          <cell r="C1145">
            <v>1070</v>
          </cell>
          <cell r="E1145">
            <v>1000</v>
          </cell>
        </row>
        <row r="1146">
          <cell r="A1146">
            <v>75240</v>
          </cell>
          <cell r="B1146">
            <v>10460</v>
          </cell>
          <cell r="C1146">
            <v>1070</v>
          </cell>
          <cell r="E1146">
            <v>1000</v>
          </cell>
        </row>
        <row r="1147">
          <cell r="A1147">
            <v>75405</v>
          </cell>
          <cell r="B1147">
            <v>10492</v>
          </cell>
          <cell r="C1147">
            <v>1058</v>
          </cell>
          <cell r="E1147">
            <v>1000</v>
          </cell>
        </row>
        <row r="1148">
          <cell r="A1148">
            <v>75412</v>
          </cell>
          <cell r="B1148">
            <v>10498</v>
          </cell>
          <cell r="C1148">
            <v>1058</v>
          </cell>
          <cell r="E1148">
            <v>1000</v>
          </cell>
        </row>
        <row r="1149">
          <cell r="A1149">
            <v>75413</v>
          </cell>
          <cell r="B1149">
            <v>10498</v>
          </cell>
          <cell r="C1149">
            <v>1058</v>
          </cell>
          <cell r="E1149">
            <v>1000</v>
          </cell>
        </row>
        <row r="1150">
          <cell r="A1150">
            <v>75414</v>
          </cell>
          <cell r="B1150">
            <v>10498</v>
          </cell>
          <cell r="C1150">
            <v>1058</v>
          </cell>
          <cell r="E1150">
            <v>1000</v>
          </cell>
        </row>
        <row r="1151">
          <cell r="A1151">
            <v>75415</v>
          </cell>
          <cell r="B1151">
            <v>10498</v>
          </cell>
          <cell r="C1151">
            <v>1058</v>
          </cell>
          <cell r="E1151">
            <v>1000</v>
          </cell>
        </row>
        <row r="1152">
          <cell r="A1152">
            <v>75416</v>
          </cell>
          <cell r="B1152">
            <v>10498</v>
          </cell>
          <cell r="C1152">
            <v>1058</v>
          </cell>
          <cell r="E1152">
            <v>1000</v>
          </cell>
        </row>
        <row r="1153">
          <cell r="A1153">
            <v>75417</v>
          </cell>
          <cell r="B1153">
            <v>10498</v>
          </cell>
          <cell r="C1153">
            <v>1058</v>
          </cell>
          <cell r="E1153">
            <v>1000</v>
          </cell>
        </row>
        <row r="1154">
          <cell r="A1154">
            <v>75418</v>
          </cell>
          <cell r="B1154">
            <v>10498</v>
          </cell>
          <cell r="C1154">
            <v>1058</v>
          </cell>
          <cell r="E1154">
            <v>1000</v>
          </cell>
        </row>
        <row r="1155">
          <cell r="A1155">
            <v>75419</v>
          </cell>
          <cell r="B1155">
            <v>10498</v>
          </cell>
          <cell r="C1155">
            <v>1058</v>
          </cell>
          <cell r="E1155">
            <v>1000</v>
          </cell>
        </row>
        <row r="1156">
          <cell r="A1156">
            <v>75420</v>
          </cell>
          <cell r="B1156">
            <v>10495</v>
          </cell>
          <cell r="C1156">
            <v>1058</v>
          </cell>
          <cell r="E1156">
            <v>1000</v>
          </cell>
        </row>
        <row r="1157">
          <cell r="A1157">
            <v>75430</v>
          </cell>
          <cell r="B1157">
            <v>10498</v>
          </cell>
          <cell r="C1157">
            <v>1058</v>
          </cell>
          <cell r="E1157">
            <v>1000</v>
          </cell>
        </row>
        <row r="1158">
          <cell r="A1158">
            <v>75441</v>
          </cell>
          <cell r="B1158">
            <v>10492</v>
          </cell>
          <cell r="C1158">
            <v>1058</v>
          </cell>
          <cell r="E1158">
            <v>1000</v>
          </cell>
        </row>
        <row r="1159">
          <cell r="A1159">
            <v>75443</v>
          </cell>
          <cell r="B1159">
            <v>10492</v>
          </cell>
          <cell r="C1159">
            <v>1058</v>
          </cell>
          <cell r="E1159">
            <v>1000</v>
          </cell>
        </row>
        <row r="1160">
          <cell r="A1160">
            <v>75451</v>
          </cell>
          <cell r="B1160">
            <v>10498</v>
          </cell>
          <cell r="C1160">
            <v>1058</v>
          </cell>
          <cell r="E1160">
            <v>1000</v>
          </cell>
        </row>
        <row r="1161">
          <cell r="A1161">
            <v>75452</v>
          </cell>
          <cell r="B1161">
            <v>10498</v>
          </cell>
          <cell r="C1161">
            <v>1058</v>
          </cell>
          <cell r="E1161">
            <v>1000</v>
          </cell>
        </row>
        <row r="1162">
          <cell r="A1162">
            <v>75453</v>
          </cell>
          <cell r="B1162">
            <v>10498</v>
          </cell>
          <cell r="C1162">
            <v>1058</v>
          </cell>
          <cell r="E1162">
            <v>1000</v>
          </cell>
        </row>
        <row r="1163">
          <cell r="A1163">
            <v>75473</v>
          </cell>
          <cell r="B1163">
            <v>10498</v>
          </cell>
          <cell r="C1163">
            <v>1058</v>
          </cell>
          <cell r="E1163">
            <v>1000</v>
          </cell>
        </row>
        <row r="1164">
          <cell r="A1164">
            <v>75474</v>
          </cell>
          <cell r="B1164">
            <v>10498</v>
          </cell>
          <cell r="C1164">
            <v>1058</v>
          </cell>
          <cell r="E1164">
            <v>1000</v>
          </cell>
        </row>
        <row r="1165">
          <cell r="A1165">
            <v>75482</v>
          </cell>
          <cell r="B1165">
            <v>10498</v>
          </cell>
          <cell r="C1165">
            <v>1058</v>
          </cell>
          <cell r="E1165">
            <v>1000</v>
          </cell>
        </row>
        <row r="1166">
          <cell r="A1166">
            <v>75483</v>
          </cell>
          <cell r="B1166">
            <v>10495</v>
          </cell>
          <cell r="C1166">
            <v>1058</v>
          </cell>
          <cell r="E1166">
            <v>1000</v>
          </cell>
        </row>
        <row r="1167">
          <cell r="A1167">
            <v>75484</v>
          </cell>
          <cell r="B1167">
            <v>10498</v>
          </cell>
          <cell r="C1167">
            <v>1058</v>
          </cell>
          <cell r="E1167">
            <v>1000</v>
          </cell>
        </row>
        <row r="1168">
          <cell r="A1168">
            <v>75485</v>
          </cell>
          <cell r="B1168">
            <v>10498</v>
          </cell>
          <cell r="C1168">
            <v>1058</v>
          </cell>
          <cell r="E1168">
            <v>1000</v>
          </cell>
        </row>
        <row r="1169">
          <cell r="A1169">
            <v>75486</v>
          </cell>
          <cell r="B1169">
            <v>10498</v>
          </cell>
          <cell r="C1169">
            <v>1058</v>
          </cell>
          <cell r="E1169">
            <v>1000</v>
          </cell>
        </row>
        <row r="1170">
          <cell r="A1170">
            <v>75487</v>
          </cell>
          <cell r="B1170">
            <v>10498</v>
          </cell>
          <cell r="C1170">
            <v>1058</v>
          </cell>
          <cell r="E1170">
            <v>1000</v>
          </cell>
        </row>
        <row r="1171">
          <cell r="A1171">
            <v>75488</v>
          </cell>
          <cell r="B1171">
            <v>10498</v>
          </cell>
          <cell r="C1171">
            <v>1058</v>
          </cell>
          <cell r="E1171">
            <v>1000</v>
          </cell>
        </row>
        <row r="1172">
          <cell r="A1172">
            <v>75490</v>
          </cell>
          <cell r="B1172">
            <v>10492</v>
          </cell>
          <cell r="C1172">
            <v>1058</v>
          </cell>
          <cell r="E1172">
            <v>1000</v>
          </cell>
        </row>
        <row r="1173">
          <cell r="A1173">
            <v>75601</v>
          </cell>
          <cell r="B1173">
            <v>10001</v>
          </cell>
          <cell r="C1173">
            <v>1001</v>
          </cell>
          <cell r="E1173">
            <v>1000</v>
          </cell>
        </row>
        <row r="1174">
          <cell r="A1174">
            <v>75610</v>
          </cell>
          <cell r="B1174">
            <v>10006</v>
          </cell>
          <cell r="C1174">
            <v>1001</v>
          </cell>
          <cell r="E1174">
            <v>1000</v>
          </cell>
        </row>
        <row r="1175">
          <cell r="A1175">
            <v>75611</v>
          </cell>
          <cell r="B1175">
            <v>10006</v>
          </cell>
          <cell r="C1175">
            <v>1001</v>
          </cell>
          <cell r="E1175">
            <v>1000</v>
          </cell>
        </row>
        <row r="1176">
          <cell r="A1176">
            <v>75612</v>
          </cell>
          <cell r="B1176">
            <v>10005</v>
          </cell>
          <cell r="C1176">
            <v>1001</v>
          </cell>
          <cell r="E1176">
            <v>1000</v>
          </cell>
        </row>
        <row r="1177">
          <cell r="A1177">
            <v>75615</v>
          </cell>
          <cell r="B1177">
            <v>10006</v>
          </cell>
          <cell r="C1177">
            <v>1001</v>
          </cell>
          <cell r="E1177">
            <v>1000</v>
          </cell>
        </row>
        <row r="1178">
          <cell r="A1178">
            <v>75616</v>
          </cell>
          <cell r="B1178">
            <v>10006</v>
          </cell>
          <cell r="C1178">
            <v>1001</v>
          </cell>
          <cell r="E1178">
            <v>1000</v>
          </cell>
        </row>
        <row r="1179">
          <cell r="A1179">
            <v>75617</v>
          </cell>
          <cell r="B1179">
            <v>10006</v>
          </cell>
          <cell r="C1179">
            <v>1091</v>
          </cell>
          <cell r="E1179">
            <v>1000</v>
          </cell>
        </row>
        <row r="1180">
          <cell r="A1180">
            <v>75620</v>
          </cell>
          <cell r="B1180">
            <v>10004</v>
          </cell>
          <cell r="C1180">
            <v>1001</v>
          </cell>
          <cell r="E1180">
            <v>1000</v>
          </cell>
        </row>
        <row r="1181">
          <cell r="A1181">
            <v>75630</v>
          </cell>
          <cell r="B1181">
            <v>10006</v>
          </cell>
          <cell r="C1181">
            <v>1001</v>
          </cell>
          <cell r="E1181">
            <v>1000</v>
          </cell>
        </row>
        <row r="1182">
          <cell r="A1182">
            <v>75635</v>
          </cell>
          <cell r="B1182">
            <v>10004</v>
          </cell>
          <cell r="C1182">
            <v>1001</v>
          </cell>
          <cell r="E1182">
            <v>1000</v>
          </cell>
        </row>
        <row r="1183">
          <cell r="A1183">
            <v>75640</v>
          </cell>
          <cell r="B1183">
            <v>10001</v>
          </cell>
          <cell r="C1183">
            <v>1001</v>
          </cell>
          <cell r="E1183">
            <v>1000</v>
          </cell>
        </row>
        <row r="1184">
          <cell r="A1184">
            <v>75645</v>
          </cell>
          <cell r="B1184">
            <v>10006</v>
          </cell>
          <cell r="C1184">
            <v>1001</v>
          </cell>
          <cell r="E1184">
            <v>1000</v>
          </cell>
        </row>
        <row r="1185">
          <cell r="A1185">
            <v>75650</v>
          </cell>
          <cell r="B1185">
            <v>10001</v>
          </cell>
          <cell r="C1185">
            <v>1001</v>
          </cell>
          <cell r="E1185">
            <v>1000</v>
          </cell>
        </row>
        <row r="1186">
          <cell r="A1186">
            <v>75680</v>
          </cell>
          <cell r="B1186">
            <v>10001</v>
          </cell>
          <cell r="C1186">
            <v>1001</v>
          </cell>
          <cell r="E1186">
            <v>1000</v>
          </cell>
        </row>
        <row r="1187">
          <cell r="A1187">
            <v>75792</v>
          </cell>
          <cell r="B1187">
            <v>10184</v>
          </cell>
          <cell r="C1187">
            <v>1057</v>
          </cell>
          <cell r="E1187">
            <v>1000</v>
          </cell>
        </row>
        <row r="1188">
          <cell r="A1188">
            <v>75793</v>
          </cell>
          <cell r="B1188">
            <v>10184</v>
          </cell>
          <cell r="C1188">
            <v>1057</v>
          </cell>
          <cell r="E1188">
            <v>1000</v>
          </cell>
        </row>
        <row r="1189">
          <cell r="A1189">
            <v>75805</v>
          </cell>
          <cell r="B1189">
            <v>10546</v>
          </cell>
          <cell r="C1189">
            <v>1078</v>
          </cell>
          <cell r="E1189">
            <v>1000</v>
          </cell>
        </row>
        <row r="1190">
          <cell r="A1190">
            <v>75809</v>
          </cell>
          <cell r="B1190">
            <v>10549</v>
          </cell>
          <cell r="C1190">
            <v>1078</v>
          </cell>
          <cell r="E1190">
            <v>1000</v>
          </cell>
        </row>
        <row r="1191">
          <cell r="A1191">
            <v>75810</v>
          </cell>
          <cell r="B1191">
            <v>10552</v>
          </cell>
          <cell r="C1191">
            <v>1078</v>
          </cell>
          <cell r="E1191">
            <v>1000</v>
          </cell>
        </row>
        <row r="1192">
          <cell r="A1192">
            <v>75821</v>
          </cell>
          <cell r="B1192">
            <v>10552</v>
          </cell>
          <cell r="C1192">
            <v>1078</v>
          </cell>
          <cell r="E1192">
            <v>1000</v>
          </cell>
        </row>
        <row r="1193">
          <cell r="A1193">
            <v>75822</v>
          </cell>
          <cell r="B1193">
            <v>10552</v>
          </cell>
          <cell r="C1193">
            <v>1078</v>
          </cell>
          <cell r="E1193">
            <v>1000</v>
          </cell>
        </row>
        <row r="1194">
          <cell r="A1194">
            <v>75823</v>
          </cell>
          <cell r="B1194">
            <v>10552</v>
          </cell>
          <cell r="C1194">
            <v>1078</v>
          </cell>
          <cell r="E1194">
            <v>1000</v>
          </cell>
        </row>
        <row r="1195">
          <cell r="A1195">
            <v>75824</v>
          </cell>
          <cell r="B1195">
            <v>10552</v>
          </cell>
          <cell r="C1195">
            <v>1678</v>
          </cell>
          <cell r="E1195">
            <v>1000</v>
          </cell>
        </row>
        <row r="1196">
          <cell r="A1196">
            <v>75831</v>
          </cell>
          <cell r="B1196">
            <v>10552</v>
          </cell>
          <cell r="C1196">
            <v>1078</v>
          </cell>
          <cell r="E1196">
            <v>1000</v>
          </cell>
        </row>
        <row r="1197">
          <cell r="A1197">
            <v>75833</v>
          </cell>
          <cell r="B1197">
            <v>10549</v>
          </cell>
          <cell r="C1197">
            <v>1078</v>
          </cell>
          <cell r="E1197">
            <v>1000</v>
          </cell>
        </row>
        <row r="1198">
          <cell r="A1198">
            <v>75841</v>
          </cell>
          <cell r="B1198">
            <v>10546</v>
          </cell>
          <cell r="C1198">
            <v>1078</v>
          </cell>
          <cell r="E1198">
            <v>1000</v>
          </cell>
        </row>
        <row r="1199">
          <cell r="A1199">
            <v>75842</v>
          </cell>
          <cell r="B1199">
            <v>10546</v>
          </cell>
          <cell r="C1199">
            <v>1078</v>
          </cell>
          <cell r="E1199">
            <v>1000</v>
          </cell>
        </row>
        <row r="1200">
          <cell r="A1200">
            <v>75843</v>
          </cell>
          <cell r="B1200">
            <v>10546</v>
          </cell>
          <cell r="C1200">
            <v>1078</v>
          </cell>
          <cell r="E1200">
            <v>1000</v>
          </cell>
        </row>
        <row r="1201">
          <cell r="A1201">
            <v>75844</v>
          </cell>
          <cell r="B1201">
            <v>10546</v>
          </cell>
          <cell r="C1201">
            <v>1078</v>
          </cell>
          <cell r="E1201">
            <v>1000</v>
          </cell>
        </row>
        <row r="1202">
          <cell r="A1202">
            <v>75845</v>
          </cell>
          <cell r="B1202">
            <v>10546</v>
          </cell>
          <cell r="C1202">
            <v>1078</v>
          </cell>
          <cell r="E1202">
            <v>1000</v>
          </cell>
        </row>
        <row r="1203">
          <cell r="A1203">
            <v>75909</v>
          </cell>
          <cell r="B1203">
            <v>10604</v>
          </cell>
          <cell r="C1203">
            <v>1204</v>
          </cell>
          <cell r="E1203">
            <v>1000</v>
          </cell>
        </row>
        <row r="1204">
          <cell r="A1204">
            <v>75910</v>
          </cell>
          <cell r="B1204">
            <v>10604</v>
          </cell>
          <cell r="C1204">
            <v>1204</v>
          </cell>
          <cell r="E1204">
            <v>1000</v>
          </cell>
        </row>
        <row r="1205">
          <cell r="A1205">
            <v>79001</v>
          </cell>
          <cell r="B1205">
            <v>11899</v>
          </cell>
          <cell r="C1205">
            <v>1202</v>
          </cell>
          <cell r="E1205">
            <v>1000</v>
          </cell>
        </row>
        <row r="1206">
          <cell r="A1206">
            <v>79101</v>
          </cell>
          <cell r="B1206">
            <v>11899</v>
          </cell>
          <cell r="C1206">
            <v>1202</v>
          </cell>
          <cell r="E1206">
            <v>1000</v>
          </cell>
        </row>
        <row r="1207">
          <cell r="A1207">
            <v>79201</v>
          </cell>
          <cell r="B1207">
            <v>11818</v>
          </cell>
          <cell r="C1207">
            <v>1202</v>
          </cell>
          <cell r="E1207">
            <v>1000</v>
          </cell>
        </row>
        <row r="1208">
          <cell r="A1208">
            <v>79205</v>
          </cell>
          <cell r="B1208">
            <v>11819</v>
          </cell>
          <cell r="C1208">
            <v>1202</v>
          </cell>
          <cell r="E1208">
            <v>1000</v>
          </cell>
        </row>
        <row r="1209">
          <cell r="A1209">
            <v>79210</v>
          </cell>
          <cell r="B1209">
            <v>11899</v>
          </cell>
          <cell r="C1209">
            <v>1202</v>
          </cell>
          <cell r="E1209">
            <v>1000</v>
          </cell>
        </row>
        <row r="1210">
          <cell r="A1210">
            <v>79301</v>
          </cell>
          <cell r="B1210">
            <v>11821</v>
          </cell>
          <cell r="C1210">
            <v>1202</v>
          </cell>
          <cell r="E1210">
            <v>1000</v>
          </cell>
        </row>
        <row r="1211">
          <cell r="A1211">
            <v>79310</v>
          </cell>
          <cell r="B1211">
            <v>11824</v>
          </cell>
          <cell r="C1211">
            <v>1202</v>
          </cell>
          <cell r="E1211">
            <v>1000</v>
          </cell>
        </row>
        <row r="1212">
          <cell r="A1212">
            <v>79329</v>
          </cell>
          <cell r="B1212">
            <v>11899</v>
          </cell>
          <cell r="C1212">
            <v>1202</v>
          </cell>
          <cell r="E1212">
            <v>1000</v>
          </cell>
        </row>
        <row r="1213">
          <cell r="A1213">
            <v>79335</v>
          </cell>
          <cell r="B1213">
            <v>11899</v>
          </cell>
          <cell r="C1213">
            <v>1202</v>
          </cell>
          <cell r="E1213">
            <v>1000</v>
          </cell>
        </row>
        <row r="1214">
          <cell r="A1214">
            <v>79355</v>
          </cell>
          <cell r="B1214">
            <v>11825</v>
          </cell>
          <cell r="C1214">
            <v>1202</v>
          </cell>
          <cell r="E1214">
            <v>1000</v>
          </cell>
        </row>
        <row r="1215">
          <cell r="A1215">
            <v>79360</v>
          </cell>
          <cell r="B1215">
            <v>11824</v>
          </cell>
          <cell r="C1215">
            <v>1202</v>
          </cell>
          <cell r="E1215">
            <v>1000</v>
          </cell>
        </row>
        <row r="1216">
          <cell r="A1216">
            <v>79370</v>
          </cell>
          <cell r="B1216">
            <v>11824</v>
          </cell>
          <cell r="C1216">
            <v>1202</v>
          </cell>
          <cell r="E1216">
            <v>1000</v>
          </cell>
        </row>
        <row r="1217">
          <cell r="A1217">
            <v>79405</v>
          </cell>
          <cell r="B1217">
            <v>12000</v>
          </cell>
          <cell r="C1217">
            <v>1202</v>
          </cell>
          <cell r="E1217">
            <v>1000</v>
          </cell>
        </row>
        <row r="1218">
          <cell r="A1218">
            <v>79601</v>
          </cell>
          <cell r="B1218">
            <v>11826</v>
          </cell>
          <cell r="C1218">
            <v>1202</v>
          </cell>
          <cell r="E1218">
            <v>1000</v>
          </cell>
        </row>
        <row r="1219">
          <cell r="A1219">
            <v>89001</v>
          </cell>
          <cell r="B1219">
            <v>10123</v>
          </cell>
          <cell r="C1219">
            <v>1023</v>
          </cell>
          <cell r="E1219">
            <v>1000</v>
          </cell>
        </row>
        <row r="1220">
          <cell r="A1220">
            <v>89101</v>
          </cell>
          <cell r="B1220">
            <v>11690</v>
          </cell>
          <cell r="C1220">
            <v>1201</v>
          </cell>
          <cell r="E1220">
            <v>1000</v>
          </cell>
        </row>
        <row r="1221">
          <cell r="A1221">
            <v>89102</v>
          </cell>
          <cell r="B1221">
            <v>11736</v>
          </cell>
          <cell r="C1221">
            <v>1197</v>
          </cell>
          <cell r="E1221">
            <v>1000</v>
          </cell>
        </row>
        <row r="1222">
          <cell r="A1222">
            <v>89103</v>
          </cell>
          <cell r="B1222">
            <v>11688</v>
          </cell>
          <cell r="C1222">
            <v>1201</v>
          </cell>
          <cell r="E1222">
            <v>1000</v>
          </cell>
        </row>
        <row r="1223">
          <cell r="A1223">
            <v>89104</v>
          </cell>
          <cell r="B1223">
            <v>11688</v>
          </cell>
          <cell r="C1223">
            <v>1201</v>
          </cell>
          <cell r="E1223">
            <v>1000</v>
          </cell>
        </row>
        <row r="1224">
          <cell r="A1224">
            <v>99901</v>
          </cell>
          <cell r="B1224">
            <v>11845</v>
          </cell>
          <cell r="C1224">
            <v>1200</v>
          </cell>
          <cell r="E1224">
            <v>1000</v>
          </cell>
        </row>
        <row r="1225">
          <cell r="A1225">
            <v>99902</v>
          </cell>
          <cell r="B1225">
            <v>11845</v>
          </cell>
          <cell r="C1225">
            <v>1200</v>
          </cell>
          <cell r="E1225">
            <v>1000</v>
          </cell>
        </row>
        <row r="1226">
          <cell r="A1226">
            <v>99904</v>
          </cell>
          <cell r="B1226">
            <v>11845</v>
          </cell>
          <cell r="C1226">
            <v>1200</v>
          </cell>
          <cell r="E1226">
            <v>1000</v>
          </cell>
        </row>
        <row r="1227">
          <cell r="A1227">
            <v>99908</v>
          </cell>
          <cell r="B1227">
            <v>11845</v>
          </cell>
          <cell r="C1227">
            <v>1200</v>
          </cell>
          <cell r="E1227">
            <v>1000</v>
          </cell>
        </row>
        <row r="1228">
          <cell r="A1228">
            <v>10700</v>
          </cell>
          <cell r="B1228">
            <v>11758</v>
          </cell>
          <cell r="E1228">
            <v>1000</v>
          </cell>
        </row>
        <row r="1229">
          <cell r="A1229">
            <v>11080</v>
          </cell>
          <cell r="D1229" t="str">
            <v>IO REQ</v>
          </cell>
          <cell r="E1229">
            <v>5320</v>
          </cell>
        </row>
        <row r="1230">
          <cell r="A1230">
            <v>11200</v>
          </cell>
          <cell r="B1230">
            <v>12360</v>
          </cell>
          <cell r="D1230" t="str">
            <v>IO REQ</v>
          </cell>
          <cell r="E1230">
            <v>1010</v>
          </cell>
        </row>
        <row r="1231">
          <cell r="A1231">
            <v>11206</v>
          </cell>
          <cell r="D1231">
            <v>300202</v>
          </cell>
          <cell r="E1231">
            <v>1000</v>
          </cell>
        </row>
        <row r="1232">
          <cell r="A1232">
            <v>11211</v>
          </cell>
          <cell r="B1232">
            <v>12361</v>
          </cell>
          <cell r="E1232">
            <v>1020</v>
          </cell>
        </row>
        <row r="1233">
          <cell r="A1233" t="str">
            <v>113XX</v>
          </cell>
          <cell r="B1233">
            <v>10065</v>
          </cell>
          <cell r="E1233">
            <v>4000</v>
          </cell>
        </row>
        <row r="1234">
          <cell r="A1234">
            <v>11500</v>
          </cell>
          <cell r="D1234">
            <v>300203</v>
          </cell>
          <cell r="E1234">
            <v>1000</v>
          </cell>
        </row>
        <row r="1235">
          <cell r="A1235">
            <v>11635</v>
          </cell>
          <cell r="B1235">
            <v>10110</v>
          </cell>
          <cell r="E1235">
            <v>4100</v>
          </cell>
        </row>
        <row r="1236">
          <cell r="A1236">
            <v>11636</v>
          </cell>
          <cell r="B1236">
            <v>10108</v>
          </cell>
          <cell r="E1236">
            <v>4100</v>
          </cell>
        </row>
        <row r="1237">
          <cell r="A1237">
            <v>11637</v>
          </cell>
          <cell r="B1237">
            <v>10102</v>
          </cell>
          <cell r="E1237">
            <v>4100</v>
          </cell>
        </row>
        <row r="1238">
          <cell r="A1238">
            <v>11638</v>
          </cell>
          <cell r="B1238">
            <v>10107</v>
          </cell>
          <cell r="E1238">
            <v>4100</v>
          </cell>
        </row>
        <row r="1239">
          <cell r="A1239">
            <v>11639</v>
          </cell>
          <cell r="B1239">
            <v>10101</v>
          </cell>
          <cell r="E1239">
            <v>4100</v>
          </cell>
        </row>
        <row r="1240">
          <cell r="A1240">
            <v>11764</v>
          </cell>
          <cell r="B1240">
            <v>10136</v>
          </cell>
          <cell r="E1240">
            <v>4900</v>
          </cell>
        </row>
        <row r="1241">
          <cell r="A1241">
            <v>11900</v>
          </cell>
          <cell r="D1241" t="str">
            <v>IO REQ</v>
          </cell>
          <cell r="E1241">
            <v>1040</v>
          </cell>
        </row>
        <row r="1242">
          <cell r="A1242">
            <v>11940</v>
          </cell>
          <cell r="B1242">
            <v>10182</v>
          </cell>
          <cell r="E1242">
            <v>3500</v>
          </cell>
        </row>
        <row r="1243">
          <cell r="A1243">
            <v>11942</v>
          </cell>
          <cell r="B1243">
            <v>10284</v>
          </cell>
          <cell r="E1243">
            <v>3520</v>
          </cell>
        </row>
        <row r="1244">
          <cell r="A1244">
            <v>11943</v>
          </cell>
          <cell r="B1244">
            <v>10074</v>
          </cell>
          <cell r="E1244">
            <v>3510</v>
          </cell>
        </row>
        <row r="1245">
          <cell r="A1245">
            <v>11944</v>
          </cell>
          <cell r="B1245">
            <v>10074</v>
          </cell>
          <cell r="E1245">
            <v>3510</v>
          </cell>
        </row>
        <row r="1246">
          <cell r="A1246">
            <v>11945</v>
          </cell>
          <cell r="B1246">
            <v>10156</v>
          </cell>
          <cell r="E1246">
            <v>3600</v>
          </cell>
        </row>
        <row r="1247">
          <cell r="A1247">
            <v>11990</v>
          </cell>
          <cell r="B1247">
            <v>10185</v>
          </cell>
          <cell r="E1247">
            <v>3000</v>
          </cell>
        </row>
        <row r="1248">
          <cell r="A1248">
            <v>11995</v>
          </cell>
          <cell r="B1248">
            <v>10180</v>
          </cell>
          <cell r="E1248">
            <v>3000</v>
          </cell>
        </row>
        <row r="1249">
          <cell r="A1249">
            <v>11997</v>
          </cell>
          <cell r="B1249">
            <v>10185</v>
          </cell>
          <cell r="E1249">
            <v>3000</v>
          </cell>
        </row>
        <row r="1250">
          <cell r="A1250">
            <v>11997</v>
          </cell>
          <cell r="D1250">
            <v>300201</v>
          </cell>
          <cell r="E1250">
            <v>1000</v>
          </cell>
        </row>
        <row r="1251">
          <cell r="A1251">
            <v>11997</v>
          </cell>
          <cell r="D1251">
            <v>300203</v>
          </cell>
          <cell r="E1251">
            <v>1000</v>
          </cell>
        </row>
        <row r="1252">
          <cell r="A1252">
            <v>11997</v>
          </cell>
          <cell r="D1252">
            <v>300100</v>
          </cell>
          <cell r="E1252">
            <v>3000</v>
          </cell>
        </row>
        <row r="1253">
          <cell r="A1253">
            <v>11997</v>
          </cell>
          <cell r="D1253">
            <v>300180</v>
          </cell>
          <cell r="E1253">
            <v>3000</v>
          </cell>
        </row>
      </sheetData>
    </sheetDataSet>
  </externalBook>
</externalLink>
</file>

<file path=xl/externalLinks/externalLink15.xml><?xml version="1.0" encoding="utf-8"?>
<externalLink xmlns="http://schemas.openxmlformats.org/spreadsheetml/2006/main">
  <externalBook xmlns:r="http://schemas.openxmlformats.org/officeDocument/2006/relationships" r:id="rId1">
    <sheetNames>
      <sheetName val="WA SBC - Class 48T"/>
      <sheetName val="KWH pivot"/>
      <sheetName val="Cust Data"/>
      <sheetName val="&lt;&lt;new | old&gt;&gt;"/>
      <sheetName val="Monthly kWh"/>
      <sheetName val="JCBI Summary"/>
      <sheetName val="check"/>
      <sheetName val="RVN01"/>
      <sheetName val="SBC kWh"/>
      <sheetName val="SBC Rev"/>
      <sheetName val="SBC kWh (2)"/>
      <sheetName val="SBC Rev (2)"/>
      <sheetName val="JCBI"/>
      <sheetName val="Cod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ow r="1">
          <cell r="F1" t="str">
            <v>Custagrm</v>
          </cell>
          <cell r="G1" t="str">
            <v>Name</v>
          </cell>
          <cell r="H1" t="str">
            <v>Rate Code</v>
          </cell>
        </row>
        <row r="2">
          <cell r="F2" t="str">
            <v>1094093100050001</v>
          </cell>
          <cell r="G2" t="str">
            <v xml:space="preserve">SAFEWAY INC                         </v>
          </cell>
          <cell r="H2" t="str">
            <v>48T</v>
          </cell>
        </row>
        <row r="3">
          <cell r="F3" t="str">
            <v>1264795100550001</v>
          </cell>
          <cell r="G3" t="str">
            <v xml:space="preserve">WEYERHAEUSER CO                     </v>
          </cell>
          <cell r="H3" t="str">
            <v>48T</v>
          </cell>
        </row>
        <row r="4">
          <cell r="F4" t="str">
            <v>1520510600010006</v>
          </cell>
          <cell r="G4" t="str">
            <v xml:space="preserve">COBANK                              </v>
          </cell>
          <cell r="H4" t="str">
            <v>48T</v>
          </cell>
        </row>
        <row r="5">
          <cell r="F5" t="str">
            <v>1996572800010002</v>
          </cell>
          <cell r="G5" t="str">
            <v xml:space="preserve">MACRO PLASTICS/WASHINGTON INC.      </v>
          </cell>
          <cell r="H5" t="str">
            <v>48T</v>
          </cell>
        </row>
        <row r="6">
          <cell r="F6" t="str">
            <v>2126474100500001</v>
          </cell>
          <cell r="G6" t="str">
            <v xml:space="preserve">BOISE CASCADE CORP                  </v>
          </cell>
          <cell r="H6" t="str">
            <v>48T</v>
          </cell>
        </row>
        <row r="7">
          <cell r="F7" t="str">
            <v>2126474100540001</v>
          </cell>
          <cell r="G7" t="str">
            <v xml:space="preserve">BOISE CASCADE CORP                  </v>
          </cell>
          <cell r="H7" t="str">
            <v>48T</v>
          </cell>
        </row>
        <row r="8">
          <cell r="F8" t="str">
            <v>2322537100020004</v>
          </cell>
          <cell r="G8" t="str">
            <v>WAL MART YAKIMA DISTRIBUTION</v>
          </cell>
          <cell r="H8" t="str">
            <v>48T</v>
          </cell>
        </row>
        <row r="9">
          <cell r="F9" t="str">
            <v>233059500010007</v>
          </cell>
          <cell r="G9" t="str">
            <v xml:space="preserve">FPL ENERGY VANSYCLE LLC             </v>
          </cell>
          <cell r="H9" t="str">
            <v>47T</v>
          </cell>
        </row>
        <row r="10">
          <cell r="F10" t="str">
            <v>325599300020001</v>
          </cell>
          <cell r="G10" t="str">
            <v xml:space="preserve">PONDEROSA FIBERS OF WASHINGTON      </v>
          </cell>
          <cell r="H10" t="str">
            <v>48T</v>
          </cell>
        </row>
        <row r="11">
          <cell r="F11" t="str">
            <v>3379775100050002</v>
          </cell>
          <cell r="G11" t="str">
            <v xml:space="preserve">U S VETERANS ADMIN                  </v>
          </cell>
          <cell r="H11" t="str">
            <v>48T</v>
          </cell>
        </row>
        <row r="12">
          <cell r="F12" t="str">
            <v>4243799100410001</v>
          </cell>
          <cell r="G12" t="str">
            <v xml:space="preserve">WHITMAN COLLEGE                     </v>
          </cell>
          <cell r="H12" t="str">
            <v>48T</v>
          </cell>
        </row>
        <row r="13">
          <cell r="F13" t="str">
            <v>4243799100410002</v>
          </cell>
          <cell r="G13" t="str">
            <v xml:space="preserve">WHITMAN COLLEGE                     </v>
          </cell>
          <cell r="H13" t="str">
            <v>48T</v>
          </cell>
        </row>
        <row r="14">
          <cell r="F14" t="str">
            <v>4250022100080001</v>
          </cell>
          <cell r="G14" t="str">
            <v xml:space="preserve">PROVIDENCE HEALTH SYSTEM            </v>
          </cell>
          <cell r="H14" t="str">
            <v>48T</v>
          </cell>
        </row>
        <row r="15">
          <cell r="F15" t="str">
            <v>4250022100100007</v>
          </cell>
          <cell r="G15" t="str">
            <v xml:space="preserve">PROVIDENCE HEALTH SYSTEM            </v>
          </cell>
          <cell r="H15" t="str">
            <v>48T</v>
          </cell>
        </row>
        <row r="16">
          <cell r="F16" t="str">
            <v>4285155100010028</v>
          </cell>
          <cell r="G16" t="str">
            <v xml:space="preserve">WALLA WALLA SCH DIST 140            </v>
          </cell>
          <cell r="H16" t="str">
            <v>48T</v>
          </cell>
        </row>
        <row r="17">
          <cell r="F17" t="str">
            <v>4327827100010008</v>
          </cell>
          <cell r="G17" t="str">
            <v xml:space="preserve">WA ST DEPT OF ADULT CORRECTIONS     </v>
          </cell>
          <cell r="H17" t="str">
            <v>48T</v>
          </cell>
        </row>
        <row r="18">
          <cell r="F18" t="str">
            <v>4327827100010010</v>
          </cell>
          <cell r="G18" t="str">
            <v xml:space="preserve">WA ST DEPT OF ADULT CORRECTIONS     </v>
          </cell>
          <cell r="H18" t="str">
            <v>48T</v>
          </cell>
        </row>
        <row r="19">
          <cell r="F19" t="str">
            <v>4335534100120001</v>
          </cell>
          <cell r="G19" t="str">
            <v xml:space="preserve">WALLA WALLA COMMUNITY COLLEGE       </v>
          </cell>
          <cell r="H19" t="str">
            <v>48T</v>
          </cell>
        </row>
        <row r="20">
          <cell r="F20" t="str">
            <v>4408866100080001</v>
          </cell>
          <cell r="G20" t="str">
            <v xml:space="preserve">IOWA BEEF PROCESSOR INC             </v>
          </cell>
          <cell r="H20" t="str">
            <v>48T</v>
          </cell>
        </row>
        <row r="21">
          <cell r="F21" t="str">
            <v>4408866100110001</v>
          </cell>
          <cell r="G21" t="str">
            <v xml:space="preserve">IOWA BEEF PROCESSOR INC             </v>
          </cell>
          <cell r="H21" t="str">
            <v>48T</v>
          </cell>
        </row>
        <row r="22">
          <cell r="F22" t="str">
            <v>4408866100120001</v>
          </cell>
          <cell r="G22" t="str">
            <v xml:space="preserve">IOWA BEEF PROCESSOR INC             </v>
          </cell>
          <cell r="H22" t="str">
            <v>48T</v>
          </cell>
        </row>
        <row r="23">
          <cell r="F23" t="str">
            <v>4408866100150001</v>
          </cell>
          <cell r="G23" t="str">
            <v xml:space="preserve">IOWA BEEF PROCESSOR INC             </v>
          </cell>
          <cell r="H23" t="str">
            <v>48T</v>
          </cell>
        </row>
        <row r="24">
          <cell r="F24" t="str">
            <v>4455801100070001</v>
          </cell>
          <cell r="G24" t="str">
            <v xml:space="preserve">SUNNYSIDE SCH DIST 201              </v>
          </cell>
          <cell r="H24" t="str">
            <v>48T</v>
          </cell>
        </row>
        <row r="25">
          <cell r="F25" t="str">
            <v>4459784100020001</v>
          </cell>
          <cell r="G25" t="str">
            <v xml:space="preserve">YAKIMA VALLEY MEMORIAL HOSPITAL     </v>
          </cell>
          <cell r="H25" t="str">
            <v>48T</v>
          </cell>
        </row>
        <row r="26">
          <cell r="F26" t="str">
            <v>4459784100070002</v>
          </cell>
          <cell r="G26" t="str">
            <v xml:space="preserve">YAKIMA VALLEY MEMORIAL HOSPITAL     </v>
          </cell>
          <cell r="H26" t="str">
            <v>48T</v>
          </cell>
        </row>
        <row r="27">
          <cell r="F27" t="str">
            <v>4513222100010001</v>
          </cell>
          <cell r="G27" t="str">
            <v xml:space="preserve">PW PIPE                             </v>
          </cell>
          <cell r="H27" t="str">
            <v>48T</v>
          </cell>
        </row>
        <row r="28">
          <cell r="F28" t="str">
            <v>4513243100080001</v>
          </cell>
          <cell r="G28" t="str">
            <v xml:space="preserve">TREE TOP INC                        </v>
          </cell>
          <cell r="H28" t="str">
            <v>48T</v>
          </cell>
        </row>
        <row r="29">
          <cell r="F29" t="str">
            <v>4513243100120001</v>
          </cell>
          <cell r="G29" t="str">
            <v xml:space="preserve">TREE TOP INC                        </v>
          </cell>
          <cell r="H29" t="str">
            <v>48T</v>
          </cell>
        </row>
        <row r="30">
          <cell r="F30" t="str">
            <v>4513243100150001</v>
          </cell>
          <cell r="G30" t="str">
            <v xml:space="preserve">TREE TOP INC                        </v>
          </cell>
          <cell r="H30" t="str">
            <v>48T</v>
          </cell>
        </row>
        <row r="31">
          <cell r="F31" t="str">
            <v>4538688100010001</v>
          </cell>
          <cell r="G31" t="str">
            <v xml:space="preserve">J M SMUCKER CO                      </v>
          </cell>
          <cell r="H31" t="str">
            <v>48T</v>
          </cell>
        </row>
        <row r="32">
          <cell r="F32" t="str">
            <v>4538695100060001</v>
          </cell>
          <cell r="G32" t="str">
            <v xml:space="preserve">WELCH'S FOOD                        </v>
          </cell>
          <cell r="H32" t="str">
            <v>48T</v>
          </cell>
        </row>
        <row r="33">
          <cell r="F33" t="str">
            <v>4545205100070001</v>
          </cell>
          <cell r="G33" t="str">
            <v xml:space="preserve">KENYON ZERO STORAGE INC             </v>
          </cell>
          <cell r="H33" t="str">
            <v>48T</v>
          </cell>
        </row>
        <row r="34">
          <cell r="F34" t="str">
            <v>4546465100040001</v>
          </cell>
          <cell r="G34" t="str">
            <v xml:space="preserve">WELCH FOODS INC                     </v>
          </cell>
          <cell r="H34" t="str">
            <v>48T</v>
          </cell>
        </row>
        <row r="35">
          <cell r="F35" t="str">
            <v>4553514100380001</v>
          </cell>
          <cell r="G35" t="str">
            <v xml:space="preserve">YAKIMA MALL CORP                    </v>
          </cell>
          <cell r="H35" t="str">
            <v>48T</v>
          </cell>
        </row>
        <row r="36">
          <cell r="F36" t="str">
            <v>4553640100670001</v>
          </cell>
          <cell r="G36" t="str">
            <v xml:space="preserve">CITY OF YAKIMA                      </v>
          </cell>
          <cell r="H36" t="str">
            <v>48T</v>
          </cell>
        </row>
        <row r="37">
          <cell r="F37" t="str">
            <v>4554459100010004</v>
          </cell>
          <cell r="G37" t="str">
            <v xml:space="preserve">BUNZL EXTRUSION YAKIMA              </v>
          </cell>
          <cell r="H37" t="str">
            <v>48T</v>
          </cell>
        </row>
        <row r="38">
          <cell r="F38" t="str">
            <v>4563874100130001</v>
          </cell>
          <cell r="G38" t="str">
            <v xml:space="preserve">WASHINGTON BEEF INC                 </v>
          </cell>
          <cell r="H38" t="str">
            <v>48T</v>
          </cell>
        </row>
        <row r="39">
          <cell r="F39" t="str">
            <v>4563874100200002</v>
          </cell>
          <cell r="G39" t="str">
            <v xml:space="preserve">WASHINGTON BEEF INC                 </v>
          </cell>
          <cell r="H39" t="str">
            <v>48T</v>
          </cell>
        </row>
        <row r="40">
          <cell r="F40" t="str">
            <v>4567724100010006</v>
          </cell>
          <cell r="G40" t="str">
            <v xml:space="preserve">CONGDON ORCHARDS INC                </v>
          </cell>
          <cell r="H40" t="str">
            <v>48T</v>
          </cell>
        </row>
        <row r="41">
          <cell r="F41" t="str">
            <v>4588815100010001</v>
          </cell>
          <cell r="G41" t="str">
            <v xml:space="preserve">WASHINGTON FRUIT &amp; PRODUCE          </v>
          </cell>
          <cell r="H41" t="str">
            <v>48T</v>
          </cell>
        </row>
        <row r="42">
          <cell r="F42" t="str">
            <v>4588815100070001</v>
          </cell>
          <cell r="G42" t="str">
            <v xml:space="preserve">WASHINGTON FRUIT &amp; PRODUCE          </v>
          </cell>
          <cell r="H42" t="str">
            <v>48T</v>
          </cell>
        </row>
        <row r="43">
          <cell r="F43" t="str">
            <v>4610879100060002</v>
          </cell>
          <cell r="G43" t="str">
            <v xml:space="preserve">CENTRAL WA FAIR ASSN                </v>
          </cell>
          <cell r="H43" t="str">
            <v>48T</v>
          </cell>
        </row>
        <row r="44">
          <cell r="F44" t="str">
            <v>4668846100240031</v>
          </cell>
          <cell r="G44" t="str">
            <v xml:space="preserve">PROVIDENCE HEALTH SYSTEM            </v>
          </cell>
          <cell r="H44" t="str">
            <v>48T</v>
          </cell>
        </row>
        <row r="45">
          <cell r="F45" t="str">
            <v>4668846100530001</v>
          </cell>
          <cell r="G45" t="str">
            <v xml:space="preserve">PROVIDENCE HEALTH SYSTEM            </v>
          </cell>
          <cell r="H45" t="str">
            <v>48T</v>
          </cell>
        </row>
        <row r="46">
          <cell r="F46" t="str">
            <v>4685548100010002</v>
          </cell>
          <cell r="G46" t="str">
            <v xml:space="preserve">CENTRAL PREMIX                      </v>
          </cell>
          <cell r="H46" t="str">
            <v>48T</v>
          </cell>
        </row>
        <row r="47">
          <cell r="F47" t="str">
            <v>4711602100340001</v>
          </cell>
          <cell r="G47" t="str">
            <v xml:space="preserve">ZIRKLE FRUIT CO                     </v>
          </cell>
          <cell r="H47" t="str">
            <v>48T</v>
          </cell>
        </row>
        <row r="48">
          <cell r="F48" t="str">
            <v>4711602100350005</v>
          </cell>
          <cell r="G48" t="str">
            <v xml:space="preserve">ZIRKLE FRUIT CO                     </v>
          </cell>
          <cell r="H48" t="str">
            <v>48T</v>
          </cell>
        </row>
        <row r="49">
          <cell r="F49" t="str">
            <v>4712561100010001</v>
          </cell>
          <cell r="G49" t="str">
            <v xml:space="preserve">JELD-WEN                            </v>
          </cell>
          <cell r="H49" t="str">
            <v>48T</v>
          </cell>
        </row>
        <row r="50">
          <cell r="F50" t="str">
            <v>4729816100020001</v>
          </cell>
          <cell r="G50" t="str">
            <v xml:space="preserve">INLAND FRUIT CO                     </v>
          </cell>
          <cell r="H50" t="str">
            <v>48T</v>
          </cell>
        </row>
        <row r="51">
          <cell r="F51" t="str">
            <v>4729851100040001</v>
          </cell>
          <cell r="G51" t="str">
            <v xml:space="preserve">DEL MONTE CORP                      </v>
          </cell>
          <cell r="H51" t="str">
            <v>48T</v>
          </cell>
        </row>
        <row r="52">
          <cell r="F52" t="str">
            <v>4729977100020001</v>
          </cell>
          <cell r="G52" t="str">
            <v xml:space="preserve">SHIELDS BAG &amp; PRINTING              </v>
          </cell>
          <cell r="H52" t="str">
            <v>48T</v>
          </cell>
        </row>
        <row r="53">
          <cell r="F53" t="str">
            <v>4729977100040001</v>
          </cell>
          <cell r="G53" t="str">
            <v xml:space="preserve">SHIELDS BAG &amp; PRINTING              </v>
          </cell>
          <cell r="H53" t="str">
            <v>48T</v>
          </cell>
        </row>
        <row r="54">
          <cell r="F54" t="str">
            <v>4729977100050001</v>
          </cell>
          <cell r="G54" t="str">
            <v xml:space="preserve">SHIELDS BAG &amp; PRINTING              </v>
          </cell>
          <cell r="H54" t="str">
            <v>48T</v>
          </cell>
        </row>
        <row r="55">
          <cell r="F55" t="str">
            <v>4799312100030001</v>
          </cell>
          <cell r="G55" t="str">
            <v xml:space="preserve">JELD-WEN                            </v>
          </cell>
          <cell r="H55" t="str">
            <v>48T</v>
          </cell>
        </row>
        <row r="56">
          <cell r="F56" t="str">
            <v>4810218100040002</v>
          </cell>
          <cell r="G56" t="str">
            <v xml:space="preserve">PACTIV                              </v>
          </cell>
          <cell r="H56" t="str">
            <v>48T</v>
          </cell>
        </row>
        <row r="57">
          <cell r="F57" t="str">
            <v>4834816100020001</v>
          </cell>
          <cell r="G57" t="str">
            <v xml:space="preserve">LAYMAN LUMBER CO INC                </v>
          </cell>
          <cell r="H57" t="str">
            <v>48T</v>
          </cell>
        </row>
        <row r="58">
          <cell r="F58" t="str">
            <v>4911760100010001</v>
          </cell>
          <cell r="G58" t="str">
            <v xml:space="preserve">DOWTY AEROSPACE                     </v>
          </cell>
          <cell r="H58" t="str">
            <v>48T</v>
          </cell>
        </row>
        <row r="59">
          <cell r="F59" t="str">
            <v>4966269100010001</v>
          </cell>
          <cell r="G59" t="str">
            <v xml:space="preserve">LONGVIEW FIBRE                      </v>
          </cell>
          <cell r="H59" t="str">
            <v>48T</v>
          </cell>
        </row>
        <row r="60">
          <cell r="F60" t="str">
            <v>4982740100010001</v>
          </cell>
          <cell r="G60" t="str">
            <v xml:space="preserve">GRAHAM PACKAGING                    </v>
          </cell>
          <cell r="H60" t="str">
            <v>48T</v>
          </cell>
        </row>
        <row r="61">
          <cell r="F61" t="str">
            <v>4982740100020001</v>
          </cell>
          <cell r="G61" t="str">
            <v xml:space="preserve">GRAHAM PACKAGING                    </v>
          </cell>
          <cell r="H61" t="str">
            <v>48T</v>
          </cell>
        </row>
        <row r="62">
          <cell r="F62" t="str">
            <v>4982740100030001</v>
          </cell>
          <cell r="G62" t="str">
            <v xml:space="preserve">GRAHAM PACKAGING                    </v>
          </cell>
          <cell r="H62" t="str">
            <v>48T</v>
          </cell>
        </row>
        <row r="63">
          <cell r="F63" t="str">
            <v>4982740100030002</v>
          </cell>
          <cell r="G63" t="str">
            <v xml:space="preserve">GRAHAM PACKAGING                    </v>
          </cell>
          <cell r="H63" t="str">
            <v>48T</v>
          </cell>
        </row>
        <row r="64">
          <cell r="F64" t="str">
            <v>4983356100010001</v>
          </cell>
          <cell r="G64" t="str">
            <v xml:space="preserve">DIRECTOR OF ENGINEERING             </v>
          </cell>
          <cell r="H64" t="str">
            <v>48T</v>
          </cell>
        </row>
        <row r="65">
          <cell r="F65" t="str">
            <v>4983370100040002</v>
          </cell>
          <cell r="G65" t="str">
            <v xml:space="preserve">LARSON FRUIT INC                    </v>
          </cell>
          <cell r="H65" t="str">
            <v>48T</v>
          </cell>
        </row>
        <row r="66">
          <cell r="F66" t="str">
            <v>5048981100010003</v>
          </cell>
          <cell r="G66" t="str">
            <v xml:space="preserve">ALEXANDRIA MOULDING INC.            </v>
          </cell>
          <cell r="H66" t="str">
            <v>48T</v>
          </cell>
        </row>
        <row r="67">
          <cell r="F67" t="str">
            <v>5048981100010007</v>
          </cell>
          <cell r="G67" t="str">
            <v xml:space="preserve">ALEXANDRIA MOULDING INC.            </v>
          </cell>
          <cell r="H67" t="str">
            <v>48T</v>
          </cell>
        </row>
        <row r="68">
          <cell r="F68" t="str">
            <v>5148787100010001</v>
          </cell>
          <cell r="G68" t="str">
            <v xml:space="preserve">JELD-WEN                            </v>
          </cell>
          <cell r="H68" t="str">
            <v>48T</v>
          </cell>
        </row>
        <row r="69">
          <cell r="F69" t="str">
            <v>5149116100010004</v>
          </cell>
          <cell r="G69" t="str">
            <v xml:space="preserve">YAKAMA FOREST PRODUCTS              </v>
          </cell>
          <cell r="H69" t="str">
            <v>48T</v>
          </cell>
        </row>
        <row r="70">
          <cell r="F70" t="str">
            <v>5149116100030002</v>
          </cell>
          <cell r="G70" t="str">
            <v xml:space="preserve">YAKAMA FOREST PRODUCTS              </v>
          </cell>
          <cell r="H70" t="str">
            <v>48T</v>
          </cell>
        </row>
        <row r="71">
          <cell r="F71" t="str">
            <v>5149116100040008</v>
          </cell>
          <cell r="G71" t="str">
            <v xml:space="preserve">YAKAMA FOREST PRODUCTS              </v>
          </cell>
          <cell r="H71" t="str">
            <v>48T</v>
          </cell>
        </row>
        <row r="72">
          <cell r="F72" t="str">
            <v>6052568100010001</v>
          </cell>
          <cell r="G72" t="str">
            <v xml:space="preserve">LARSON FRUIT CO                     </v>
          </cell>
          <cell r="H72" t="str">
            <v>48T</v>
          </cell>
        </row>
        <row r="73">
          <cell r="F73" t="str">
            <v>6052568100020001</v>
          </cell>
          <cell r="G73" t="str">
            <v xml:space="preserve">LARSON FRUIT CO                     </v>
          </cell>
          <cell r="H73" t="str">
            <v>48T</v>
          </cell>
        </row>
        <row r="74">
          <cell r="F74" t="str">
            <v>6196106900010008</v>
          </cell>
          <cell r="G74" t="str">
            <v xml:space="preserve">WASHINGTON FRUIT &amp; PRODUCE          </v>
          </cell>
          <cell r="H74" t="str">
            <v>48T</v>
          </cell>
        </row>
        <row r="75">
          <cell r="F75" t="str">
            <v>8219974500010001</v>
          </cell>
          <cell r="G75" t="str">
            <v xml:space="preserve">JELD-WEN                            </v>
          </cell>
          <cell r="H75" t="str">
            <v>48T</v>
          </cell>
        </row>
        <row r="76">
          <cell r="F76" t="str">
            <v>864370900010001</v>
          </cell>
          <cell r="G76" t="str">
            <v xml:space="preserve">BENENSON CAPITAL CO                 </v>
          </cell>
          <cell r="H76" t="str">
            <v>48T</v>
          </cell>
        </row>
        <row r="77">
          <cell r="F77" t="str">
            <v>8865030000010001</v>
          </cell>
          <cell r="G77" t="str">
            <v xml:space="preserve">TRANSALTA_CENTRALIA MINING LLC      </v>
          </cell>
          <cell r="H77" t="str">
            <v>48M</v>
          </cell>
        </row>
        <row r="78">
          <cell r="F78" t="str">
            <v>9095102400010001</v>
          </cell>
          <cell r="G78" t="str">
            <v xml:space="preserve">AGRIFROZEN FOODS                    </v>
          </cell>
          <cell r="H78" t="str">
            <v>48T</v>
          </cell>
        </row>
        <row r="79">
          <cell r="F79" t="str">
            <v>9095102400020002</v>
          </cell>
          <cell r="G79" t="str">
            <v xml:space="preserve">AGRIFROZEN FOODS                    </v>
          </cell>
          <cell r="H79" t="str">
            <v>48T</v>
          </cell>
        </row>
        <row r="80">
          <cell r="F80" t="str">
            <v>9520244400010002</v>
          </cell>
          <cell r="G80" t="str">
            <v xml:space="preserve">VIERRA VINEYARD                     </v>
          </cell>
          <cell r="H80" t="str">
            <v>48T</v>
          </cell>
        </row>
        <row r="81">
          <cell r="F81" t="str">
            <v>2126474100740001</v>
          </cell>
          <cell r="G81" t="str">
            <v xml:space="preserve">BOISE CASCADE CORP                  </v>
          </cell>
          <cell r="H81" t="str">
            <v>48T</v>
          </cell>
        </row>
      </sheetData>
    </sheetDataSet>
  </externalBook>
</externalLink>
</file>

<file path=xl/externalLinks/externalLink16.xml><?xml version="1.0" encoding="utf-8"?>
<externalLink xmlns="http://schemas.openxmlformats.org/spreadsheetml/2006/main">
  <externalBook xmlns:r="http://schemas.openxmlformats.org/officeDocument/2006/relationships" r:id="rId1">
    <sheetNames>
      <sheetName val="Jan"/>
    </sheetNames>
    <sheetDataSet>
      <sheetData sheetId="0"/>
    </sheetDataSet>
  </externalBook>
</externalLink>
</file>

<file path=xl/externalLinks/externalLink17.xml><?xml version="1.0" encoding="utf-8"?>
<externalLink xmlns="http://schemas.openxmlformats.org/spreadsheetml/2006/main">
  <externalBook xmlns:r="http://schemas.openxmlformats.org/officeDocument/2006/relationships" r:id="rId1">
    <sheetNames>
      <sheetName val="Variables"/>
      <sheetName val="Report"/>
      <sheetName val="Factors"/>
      <sheetName val="FReport"/>
      <sheetName val="FFact"/>
      <sheetName val="Diverg"/>
      <sheetName val="Dbase"/>
      <sheetName val="Load Input"/>
      <sheetName val="Inputs"/>
      <sheetName val="Revenue"/>
      <sheetName val="O&amp;M"/>
      <sheetName val="Oth Tax"/>
      <sheetName val="DIT"/>
      <sheetName val="NPC"/>
      <sheetName val="CA Inputs"/>
      <sheetName val="CA Output"/>
      <sheetName val="Norm Adj"/>
    </sheetNames>
    <sheetDataSet>
      <sheetData sheetId="0" refreshError="1">
        <row r="7">
          <cell r="B7">
            <v>1999</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18.xml><?xml version="1.0" encoding="utf-8"?>
<externalLink xmlns="http://schemas.openxmlformats.org/spreadsheetml/2006/main">
  <externalBook xmlns:r="http://schemas.openxmlformats.org/officeDocument/2006/relationships" r:id="rId1">
    <sheetNames>
      <sheetName val="Roseburg"/>
      <sheetName val="SCRInput"/>
      <sheetName val="Inputs"/>
      <sheetName val="Market-Based Rates"/>
      <sheetName val="BM-5 Output"/>
      <sheetName val="DSM Output"/>
      <sheetName val="DSM Dollars"/>
      <sheetName val="Decoupling"/>
      <sheetName val="Centralia Credit"/>
      <sheetName val="Y2K"/>
      <sheetName val="Deferred Acct."/>
      <sheetName val="AFOR"/>
      <sheetName val="Washington"/>
      <sheetName val="WA Inputs"/>
      <sheetName val="Sch. 93 kWh"/>
      <sheetName val="Pivot"/>
      <sheetName val="Inputs (2)"/>
      <sheetName val="Interdepartmental"/>
      <sheetName val="Qualify"/>
      <sheetName val="Old Inputs"/>
      <sheetName val="Market-Based Rates (2)"/>
      <sheetName val="Old BM-5 "/>
      <sheetName val="Old Dollars"/>
      <sheetName val="Old Output"/>
      <sheetName val="Module2"/>
    </sheetNames>
    <sheetDataSet>
      <sheetData sheetId="0"/>
      <sheetData sheetId="1"/>
      <sheetData sheetId="2"/>
      <sheetData sheetId="3"/>
      <sheetData sheetId="4"/>
      <sheetData sheetId="5" refreshError="1">
        <row r="1">
          <cell r="AL1">
            <v>1</v>
          </cell>
          <cell r="AM1" t="str">
            <v>January</v>
          </cell>
        </row>
        <row r="2">
          <cell r="AL2">
            <v>2</v>
          </cell>
          <cell r="AM2" t="str">
            <v>February</v>
          </cell>
        </row>
        <row r="3">
          <cell r="AL3">
            <v>3</v>
          </cell>
          <cell r="AM3" t="str">
            <v>March</v>
          </cell>
        </row>
        <row r="4">
          <cell r="AL4">
            <v>4</v>
          </cell>
          <cell r="AM4" t="str">
            <v>April</v>
          </cell>
        </row>
        <row r="5">
          <cell r="AL5">
            <v>5</v>
          </cell>
          <cell r="AM5" t="str">
            <v>May</v>
          </cell>
        </row>
        <row r="6">
          <cell r="AL6">
            <v>6</v>
          </cell>
          <cell r="AM6" t="str">
            <v>June</v>
          </cell>
        </row>
        <row r="7">
          <cell r="AL7">
            <v>7</v>
          </cell>
          <cell r="AM7" t="str">
            <v>July</v>
          </cell>
        </row>
        <row r="8">
          <cell r="AL8">
            <v>8</v>
          </cell>
          <cell r="AM8" t="str">
            <v>August</v>
          </cell>
        </row>
        <row r="9">
          <cell r="AL9">
            <v>9</v>
          </cell>
          <cell r="AM9" t="str">
            <v>September</v>
          </cell>
        </row>
        <row r="10">
          <cell r="AL10">
            <v>10</v>
          </cell>
          <cell r="AM10" t="str">
            <v>October</v>
          </cell>
        </row>
        <row r="11">
          <cell r="AL11">
            <v>11</v>
          </cell>
          <cell r="AM11" t="str">
            <v>November</v>
          </cell>
        </row>
        <row r="12">
          <cell r="AL12">
            <v>12</v>
          </cell>
          <cell r="AM12" t="str">
            <v>December</v>
          </cell>
        </row>
        <row r="38">
          <cell r="M38">
            <v>1346464881</v>
          </cell>
          <cell r="N38">
            <v>1263056567</v>
          </cell>
          <cell r="O38">
            <v>1164897263</v>
          </cell>
          <cell r="P38">
            <v>1093524808</v>
          </cell>
          <cell r="Q38">
            <v>1024275990</v>
          </cell>
          <cell r="R38">
            <v>1005758287</v>
          </cell>
          <cell r="S38">
            <v>1022560595</v>
          </cell>
          <cell r="T38">
            <v>1064743060</v>
          </cell>
          <cell r="U38">
            <v>1072441787</v>
          </cell>
          <cell r="V38">
            <v>0</v>
          </cell>
          <cell r="W38">
            <v>0</v>
          </cell>
          <cell r="X38">
            <v>0</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Set>
  </externalBook>
</externalLink>
</file>

<file path=xl/externalLinks/externalLink19.xml><?xml version="1.0" encoding="utf-8"?>
<externalLink xmlns="http://schemas.openxmlformats.org/spreadsheetml/2006/main">
  <externalBook xmlns:r="http://schemas.openxmlformats.org/officeDocument/2006/relationships" r:id="rId1">
    <sheetNames>
      <sheetName val="Allocation FY2006"/>
      <sheetName val="2006 Plan "/>
      <sheetName val="Alloc % FY2006"/>
      <sheetName val="Allocation FY2005"/>
      <sheetName val="2005 Plan "/>
      <sheetName val="Allocation FY2004"/>
      <sheetName val="2004 Plan"/>
      <sheetName val="Allocation FY2003"/>
      <sheetName val="2003 Plan"/>
      <sheetName val="Prior Year Data"/>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SCRInput"/>
      <sheetName val="Voltage"/>
      <sheetName val="Process"/>
      <sheetName val="Codes"/>
      <sheetName val="SCRInput2"/>
      <sheetName val="Inputs"/>
      <sheetName val="Centralia Credit"/>
      <sheetName val="Y2K"/>
      <sheetName val="Deferred Acct."/>
      <sheetName val="Trail Mtn."/>
      <sheetName val="Halsey"/>
      <sheetName val="Adjustment 10"/>
      <sheetName val="WA SBC"/>
      <sheetName val="0103 Proration (191)"/>
      <sheetName val="WA Centralia"/>
      <sheetName val="WA SBC - Class 48T"/>
      <sheetName val="Utah DSM"/>
      <sheetName val="Summary"/>
      <sheetName val="DSM Output"/>
      <sheetName val="Adjustment 08"/>
      <sheetName val="Adjustment 07"/>
      <sheetName val="DSM Dollars"/>
      <sheetName val="Module2"/>
      <sheetName val="Adjustment 11"/>
      <sheetName val="CA Pub Purp"/>
      <sheetName val="No Longer Used --&gt;"/>
      <sheetName val="Adjustment 12"/>
    </sheetNames>
    <sheetDataSet>
      <sheetData sheetId="0" refreshError="1"/>
      <sheetData sheetId="1"/>
      <sheetData sheetId="2" refreshError="1"/>
      <sheetData sheetId="3"/>
      <sheetData sheetId="4"/>
      <sheetData sheetId="5"/>
      <sheetData sheetId="6" refreshError="1"/>
      <sheetData sheetId="7" refreshError="1"/>
      <sheetData sheetId="8" refreshError="1"/>
      <sheetData sheetId="9" refreshError="1"/>
      <sheetData sheetId="10" refreshError="1"/>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sheetData sheetId="25" refreshError="1"/>
      <sheetData sheetId="26" refreshError="1"/>
    </sheetDataSet>
  </externalBook>
</externalLink>
</file>

<file path=xl/externalLinks/externalLink20.xml><?xml version="1.0" encoding="utf-8"?>
<externalLink xmlns="http://schemas.openxmlformats.org/spreadsheetml/2006/main">
  <externalBook xmlns:r="http://schemas.openxmlformats.org/officeDocument/2006/relationships" r:id="rId1">
    <sheetNames>
      <sheetName val="Financial Results"/>
      <sheetName val="Financial Results v2"/>
      <sheetName val="Financial Results v3"/>
      <sheetName val="Financial Results v1"/>
      <sheetName val="Profit"/>
      <sheetName val="Summary Actuals"/>
      <sheetName val="Actuals - Data Input"/>
      <sheetName val="Adjustments"/>
      <sheetName val="Documentation"/>
      <sheetName val="November forecast EBIT"/>
      <sheetName val="Sp Mgmt Fee"/>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 sheetId="9"/>
      <sheetData sheetId="10"/>
    </sheetDataSet>
  </externalBook>
</externalLink>
</file>

<file path=xl/externalLinks/externalLink21.xml><?xml version="1.0" encoding="utf-8"?>
<externalLink xmlns="http://schemas.openxmlformats.org/spreadsheetml/2006/main">
  <externalBook xmlns:r="http://schemas.openxmlformats.org/officeDocument/2006/relationships" r:id="rId1">
    <sheetNames>
      <sheetName val="Cover"/>
      <sheetName val=" mthly bal acct - Oct 04 new"/>
      <sheetName val=" mthly bal acct - adjust 11-03"/>
      <sheetName val=" sch 191 &amp; 192 "/>
      <sheetName val="OPUC memo "/>
      <sheetName val=" summary by type &amp; year "/>
      <sheetName val=" annual balance "/>
      <sheetName val="GLSU UPLD"/>
      <sheetName val=" mthly bal acct "/>
      <sheetName val=" deferred costs "/>
      <sheetName val="  NLR  "/>
      <sheetName val=" deferrsl &amp; amort "/>
      <sheetName val=" measures "/>
      <sheetName val="Loans"/>
      <sheetName val=" project costs "/>
      <sheetName val=" sch 191 &amp; 192  with adj"/>
      <sheetName val=" mthly bal acct - adjusted Oct"/>
      <sheetName val=" mthly bal acct - adjusted Nov"/>
      <sheetName val=" mthly bal acct - adjusted"/>
      <sheetName val=" fy04 accrual post 7-0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efreshError="1"/>
      <sheetData sheetId="18" refreshError="1"/>
      <sheetData sheetId="19"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REV"/>
      <sheetName val="OM"/>
      <sheetName val="NPC"/>
      <sheetName val="DEPR"/>
      <sheetName val="TAX"/>
      <sheetName val="RB"/>
      <sheetName val="ContractChange"/>
      <sheetName val="Other"/>
      <sheetName val="Misc 1"/>
      <sheetName val="Misc 2"/>
      <sheetName val="Variables"/>
      <sheetName val="Results"/>
      <sheetName val="Report"/>
      <sheetName val="AdjSummary"/>
      <sheetName val="Factors"/>
      <sheetName val="Help"/>
      <sheetName val="UnadjData "/>
      <sheetName val="ExtractData"/>
      <sheetName val="AdjDatabase"/>
      <sheetName val="Title"/>
      <sheetName val="Macro"/>
      <sheetName val="WelcomeDialog"/>
      <sheetName val="AcctErrorDialog"/>
      <sheetName val="AdjSumErrorDialog"/>
      <sheetName val="Errors"/>
      <sheetName val="PrepareResults"/>
      <sheetName val="Navigation"/>
      <sheetName val="Print"/>
      <sheetName val="TypeErrorDialog"/>
      <sheetName val="PrintSumAdjDialog"/>
      <sheetName val="FactorErrorDialog"/>
      <sheetName val="PrintAdjDialog"/>
      <sheetName val="PrepareSummary"/>
      <sheetName val="SummaryError"/>
      <sheetName val="SummaryDialog"/>
      <sheetName val="PrepareDataDialog"/>
      <sheetName val="PrepareDatabase"/>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 sheetId="8" refreshError="1"/>
      <sheetData sheetId="9" refreshError="1"/>
      <sheetData sheetId="10" refreshError="1">
        <row r="2">
          <cell r="AK2" t="str">
            <v>CALIFORNIA</v>
          </cell>
        </row>
        <row r="42">
          <cell r="AK42" t="str">
            <v>Account</v>
          </cell>
        </row>
        <row r="43">
          <cell r="AK43">
            <v>103</v>
          </cell>
        </row>
        <row r="44">
          <cell r="AK44">
            <v>105</v>
          </cell>
        </row>
        <row r="45">
          <cell r="AK45">
            <v>114</v>
          </cell>
        </row>
        <row r="46">
          <cell r="AK46">
            <v>120</v>
          </cell>
        </row>
        <row r="47">
          <cell r="AK47">
            <v>124</v>
          </cell>
        </row>
        <row r="48">
          <cell r="AK48">
            <v>141</v>
          </cell>
        </row>
        <row r="49">
          <cell r="AK49">
            <v>151</v>
          </cell>
        </row>
        <row r="50">
          <cell r="AK50">
            <v>152</v>
          </cell>
        </row>
        <row r="51">
          <cell r="AK51">
            <v>154</v>
          </cell>
        </row>
        <row r="52">
          <cell r="AK52">
            <v>163</v>
          </cell>
        </row>
        <row r="53">
          <cell r="AK53">
            <v>165</v>
          </cell>
        </row>
        <row r="54">
          <cell r="AK54">
            <v>182</v>
          </cell>
        </row>
        <row r="55">
          <cell r="AK55">
            <v>190</v>
          </cell>
        </row>
        <row r="56">
          <cell r="AK56">
            <v>228</v>
          </cell>
        </row>
        <row r="57">
          <cell r="AK57">
            <v>235</v>
          </cell>
        </row>
        <row r="58">
          <cell r="AK58">
            <v>252</v>
          </cell>
        </row>
        <row r="59">
          <cell r="AK59">
            <v>255</v>
          </cell>
        </row>
        <row r="60">
          <cell r="AK60">
            <v>281</v>
          </cell>
        </row>
        <row r="61">
          <cell r="AK61">
            <v>282</v>
          </cell>
        </row>
        <row r="62">
          <cell r="AK62">
            <v>283</v>
          </cell>
        </row>
        <row r="63">
          <cell r="AK63">
            <v>301</v>
          </cell>
        </row>
        <row r="64">
          <cell r="AK64">
            <v>302</v>
          </cell>
        </row>
        <row r="65">
          <cell r="AK65">
            <v>303</v>
          </cell>
        </row>
        <row r="66">
          <cell r="AK66">
            <v>303</v>
          </cell>
        </row>
        <row r="67">
          <cell r="AK67">
            <v>310</v>
          </cell>
        </row>
        <row r="68">
          <cell r="AK68">
            <v>311</v>
          </cell>
        </row>
        <row r="69">
          <cell r="AK69">
            <v>312</v>
          </cell>
        </row>
        <row r="70">
          <cell r="AK70">
            <v>314</v>
          </cell>
        </row>
        <row r="71">
          <cell r="AK71">
            <v>315</v>
          </cell>
        </row>
        <row r="72">
          <cell r="AK72">
            <v>316</v>
          </cell>
        </row>
        <row r="73">
          <cell r="AK73">
            <v>320</v>
          </cell>
        </row>
        <row r="74">
          <cell r="AK74">
            <v>321</v>
          </cell>
        </row>
        <row r="75">
          <cell r="AK75">
            <v>322</v>
          </cell>
        </row>
        <row r="76">
          <cell r="AK76">
            <v>323</v>
          </cell>
        </row>
        <row r="77">
          <cell r="AK77">
            <v>324</v>
          </cell>
        </row>
        <row r="78">
          <cell r="AK78">
            <v>325</v>
          </cell>
        </row>
        <row r="79">
          <cell r="AK79">
            <v>330</v>
          </cell>
        </row>
        <row r="80">
          <cell r="AK80">
            <v>331</v>
          </cell>
        </row>
        <row r="81">
          <cell r="AK81">
            <v>332</v>
          </cell>
        </row>
        <row r="82">
          <cell r="AK82">
            <v>333</v>
          </cell>
        </row>
        <row r="83">
          <cell r="AK83">
            <v>334</v>
          </cell>
        </row>
        <row r="84">
          <cell r="AK84">
            <v>335</v>
          </cell>
        </row>
        <row r="85">
          <cell r="AK85">
            <v>336</v>
          </cell>
        </row>
        <row r="86">
          <cell r="AK86">
            <v>340</v>
          </cell>
        </row>
        <row r="87">
          <cell r="AK87">
            <v>341</v>
          </cell>
        </row>
        <row r="88">
          <cell r="AK88">
            <v>342</v>
          </cell>
        </row>
        <row r="89">
          <cell r="AK89">
            <v>343</v>
          </cell>
        </row>
        <row r="90">
          <cell r="AK90">
            <v>344</v>
          </cell>
        </row>
        <row r="91">
          <cell r="AK91">
            <v>345</v>
          </cell>
        </row>
        <row r="92">
          <cell r="AK92">
            <v>346</v>
          </cell>
        </row>
        <row r="93">
          <cell r="AK93">
            <v>350</v>
          </cell>
        </row>
        <row r="94">
          <cell r="AK94">
            <v>352</v>
          </cell>
        </row>
        <row r="95">
          <cell r="AK95">
            <v>353</v>
          </cell>
        </row>
        <row r="96">
          <cell r="AK96">
            <v>354</v>
          </cell>
        </row>
        <row r="97">
          <cell r="AK97">
            <v>355</v>
          </cell>
        </row>
        <row r="98">
          <cell r="AK98">
            <v>356</v>
          </cell>
        </row>
        <row r="99">
          <cell r="AK99">
            <v>357</v>
          </cell>
        </row>
        <row r="100">
          <cell r="AK100">
            <v>358</v>
          </cell>
        </row>
        <row r="101">
          <cell r="AK101">
            <v>359</v>
          </cell>
        </row>
        <row r="102">
          <cell r="AK102">
            <v>360</v>
          </cell>
        </row>
        <row r="103">
          <cell r="AK103">
            <v>361</v>
          </cell>
        </row>
        <row r="104">
          <cell r="AK104">
            <v>362</v>
          </cell>
        </row>
        <row r="105">
          <cell r="AK105">
            <v>364</v>
          </cell>
        </row>
        <row r="106">
          <cell r="AK106">
            <v>365</v>
          </cell>
        </row>
        <row r="107">
          <cell r="AK107">
            <v>366</v>
          </cell>
        </row>
        <row r="108">
          <cell r="AK108">
            <v>367</v>
          </cell>
        </row>
        <row r="109">
          <cell r="AK109">
            <v>368</v>
          </cell>
        </row>
        <row r="110">
          <cell r="AK110">
            <v>369</v>
          </cell>
        </row>
        <row r="111">
          <cell r="AK111">
            <v>370</v>
          </cell>
        </row>
        <row r="112">
          <cell r="AK112">
            <v>371</v>
          </cell>
        </row>
        <row r="113">
          <cell r="AK113">
            <v>372</v>
          </cell>
        </row>
        <row r="114">
          <cell r="AK114">
            <v>373</v>
          </cell>
        </row>
        <row r="115">
          <cell r="AK115">
            <v>389</v>
          </cell>
        </row>
        <row r="116">
          <cell r="AK116">
            <v>390</v>
          </cell>
        </row>
        <row r="117">
          <cell r="AK117">
            <v>391</v>
          </cell>
        </row>
        <row r="118">
          <cell r="AK118">
            <v>392</v>
          </cell>
        </row>
        <row r="119">
          <cell r="AK119">
            <v>393</v>
          </cell>
        </row>
        <row r="120">
          <cell r="AK120">
            <v>394</v>
          </cell>
        </row>
        <row r="121">
          <cell r="AK121">
            <v>395</v>
          </cell>
        </row>
        <row r="122">
          <cell r="AK122">
            <v>396</v>
          </cell>
        </row>
        <row r="123">
          <cell r="AK123">
            <v>397</v>
          </cell>
        </row>
        <row r="124">
          <cell r="AK124">
            <v>398</v>
          </cell>
        </row>
        <row r="125">
          <cell r="AK125">
            <v>399</v>
          </cell>
        </row>
        <row r="126">
          <cell r="AK126">
            <v>405</v>
          </cell>
        </row>
        <row r="127">
          <cell r="AK127">
            <v>406</v>
          </cell>
        </row>
        <row r="128">
          <cell r="AK128">
            <v>407</v>
          </cell>
        </row>
        <row r="129">
          <cell r="AK129">
            <v>408</v>
          </cell>
        </row>
        <row r="130">
          <cell r="AK130">
            <v>419</v>
          </cell>
        </row>
        <row r="131">
          <cell r="AK131">
            <v>421</v>
          </cell>
        </row>
        <row r="132">
          <cell r="AK132">
            <v>427</v>
          </cell>
        </row>
        <row r="133">
          <cell r="AK133">
            <v>428</v>
          </cell>
        </row>
        <row r="134">
          <cell r="AK134">
            <v>429</v>
          </cell>
        </row>
        <row r="135">
          <cell r="AK135">
            <v>431</v>
          </cell>
        </row>
        <row r="136">
          <cell r="AK136">
            <v>432</v>
          </cell>
        </row>
        <row r="137">
          <cell r="AK137">
            <v>440</v>
          </cell>
        </row>
        <row r="138">
          <cell r="AK138">
            <v>442</v>
          </cell>
        </row>
        <row r="139">
          <cell r="AK139">
            <v>444</v>
          </cell>
        </row>
        <row r="140">
          <cell r="AK140">
            <v>445</v>
          </cell>
        </row>
        <row r="141">
          <cell r="AK141">
            <v>447</v>
          </cell>
        </row>
        <row r="142">
          <cell r="AK142">
            <v>448</v>
          </cell>
        </row>
        <row r="143">
          <cell r="AK143">
            <v>449</v>
          </cell>
        </row>
        <row r="144">
          <cell r="AK144">
            <v>450</v>
          </cell>
        </row>
        <row r="145">
          <cell r="AK145">
            <v>451</v>
          </cell>
        </row>
        <row r="146">
          <cell r="AK146">
            <v>453</v>
          </cell>
        </row>
        <row r="147">
          <cell r="AK147">
            <v>454</v>
          </cell>
        </row>
        <row r="148">
          <cell r="AK148">
            <v>456</v>
          </cell>
        </row>
        <row r="149">
          <cell r="AK149">
            <v>500</v>
          </cell>
        </row>
        <row r="150">
          <cell r="AK150">
            <v>501</v>
          </cell>
        </row>
        <row r="151">
          <cell r="AK151">
            <v>502</v>
          </cell>
        </row>
        <row r="152">
          <cell r="AK152">
            <v>503</v>
          </cell>
        </row>
        <row r="153">
          <cell r="AK153">
            <v>505</v>
          </cell>
        </row>
        <row r="154">
          <cell r="AK154">
            <v>506</v>
          </cell>
        </row>
        <row r="155">
          <cell r="AK155">
            <v>507</v>
          </cell>
        </row>
        <row r="156">
          <cell r="AK156">
            <v>510</v>
          </cell>
        </row>
        <row r="157">
          <cell r="AK157">
            <v>511</v>
          </cell>
        </row>
        <row r="158">
          <cell r="AK158">
            <v>512</v>
          </cell>
        </row>
        <row r="159">
          <cell r="AK159">
            <v>513</v>
          </cell>
        </row>
        <row r="160">
          <cell r="AK160">
            <v>514</v>
          </cell>
        </row>
        <row r="161">
          <cell r="AK161">
            <v>517</v>
          </cell>
        </row>
        <row r="162">
          <cell r="AK162">
            <v>518</v>
          </cell>
        </row>
        <row r="163">
          <cell r="AK163">
            <v>519</v>
          </cell>
        </row>
        <row r="164">
          <cell r="AK164">
            <v>520</v>
          </cell>
        </row>
        <row r="165">
          <cell r="AK165">
            <v>523</v>
          </cell>
        </row>
        <row r="166">
          <cell r="AK166">
            <v>524</v>
          </cell>
        </row>
        <row r="167">
          <cell r="AK167">
            <v>528</v>
          </cell>
        </row>
        <row r="168">
          <cell r="AK168">
            <v>529</v>
          </cell>
        </row>
        <row r="169">
          <cell r="AK169">
            <v>530</v>
          </cell>
        </row>
        <row r="170">
          <cell r="AK170">
            <v>531</v>
          </cell>
        </row>
        <row r="171">
          <cell r="AK171">
            <v>532</v>
          </cell>
        </row>
        <row r="172">
          <cell r="AK172">
            <v>535</v>
          </cell>
        </row>
        <row r="173">
          <cell r="AK173">
            <v>536</v>
          </cell>
        </row>
        <row r="174">
          <cell r="AK174">
            <v>537</v>
          </cell>
        </row>
        <row r="175">
          <cell r="AK175">
            <v>538</v>
          </cell>
        </row>
        <row r="176">
          <cell r="AK176">
            <v>539</v>
          </cell>
        </row>
        <row r="177">
          <cell r="AK177">
            <v>540</v>
          </cell>
        </row>
        <row r="178">
          <cell r="AK178">
            <v>541</v>
          </cell>
        </row>
        <row r="179">
          <cell r="AK179">
            <v>542</v>
          </cell>
        </row>
        <row r="180">
          <cell r="AK180">
            <v>543</v>
          </cell>
        </row>
        <row r="181">
          <cell r="AK181">
            <v>544</v>
          </cell>
        </row>
        <row r="182">
          <cell r="AK182">
            <v>545</v>
          </cell>
        </row>
        <row r="183">
          <cell r="AK183">
            <v>546</v>
          </cell>
        </row>
        <row r="184">
          <cell r="AK184">
            <v>547</v>
          </cell>
        </row>
        <row r="185">
          <cell r="AK185">
            <v>548</v>
          </cell>
        </row>
        <row r="186">
          <cell r="AK186">
            <v>549</v>
          </cell>
        </row>
        <row r="187">
          <cell r="AK187">
            <v>551</v>
          </cell>
        </row>
        <row r="188">
          <cell r="AK188">
            <v>552</v>
          </cell>
        </row>
        <row r="189">
          <cell r="AK189">
            <v>553</v>
          </cell>
        </row>
        <row r="190">
          <cell r="AK190">
            <v>554</v>
          </cell>
        </row>
        <row r="191">
          <cell r="AK191">
            <v>555</v>
          </cell>
        </row>
        <row r="192">
          <cell r="AK192">
            <v>556</v>
          </cell>
        </row>
        <row r="193">
          <cell r="AK193">
            <v>557</v>
          </cell>
        </row>
        <row r="194">
          <cell r="AK194">
            <v>560</v>
          </cell>
        </row>
        <row r="195">
          <cell r="AK195">
            <v>561</v>
          </cell>
        </row>
        <row r="196">
          <cell r="AK196">
            <v>562</v>
          </cell>
        </row>
        <row r="197">
          <cell r="AK197">
            <v>563</v>
          </cell>
        </row>
        <row r="198">
          <cell r="AK198">
            <v>564</v>
          </cell>
        </row>
        <row r="199">
          <cell r="AK199">
            <v>565</v>
          </cell>
        </row>
        <row r="200">
          <cell r="AK200">
            <v>566</v>
          </cell>
        </row>
        <row r="201">
          <cell r="AK201">
            <v>567</v>
          </cell>
        </row>
        <row r="202">
          <cell r="AK202">
            <v>568</v>
          </cell>
        </row>
        <row r="203">
          <cell r="AK203">
            <v>569</v>
          </cell>
        </row>
        <row r="204">
          <cell r="AK204">
            <v>570</v>
          </cell>
        </row>
        <row r="205">
          <cell r="AK205">
            <v>571</v>
          </cell>
        </row>
        <row r="206">
          <cell r="AK206">
            <v>572</v>
          </cell>
        </row>
        <row r="207">
          <cell r="AK207">
            <v>573</v>
          </cell>
        </row>
        <row r="208">
          <cell r="AK208">
            <v>580</v>
          </cell>
        </row>
        <row r="209">
          <cell r="AK209">
            <v>581</v>
          </cell>
        </row>
        <row r="210">
          <cell r="AK210">
            <v>582</v>
          </cell>
        </row>
        <row r="211">
          <cell r="AK211">
            <v>583</v>
          </cell>
        </row>
        <row r="212">
          <cell r="AK212">
            <v>584</v>
          </cell>
        </row>
        <row r="213">
          <cell r="AK213">
            <v>585</v>
          </cell>
        </row>
        <row r="214">
          <cell r="AK214">
            <v>586</v>
          </cell>
        </row>
        <row r="215">
          <cell r="AK215">
            <v>587</v>
          </cell>
        </row>
        <row r="216">
          <cell r="AK216">
            <v>588</v>
          </cell>
        </row>
        <row r="217">
          <cell r="AK217">
            <v>589</v>
          </cell>
        </row>
        <row r="218">
          <cell r="AK218">
            <v>590</v>
          </cell>
        </row>
        <row r="219">
          <cell r="AK219">
            <v>591</v>
          </cell>
        </row>
        <row r="220">
          <cell r="AK220">
            <v>592</v>
          </cell>
        </row>
        <row r="221">
          <cell r="AK221">
            <v>593</v>
          </cell>
        </row>
        <row r="222">
          <cell r="AK222">
            <v>594</v>
          </cell>
        </row>
        <row r="223">
          <cell r="AK223">
            <v>595</v>
          </cell>
        </row>
        <row r="224">
          <cell r="AK224">
            <v>596</v>
          </cell>
        </row>
        <row r="225">
          <cell r="AK225">
            <v>597</v>
          </cell>
        </row>
        <row r="226">
          <cell r="AK226">
            <v>598</v>
          </cell>
        </row>
        <row r="227">
          <cell r="AK227">
            <v>901</v>
          </cell>
        </row>
        <row r="228">
          <cell r="AK228">
            <v>902</v>
          </cell>
        </row>
        <row r="229">
          <cell r="AK229">
            <v>903</v>
          </cell>
        </row>
        <row r="230">
          <cell r="AK230">
            <v>904</v>
          </cell>
        </row>
        <row r="231">
          <cell r="AK231">
            <v>905</v>
          </cell>
        </row>
        <row r="232">
          <cell r="AK232">
            <v>907</v>
          </cell>
        </row>
        <row r="233">
          <cell r="AK233">
            <v>908</v>
          </cell>
        </row>
        <row r="234">
          <cell r="AK234">
            <v>909</v>
          </cell>
        </row>
        <row r="235">
          <cell r="AK235">
            <v>910</v>
          </cell>
        </row>
        <row r="236">
          <cell r="AK236">
            <v>911</v>
          </cell>
        </row>
        <row r="237">
          <cell r="AK237">
            <v>912</v>
          </cell>
        </row>
        <row r="238">
          <cell r="AK238">
            <v>913</v>
          </cell>
        </row>
        <row r="239">
          <cell r="AK239">
            <v>916</v>
          </cell>
        </row>
        <row r="240">
          <cell r="AK240">
            <v>920</v>
          </cell>
        </row>
        <row r="241">
          <cell r="AK241">
            <v>921</v>
          </cell>
        </row>
        <row r="242">
          <cell r="AK242">
            <v>922</v>
          </cell>
        </row>
        <row r="243">
          <cell r="AK243">
            <v>923</v>
          </cell>
        </row>
        <row r="244">
          <cell r="AK244">
            <v>924</v>
          </cell>
        </row>
        <row r="245">
          <cell r="AK245">
            <v>925</v>
          </cell>
        </row>
        <row r="246">
          <cell r="AK246">
            <v>926</v>
          </cell>
        </row>
        <row r="247">
          <cell r="AK247">
            <v>927</v>
          </cell>
        </row>
        <row r="248">
          <cell r="AK248">
            <v>928</v>
          </cell>
        </row>
        <row r="249">
          <cell r="AK249">
            <v>929</v>
          </cell>
        </row>
        <row r="250">
          <cell r="AK250">
            <v>930</v>
          </cell>
        </row>
        <row r="251">
          <cell r="AK251">
            <v>931</v>
          </cell>
        </row>
        <row r="252">
          <cell r="AK252">
            <v>935</v>
          </cell>
        </row>
        <row r="253">
          <cell r="AK253">
            <v>1869</v>
          </cell>
        </row>
        <row r="254">
          <cell r="AK254">
            <v>2281</v>
          </cell>
        </row>
        <row r="255">
          <cell r="AK255">
            <v>2282</v>
          </cell>
        </row>
        <row r="256">
          <cell r="AK256">
            <v>2283</v>
          </cell>
        </row>
        <row r="257">
          <cell r="AK257">
            <v>4118</v>
          </cell>
        </row>
        <row r="258">
          <cell r="AK258">
            <v>4194</v>
          </cell>
        </row>
        <row r="259">
          <cell r="AK259">
            <v>4311</v>
          </cell>
        </row>
        <row r="260">
          <cell r="AK260">
            <v>18221</v>
          </cell>
        </row>
        <row r="261">
          <cell r="AK261">
            <v>18222</v>
          </cell>
        </row>
        <row r="262">
          <cell r="AK262">
            <v>22842</v>
          </cell>
        </row>
        <row r="263">
          <cell r="AK263">
            <v>25316</v>
          </cell>
        </row>
        <row r="264">
          <cell r="AK264">
            <v>25317</v>
          </cell>
        </row>
        <row r="265">
          <cell r="AK265">
            <v>25318</v>
          </cell>
        </row>
        <row r="266">
          <cell r="AK266">
            <v>25319</v>
          </cell>
        </row>
        <row r="267">
          <cell r="AK267">
            <v>25399</v>
          </cell>
        </row>
        <row r="268">
          <cell r="AK268">
            <v>40910</v>
          </cell>
        </row>
        <row r="269">
          <cell r="AK269">
            <v>40911</v>
          </cell>
        </row>
        <row r="270">
          <cell r="AK270">
            <v>41010</v>
          </cell>
        </row>
        <row r="271">
          <cell r="AK271">
            <v>41011</v>
          </cell>
        </row>
        <row r="272">
          <cell r="AK272">
            <v>41110</v>
          </cell>
        </row>
        <row r="273">
          <cell r="AK273">
            <v>41111</v>
          </cell>
        </row>
        <row r="274">
          <cell r="AK274">
            <v>41140</v>
          </cell>
        </row>
        <row r="275">
          <cell r="AK275">
            <v>41141</v>
          </cell>
        </row>
        <row r="276">
          <cell r="AK276">
            <v>41160</v>
          </cell>
        </row>
        <row r="277">
          <cell r="AK277">
            <v>41170</v>
          </cell>
        </row>
        <row r="278">
          <cell r="AK278">
            <v>41181</v>
          </cell>
        </row>
        <row r="279">
          <cell r="AK279">
            <v>108360</v>
          </cell>
        </row>
        <row r="280">
          <cell r="AK280">
            <v>108361</v>
          </cell>
        </row>
        <row r="281">
          <cell r="AK281">
            <v>108362</v>
          </cell>
        </row>
        <row r="282">
          <cell r="AK282">
            <v>108364</v>
          </cell>
        </row>
        <row r="283">
          <cell r="AK283">
            <v>108365</v>
          </cell>
        </row>
        <row r="284">
          <cell r="AK284">
            <v>108366</v>
          </cell>
        </row>
        <row r="285">
          <cell r="AK285">
            <v>108367</v>
          </cell>
        </row>
        <row r="286">
          <cell r="AK286">
            <v>108368</v>
          </cell>
        </row>
        <row r="287">
          <cell r="AK287">
            <v>108369</v>
          </cell>
        </row>
        <row r="288">
          <cell r="AK288">
            <v>108370</v>
          </cell>
        </row>
        <row r="289">
          <cell r="AK289">
            <v>108371</v>
          </cell>
        </row>
        <row r="290">
          <cell r="AK290">
            <v>108372</v>
          </cell>
        </row>
        <row r="291">
          <cell r="AK291">
            <v>108373</v>
          </cell>
        </row>
        <row r="292">
          <cell r="AK292">
            <v>111399</v>
          </cell>
        </row>
        <row r="293">
          <cell r="AK293">
            <v>403360</v>
          </cell>
        </row>
        <row r="294">
          <cell r="AK294">
            <v>403361</v>
          </cell>
        </row>
        <row r="295">
          <cell r="AK295">
            <v>403362</v>
          </cell>
        </row>
        <row r="296">
          <cell r="AK296">
            <v>403364</v>
          </cell>
        </row>
        <row r="297">
          <cell r="AK297">
            <v>403365</v>
          </cell>
        </row>
        <row r="298">
          <cell r="AK298">
            <v>403366</v>
          </cell>
        </row>
        <row r="299">
          <cell r="AK299">
            <v>403367</v>
          </cell>
        </row>
        <row r="300">
          <cell r="AK300">
            <v>403368</v>
          </cell>
        </row>
        <row r="301">
          <cell r="AK301">
            <v>403369</v>
          </cell>
        </row>
        <row r="302">
          <cell r="AK302">
            <v>403370</v>
          </cell>
        </row>
        <row r="303">
          <cell r="AK303">
            <v>403371</v>
          </cell>
        </row>
        <row r="304">
          <cell r="AK304">
            <v>403372</v>
          </cell>
        </row>
        <row r="305">
          <cell r="AK305">
            <v>403373</v>
          </cell>
        </row>
        <row r="306">
          <cell r="AK306">
            <v>404330</v>
          </cell>
        </row>
        <row r="307">
          <cell r="AK307">
            <v>1081390</v>
          </cell>
        </row>
        <row r="308">
          <cell r="AK308">
            <v>1081399</v>
          </cell>
        </row>
        <row r="309">
          <cell r="AK309" t="str">
            <v>108D</v>
          </cell>
        </row>
        <row r="310">
          <cell r="AK310" t="str">
            <v>108D00</v>
          </cell>
        </row>
        <row r="311">
          <cell r="AK311" t="str">
            <v>108DS</v>
          </cell>
        </row>
        <row r="312">
          <cell r="AK312" t="str">
            <v>108EP</v>
          </cell>
        </row>
        <row r="313">
          <cell r="AK313" t="str">
            <v>108GP</v>
          </cell>
        </row>
        <row r="314">
          <cell r="AK314" t="str">
            <v>108HP</v>
          </cell>
        </row>
        <row r="315">
          <cell r="AK315" t="str">
            <v>108MP</v>
          </cell>
        </row>
        <row r="316">
          <cell r="AK316" t="str">
            <v>108MP</v>
          </cell>
        </row>
        <row r="317">
          <cell r="AK317" t="str">
            <v>108NP</v>
          </cell>
        </row>
        <row r="318">
          <cell r="AK318" t="str">
            <v>108OP</v>
          </cell>
        </row>
        <row r="319">
          <cell r="AK319" t="str">
            <v>108SP</v>
          </cell>
        </row>
        <row r="320">
          <cell r="AK320" t="str">
            <v>108TP</v>
          </cell>
        </row>
        <row r="321">
          <cell r="AK321" t="str">
            <v>111CLG</v>
          </cell>
        </row>
        <row r="322">
          <cell r="AK322" t="str">
            <v>111CLH</v>
          </cell>
        </row>
        <row r="323">
          <cell r="AK323" t="str">
            <v>111CLS</v>
          </cell>
        </row>
        <row r="324">
          <cell r="AK324" t="str">
            <v>111IP</v>
          </cell>
        </row>
        <row r="325">
          <cell r="AK325" t="str">
            <v>111IP</v>
          </cell>
        </row>
        <row r="326">
          <cell r="AK326" t="str">
            <v>182M</v>
          </cell>
        </row>
        <row r="327">
          <cell r="AK327" t="str">
            <v>186M</v>
          </cell>
        </row>
        <row r="328">
          <cell r="AK328" t="str">
            <v>390L</v>
          </cell>
        </row>
        <row r="329">
          <cell r="AK329" t="str">
            <v>392L</v>
          </cell>
        </row>
        <row r="330">
          <cell r="AK330" t="str">
            <v>399G</v>
          </cell>
        </row>
        <row r="331">
          <cell r="AK331" t="str">
            <v>399L</v>
          </cell>
        </row>
        <row r="332">
          <cell r="AK332" t="str">
            <v>403EP</v>
          </cell>
        </row>
        <row r="333">
          <cell r="AK333" t="str">
            <v>403GP</v>
          </cell>
        </row>
        <row r="334">
          <cell r="AK334" t="str">
            <v>403GV0</v>
          </cell>
        </row>
        <row r="335">
          <cell r="AK335" t="str">
            <v>403HP</v>
          </cell>
        </row>
        <row r="336">
          <cell r="AK336" t="str">
            <v>403MP</v>
          </cell>
        </row>
        <row r="337">
          <cell r="AK337" t="str">
            <v>403NP</v>
          </cell>
        </row>
        <row r="338">
          <cell r="AK338" t="str">
            <v>403OP</v>
          </cell>
        </row>
        <row r="339">
          <cell r="AK339" t="str">
            <v>403SP</v>
          </cell>
        </row>
        <row r="340">
          <cell r="AK340" t="str">
            <v>403TP</v>
          </cell>
        </row>
        <row r="341">
          <cell r="AK341" t="str">
            <v>404CLG</v>
          </cell>
        </row>
        <row r="342">
          <cell r="AK342" t="str">
            <v>404CLS</v>
          </cell>
        </row>
        <row r="343">
          <cell r="AK343" t="str">
            <v>404IP</v>
          </cell>
        </row>
        <row r="344">
          <cell r="AK344" t="str">
            <v>404M</v>
          </cell>
        </row>
        <row r="345">
          <cell r="AK345" t="str">
            <v>CWC</v>
          </cell>
        </row>
        <row r="346">
          <cell r="AK346" t="str">
            <v>D00</v>
          </cell>
        </row>
        <row r="347">
          <cell r="AK347" t="str">
            <v>DS0</v>
          </cell>
        </row>
        <row r="348">
          <cell r="AK348" t="str">
            <v>FITOTH</v>
          </cell>
        </row>
        <row r="349">
          <cell r="AK349" t="str">
            <v>FITPMI</v>
          </cell>
        </row>
        <row r="350">
          <cell r="AK350" t="str">
            <v>G00</v>
          </cell>
        </row>
        <row r="351">
          <cell r="AK351" t="str">
            <v>H00</v>
          </cell>
        </row>
        <row r="352">
          <cell r="AK352" t="str">
            <v>I00</v>
          </cell>
        </row>
        <row r="353">
          <cell r="AK353" t="str">
            <v>N00</v>
          </cell>
        </row>
        <row r="354">
          <cell r="AK354" t="str">
            <v>O00</v>
          </cell>
        </row>
        <row r="355">
          <cell r="AK355" t="str">
            <v>OWC131</v>
          </cell>
        </row>
        <row r="356">
          <cell r="AK356" t="str">
            <v>OWC135</v>
          </cell>
        </row>
        <row r="357">
          <cell r="AK357" t="str">
            <v>OWC143</v>
          </cell>
        </row>
        <row r="358">
          <cell r="AK358" t="str">
            <v>OWC232</v>
          </cell>
        </row>
        <row r="359">
          <cell r="AK359" t="str">
            <v>OWC25330</v>
          </cell>
        </row>
        <row r="360">
          <cell r="AK360" t="str">
            <v>DFA</v>
          </cell>
        </row>
        <row r="361">
          <cell r="AK361" t="str">
            <v>S00</v>
          </cell>
        </row>
        <row r="362">
          <cell r="AK362" t="str">
            <v>SCHMAF</v>
          </cell>
        </row>
        <row r="363">
          <cell r="AK363" t="str">
            <v>SCHMAP</v>
          </cell>
        </row>
        <row r="364">
          <cell r="AK364" t="str">
            <v>SCHMAT</v>
          </cell>
        </row>
        <row r="365">
          <cell r="AK365" t="str">
            <v>SCHMDF</v>
          </cell>
        </row>
        <row r="366">
          <cell r="AK366" t="str">
            <v>SCHMDP</v>
          </cell>
        </row>
        <row r="367">
          <cell r="AK367" t="str">
            <v>SCHMDT</v>
          </cell>
        </row>
        <row r="368">
          <cell r="AK368" t="str">
            <v>T00</v>
          </cell>
        </row>
        <row r="369">
          <cell r="AK369" t="str">
            <v>TS0</v>
          </cell>
        </row>
      </sheetData>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Cover Sheet"/>
      <sheetName val="Lead Sheet"/>
      <sheetName val="Summary"/>
      <sheetName val="Apr 06 - Mar 07 Cap Add Detail"/>
      <sheetName val="Currant Creek"/>
      <sheetName val="Backup"/>
      <sheetName val="Apr 06 - Mar 07 Adds"/>
      <sheetName val="Apr 05 - Mar 06 Adds"/>
      <sheetName val="Issue Card"/>
      <sheetName val="Apr 05 - Mar 06 Cap Add Detail"/>
      <sheetName val="DIT - Type 2"/>
      <sheetName val="DIT - Type 3"/>
    </sheetNames>
    <sheetDataSet>
      <sheetData sheetId="0"/>
      <sheetData sheetId="1" refreshError="1"/>
      <sheetData sheetId="2"/>
      <sheetData sheetId="3" refreshError="1"/>
      <sheetData sheetId="4"/>
      <sheetData sheetId="5" refreshError="1"/>
      <sheetData sheetId="6" refreshError="1"/>
      <sheetData sheetId="7"/>
      <sheetData sheetId="8" refreshError="1"/>
      <sheetData sheetId="9" refreshError="1"/>
      <sheetData sheetId="10" refreshError="1"/>
      <sheetData sheetId="11"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Exhibit"/>
      <sheetName val="Function"/>
      <sheetName val="Function1149"/>
      <sheetName val="Report"/>
      <sheetName val="Results"/>
      <sheetName val="NRO"/>
      <sheetName val="ADJ"/>
      <sheetName val="UTCR"/>
      <sheetName val="URO"/>
      <sheetName val="ECD"/>
      <sheetName val="Unadj Data for RAM"/>
      <sheetName val="Variables"/>
      <sheetName val="Inputs"/>
      <sheetName val="Factors"/>
      <sheetName val="Check"/>
      <sheetName val="CWC"/>
      <sheetName val="WelcomeDialog"/>
      <sheetName val="Macro"/>
    </sheetNames>
    <sheetDataSet>
      <sheetData sheetId="0"/>
      <sheetData sheetId="1"/>
      <sheetData sheetId="2"/>
      <sheetData sheetId="3"/>
      <sheetData sheetId="4"/>
      <sheetData sheetId="5"/>
      <sheetData sheetId="6"/>
      <sheetData sheetId="7">
        <row r="22">
          <cell r="AC22" t="str">
            <v>FACTOR</v>
          </cell>
          <cell r="AF22" t="str">
            <v>TOTAL</v>
          </cell>
          <cell r="AG22" t="str">
            <v>CALIFORNIA</v>
          </cell>
          <cell r="AH22" t="str">
            <v>OREGON</v>
          </cell>
          <cell r="AI22" t="str">
            <v>WASHINGTON</v>
          </cell>
          <cell r="AJ22" t="str">
            <v>MONTANA</v>
          </cell>
          <cell r="AK22" t="str">
            <v>WYOMING-PPL</v>
          </cell>
          <cell r="AL22" t="str">
            <v>UTAH</v>
          </cell>
          <cell r="AM22" t="str">
            <v>IDAHO-UPL</v>
          </cell>
          <cell r="AN22" t="str">
            <v>WY-UP&amp;L</v>
          </cell>
          <cell r="AO22" t="str">
            <v>FERC</v>
          </cell>
          <cell r="AP22" t="str">
            <v>OTHER</v>
          </cell>
          <cell r="AQ22" t="str">
            <v>NON-UTILITY</v>
          </cell>
        </row>
        <row r="23">
          <cell r="AC23" t="str">
            <v>S</v>
          </cell>
          <cell r="AG23">
            <v>1</v>
          </cell>
          <cell r="AH23">
            <v>1</v>
          </cell>
          <cell r="AI23">
            <v>1</v>
          </cell>
          <cell r="AJ23">
            <v>1</v>
          </cell>
          <cell r="AK23">
            <v>1</v>
          </cell>
          <cell r="AL23">
            <v>1</v>
          </cell>
          <cell r="AM23">
            <v>1</v>
          </cell>
          <cell r="AN23">
            <v>1</v>
          </cell>
          <cell r="AO23">
            <v>1</v>
          </cell>
          <cell r="AP23">
            <v>1</v>
          </cell>
        </row>
        <row r="24">
          <cell r="AC24" t="str">
            <v>SG</v>
          </cell>
          <cell r="AF24">
            <v>1</v>
          </cell>
          <cell r="AG24">
            <v>1.77376914240263E-2</v>
          </cell>
          <cell r="AH24">
            <v>0.26854972523867682</v>
          </cell>
          <cell r="AI24">
            <v>8.4660950062950643E-2</v>
          </cell>
          <cell r="AJ24">
            <v>0</v>
          </cell>
          <cell r="AK24">
            <v>0.12195517768545096</v>
          </cell>
          <cell r="AL24">
            <v>0.42643948459130382</v>
          </cell>
          <cell r="AM24">
            <v>5.7447032935563747E-2</v>
          </cell>
          <cell r="AN24">
            <v>1.9672178566932715E-2</v>
          </cell>
          <cell r="AO24">
            <v>3.5377594950950554E-3</v>
          </cell>
        </row>
        <row r="25">
          <cell r="AC25" t="str">
            <v>SG-P</v>
          </cell>
          <cell r="AF25">
            <v>1</v>
          </cell>
          <cell r="AG25">
            <v>1.77376914240263E-2</v>
          </cell>
          <cell r="AH25">
            <v>0.26854972523867682</v>
          </cell>
          <cell r="AI25">
            <v>8.4660950062950643E-2</v>
          </cell>
          <cell r="AJ25">
            <v>0</v>
          </cell>
          <cell r="AK25">
            <v>0.12195517768545096</v>
          </cell>
          <cell r="AL25">
            <v>0.42643948459130382</v>
          </cell>
          <cell r="AM25">
            <v>5.7447032935563747E-2</v>
          </cell>
          <cell r="AN25">
            <v>1.9672178566932715E-2</v>
          </cell>
          <cell r="AO25">
            <v>3.5377594950950554E-3</v>
          </cell>
        </row>
        <row r="26">
          <cell r="AC26" t="str">
            <v>SG-U</v>
          </cell>
          <cell r="AF26">
            <v>1</v>
          </cell>
          <cell r="AG26">
            <v>1.77376914240263E-2</v>
          </cell>
          <cell r="AH26">
            <v>0.26854972523867682</v>
          </cell>
          <cell r="AI26">
            <v>8.4660950062950643E-2</v>
          </cell>
          <cell r="AJ26">
            <v>0</v>
          </cell>
          <cell r="AK26">
            <v>0.12195517768545096</v>
          </cell>
          <cell r="AL26">
            <v>0.42643948459130382</v>
          </cell>
          <cell r="AM26">
            <v>5.7447032935563747E-2</v>
          </cell>
          <cell r="AN26">
            <v>1.9672178566932715E-2</v>
          </cell>
          <cell r="AO26">
            <v>3.5377594950950554E-3</v>
          </cell>
        </row>
        <row r="27">
          <cell r="AC27" t="str">
            <v>DGP</v>
          </cell>
          <cell r="AF27">
            <v>1</v>
          </cell>
          <cell r="AG27">
            <v>3.5986130806217598E-2</v>
          </cell>
          <cell r="AH27">
            <v>0.54483220557792078</v>
          </cell>
          <cell r="AI27">
            <v>0.17175966986421065</v>
          </cell>
          <cell r="AJ27">
            <v>0</v>
          </cell>
          <cell r="AK27">
            <v>0.24742199375165094</v>
          </cell>
          <cell r="AL27">
            <v>0</v>
          </cell>
          <cell r="AM27">
            <v>0</v>
          </cell>
          <cell r="AN27">
            <v>0</v>
          </cell>
          <cell r="AO27">
            <v>0</v>
          </cell>
        </row>
        <row r="28">
          <cell r="AC28" t="str">
            <v>DGU</v>
          </cell>
          <cell r="AF28">
            <v>0.99999999999999989</v>
          </cell>
          <cell r="AG28">
            <v>0</v>
          </cell>
          <cell r="AH28">
            <v>0</v>
          </cell>
          <cell r="AI28">
            <v>0</v>
          </cell>
          <cell r="AJ28">
            <v>0</v>
          </cell>
          <cell r="AK28">
            <v>0</v>
          </cell>
          <cell r="AL28">
            <v>0.84094353232281238</v>
          </cell>
          <cell r="AM28">
            <v>0.11328620482832999</v>
          </cell>
          <cell r="AN28">
            <v>3.879376073352208E-2</v>
          </cell>
          <cell r="AO28">
            <v>6.976502115335485E-3</v>
          </cell>
        </row>
        <row r="29">
          <cell r="AC29" t="str">
            <v>SC</v>
          </cell>
          <cell r="AF29">
            <v>1</v>
          </cell>
          <cell r="AG29">
            <v>1.7971461414725283E-2</v>
          </cell>
          <cell r="AH29">
            <v>0.27085218094880281</v>
          </cell>
          <cell r="AI29">
            <v>8.56210623830123E-2</v>
          </cell>
          <cell r="AJ29">
            <v>0</v>
          </cell>
          <cell r="AK29">
            <v>0.11777476018573839</v>
          </cell>
          <cell r="AL29">
            <v>0.42998227818956319</v>
          </cell>
          <cell r="AM29">
            <v>5.5223614915049006E-2</v>
          </cell>
          <cell r="AN29">
            <v>1.9007884211547681E-2</v>
          </cell>
          <cell r="AO29">
            <v>3.5667577515613664E-3</v>
          </cell>
        </row>
        <row r="30">
          <cell r="AC30" t="str">
            <v>SE</v>
          </cell>
          <cell r="AF30">
            <v>1</v>
          </cell>
          <cell r="AG30">
            <v>1.7036381451929358E-2</v>
          </cell>
          <cell r="AH30">
            <v>0.26164235810829872</v>
          </cell>
          <cell r="AI30">
            <v>8.1780613102765673E-2</v>
          </cell>
          <cell r="AJ30">
            <v>0</v>
          </cell>
          <cell r="AK30">
            <v>0.13449643018458868</v>
          </cell>
          <cell r="AL30">
            <v>0.41581110379652569</v>
          </cell>
          <cell r="AM30">
            <v>6.4117286997107975E-2</v>
          </cell>
          <cell r="AN30">
            <v>2.1665061633087811E-2</v>
          </cell>
          <cell r="AO30">
            <v>3.4507647256961219E-3</v>
          </cell>
        </row>
        <row r="31">
          <cell r="AC31" t="str">
            <v>SE-P</v>
          </cell>
          <cell r="AF31">
            <v>1</v>
          </cell>
          <cell r="AG31">
            <v>1.7036381451929358E-2</v>
          </cell>
          <cell r="AH31">
            <v>0.26164235810829872</v>
          </cell>
          <cell r="AI31">
            <v>8.1780613102765673E-2</v>
          </cell>
          <cell r="AJ31">
            <v>0</v>
          </cell>
          <cell r="AK31">
            <v>0.13449643018458868</v>
          </cell>
          <cell r="AL31">
            <v>0.41581110379652569</v>
          </cell>
          <cell r="AM31">
            <v>6.4117286997107975E-2</v>
          </cell>
          <cell r="AN31">
            <v>2.1665061633087811E-2</v>
          </cell>
          <cell r="AO31">
            <v>3.4507647256961219E-3</v>
          </cell>
        </row>
        <row r="32">
          <cell r="AC32" t="str">
            <v>SE-U</v>
          </cell>
          <cell r="AF32">
            <v>1</v>
          </cell>
          <cell r="AG32">
            <v>1.7036381451929358E-2</v>
          </cell>
          <cell r="AH32">
            <v>0.26164235810829872</v>
          </cell>
          <cell r="AI32">
            <v>8.1780613102765673E-2</v>
          </cell>
          <cell r="AJ32">
            <v>0</v>
          </cell>
          <cell r="AK32">
            <v>0.13449643018458868</v>
          </cell>
          <cell r="AL32">
            <v>0.41581110379652569</v>
          </cell>
          <cell r="AM32">
            <v>6.4117286997107975E-2</v>
          </cell>
          <cell r="AN32">
            <v>2.1665061633087811E-2</v>
          </cell>
          <cell r="AO32">
            <v>3.4507647256961219E-3</v>
          </cell>
        </row>
        <row r="33">
          <cell r="AC33" t="str">
            <v>DEP</v>
          </cell>
          <cell r="AF33">
            <v>1</v>
          </cell>
          <cell r="AG33">
            <v>3.4420006882060351E-2</v>
          </cell>
          <cell r="AH33">
            <v>0.5286176405557208</v>
          </cell>
          <cell r="AI33">
            <v>0.16522811923171193</v>
          </cell>
          <cell r="AJ33">
            <v>0</v>
          </cell>
          <cell r="AK33">
            <v>0.27173423333050689</v>
          </cell>
          <cell r="AL33">
            <v>0</v>
          </cell>
          <cell r="AM33">
            <v>0</v>
          </cell>
          <cell r="AN33">
            <v>0</v>
          </cell>
          <cell r="AO33">
            <v>0</v>
          </cell>
        </row>
        <row r="34">
          <cell r="AC34" t="str">
            <v>DEU</v>
          </cell>
          <cell r="AF34">
            <v>0.99999999999999989</v>
          </cell>
          <cell r="AG34">
            <v>0</v>
          </cell>
          <cell r="AH34">
            <v>0</v>
          </cell>
          <cell r="AI34">
            <v>0</v>
          </cell>
          <cell r="AJ34">
            <v>0</v>
          </cell>
          <cell r="AK34">
            <v>0</v>
          </cell>
          <cell r="AL34">
            <v>0.82331623583571845</v>
          </cell>
          <cell r="AM34">
            <v>0.12695380883404506</v>
          </cell>
          <cell r="AN34">
            <v>4.2897356107236641E-2</v>
          </cell>
          <cell r="AO34">
            <v>6.8325992229997419E-3</v>
          </cell>
        </row>
        <row r="35">
          <cell r="AC35" t="str">
            <v>SO</v>
          </cell>
          <cell r="AF35">
            <v>1.0000000000000002</v>
          </cell>
          <cell r="AG35">
            <v>2.5406462253114933E-2</v>
          </cell>
          <cell r="AH35">
            <v>0.2866120831356137</v>
          </cell>
          <cell r="AI35">
            <v>8.1347808453091905E-2</v>
          </cell>
          <cell r="AJ35">
            <v>0</v>
          </cell>
          <cell r="AK35">
            <v>0.10852884403482237</v>
          </cell>
          <cell r="AL35">
            <v>0.42235226942443005</v>
          </cell>
          <cell r="AM35">
            <v>5.4972321694304813E-2</v>
          </cell>
          <cell r="AN35">
            <v>1.8528833912229186E-2</v>
          </cell>
          <cell r="AO35">
            <v>2.2513770923932169E-3</v>
          </cell>
        </row>
        <row r="36">
          <cell r="AC36" t="str">
            <v>SO-P</v>
          </cell>
          <cell r="AF36">
            <v>1.0000000000000002</v>
          </cell>
          <cell r="AG36">
            <v>2.5406462253114933E-2</v>
          </cell>
          <cell r="AH36">
            <v>0.2866120831356137</v>
          </cell>
          <cell r="AI36">
            <v>8.1347808453091905E-2</v>
          </cell>
          <cell r="AJ36">
            <v>0</v>
          </cell>
          <cell r="AK36">
            <v>0.10852884403482237</v>
          </cell>
          <cell r="AL36">
            <v>0.42235226942443005</v>
          </cell>
          <cell r="AM36">
            <v>5.4972321694304813E-2</v>
          </cell>
          <cell r="AN36">
            <v>1.8528833912229186E-2</v>
          </cell>
          <cell r="AO36">
            <v>2.2513770923932169E-3</v>
          </cell>
        </row>
        <row r="37">
          <cell r="AC37" t="str">
            <v>SO-U</v>
          </cell>
          <cell r="AF37">
            <v>1.0000000000000002</v>
          </cell>
          <cell r="AG37">
            <v>2.5406462253114933E-2</v>
          </cell>
          <cell r="AH37">
            <v>0.2866120831356137</v>
          </cell>
          <cell r="AI37">
            <v>8.1347808453091905E-2</v>
          </cell>
          <cell r="AJ37">
            <v>0</v>
          </cell>
          <cell r="AK37">
            <v>0.10852884403482237</v>
          </cell>
          <cell r="AL37">
            <v>0.42235226942443005</v>
          </cell>
          <cell r="AM37">
            <v>5.4972321694304813E-2</v>
          </cell>
          <cell r="AN37">
            <v>1.8528833912229186E-2</v>
          </cell>
          <cell r="AO37">
            <v>2.2513770923932169E-3</v>
          </cell>
        </row>
        <row r="38">
          <cell r="AC38" t="str">
            <v>DOP</v>
          </cell>
          <cell r="AF38">
            <v>0</v>
          </cell>
          <cell r="AG38">
            <v>0</v>
          </cell>
          <cell r="AH38">
            <v>0</v>
          </cell>
          <cell r="AI38">
            <v>0</v>
          </cell>
          <cell r="AJ38">
            <v>0</v>
          </cell>
          <cell r="AK38">
            <v>0</v>
          </cell>
          <cell r="AL38">
            <v>0</v>
          </cell>
          <cell r="AM38">
            <v>0</v>
          </cell>
          <cell r="AN38">
            <v>0</v>
          </cell>
          <cell r="AO38">
            <v>0</v>
          </cell>
        </row>
        <row r="39">
          <cell r="AC39" t="str">
            <v>DOU</v>
          </cell>
          <cell r="AF39">
            <v>0</v>
          </cell>
          <cell r="AG39">
            <v>0</v>
          </cell>
          <cell r="AH39">
            <v>0</v>
          </cell>
          <cell r="AI39">
            <v>0</v>
          </cell>
          <cell r="AJ39">
            <v>0</v>
          </cell>
          <cell r="AK39">
            <v>0</v>
          </cell>
          <cell r="AL39">
            <v>0</v>
          </cell>
          <cell r="AM39">
            <v>0</v>
          </cell>
          <cell r="AN39">
            <v>0</v>
          </cell>
          <cell r="AO39">
            <v>0</v>
          </cell>
        </row>
        <row r="40">
          <cell r="AC40" t="str">
            <v>GPS</v>
          </cell>
          <cell r="AF40">
            <v>1.0000000000000004</v>
          </cell>
          <cell r="AG40">
            <v>2.540646225311494E-2</v>
          </cell>
          <cell r="AH40">
            <v>0.28661208313561376</v>
          </cell>
          <cell r="AI40">
            <v>8.1347808453091919E-2</v>
          </cell>
          <cell r="AJ40">
            <v>0</v>
          </cell>
          <cell r="AK40">
            <v>0.10852884403482238</v>
          </cell>
          <cell r="AL40">
            <v>0.4223522694244301</v>
          </cell>
          <cell r="AM40">
            <v>5.4972321694304806E-2</v>
          </cell>
          <cell r="AN40">
            <v>1.852883391222919E-2</v>
          </cell>
          <cell r="AO40">
            <v>2.2513770923932165E-3</v>
          </cell>
        </row>
        <row r="41">
          <cell r="AC41" t="str">
            <v>SGPP</v>
          </cell>
          <cell r="AF41">
            <v>0</v>
          </cell>
          <cell r="AG41">
            <v>0</v>
          </cell>
          <cell r="AH41">
            <v>0</v>
          </cell>
          <cell r="AI41">
            <v>0</v>
          </cell>
          <cell r="AJ41">
            <v>0</v>
          </cell>
          <cell r="AK41">
            <v>0</v>
          </cell>
          <cell r="AL41">
            <v>0</v>
          </cell>
          <cell r="AM41">
            <v>0</v>
          </cell>
          <cell r="AN41">
            <v>0</v>
          </cell>
          <cell r="AO41">
            <v>0</v>
          </cell>
        </row>
        <row r="42">
          <cell r="AC42" t="str">
            <v>SGPU</v>
          </cell>
          <cell r="AF42">
            <v>0</v>
          </cell>
          <cell r="AG42">
            <v>0</v>
          </cell>
          <cell r="AH42">
            <v>0</v>
          </cell>
          <cell r="AI42">
            <v>0</v>
          </cell>
          <cell r="AJ42">
            <v>0</v>
          </cell>
          <cell r="AK42">
            <v>0</v>
          </cell>
          <cell r="AL42">
            <v>0</v>
          </cell>
          <cell r="AM42">
            <v>0</v>
          </cell>
          <cell r="AN42">
            <v>0</v>
          </cell>
          <cell r="AO42">
            <v>0</v>
          </cell>
        </row>
        <row r="43">
          <cell r="AC43" t="str">
            <v>SNP</v>
          </cell>
          <cell r="AF43">
            <v>1.0000000000000004</v>
          </cell>
          <cell r="AG43">
            <v>2.4760245107508041E-2</v>
          </cell>
          <cell r="AH43">
            <v>0.28172735309314167</v>
          </cell>
          <cell r="AI43">
            <v>7.9460073174299137E-2</v>
          </cell>
          <cell r="AJ43">
            <v>0</v>
          </cell>
          <cell r="AK43">
            <v>0.10550208814405276</v>
          </cell>
          <cell r="AL43">
            <v>0.43473658999210457</v>
          </cell>
          <cell r="AM43">
            <v>5.3352406097391163E-2</v>
          </cell>
          <cell r="AN43">
            <v>1.8265260477379086E-2</v>
          </cell>
          <cell r="AO43">
            <v>2.1959839141240762E-3</v>
          </cell>
        </row>
        <row r="44">
          <cell r="AC44" t="str">
            <v>SSCCT</v>
          </cell>
          <cell r="AF44">
            <v>1.0000000000000002</v>
          </cell>
          <cell r="AG44">
            <v>1.7248281780818109E-2</v>
          </cell>
          <cell r="AH44">
            <v>0.24802280700807078</v>
          </cell>
          <cell r="AI44">
            <v>8.2656355609177667E-2</v>
          </cell>
          <cell r="AJ44">
            <v>0</v>
          </cell>
          <cell r="AK44">
            <v>0.11400453810766982</v>
          </cell>
          <cell r="AL44">
            <v>0.45740637990625532</v>
          </cell>
          <cell r="AM44">
            <v>5.9230013424269763E-2</v>
          </cell>
          <cell r="AN44">
            <v>1.751750343341504E-2</v>
          </cell>
          <cell r="AO44">
            <v>3.9141207303235014E-3</v>
          </cell>
        </row>
        <row r="45">
          <cell r="AC45" t="str">
            <v>SSECT</v>
          </cell>
          <cell r="AF45">
            <v>1</v>
          </cell>
          <cell r="AG45">
            <v>1.7578696877635986E-2</v>
          </cell>
          <cell r="AH45">
            <v>0.24914456745503938</v>
          </cell>
          <cell r="AI45">
            <v>7.8644960559042465E-2</v>
          </cell>
          <cell r="AJ45">
            <v>0</v>
          </cell>
          <cell r="AK45">
            <v>0.13255298089557729</v>
          </cell>
          <cell r="AL45">
            <v>0.42610377871031058</v>
          </cell>
          <cell r="AM45">
            <v>7.1937034913409054E-2</v>
          </cell>
          <cell r="AN45">
            <v>2.0365757474613118E-2</v>
          </cell>
          <cell r="AO45">
            <v>3.6722231143721676E-3</v>
          </cell>
        </row>
        <row r="46">
          <cell r="AC46" t="str">
            <v>SSCCH</v>
          </cell>
          <cell r="AF46">
            <v>1</v>
          </cell>
          <cell r="AG46">
            <v>1.8300105143908282E-2</v>
          </cell>
          <cell r="AH46">
            <v>0.28411282985113206</v>
          </cell>
          <cell r="AI46">
            <v>8.7817167415049122E-2</v>
          </cell>
          <cell r="AJ46">
            <v>0</v>
          </cell>
          <cell r="AK46">
            <v>0.11928524350527576</v>
          </cell>
          <cell r="AL46">
            <v>0.41486819460180863</v>
          </cell>
          <cell r="AM46">
            <v>5.2772186403529521E-2</v>
          </cell>
          <cell r="AN46">
            <v>1.9461598165095587E-2</v>
          </cell>
          <cell r="AO46">
            <v>3.3826749142010044E-3</v>
          </cell>
        </row>
        <row r="47">
          <cell r="AC47" t="str">
            <v>SSECH</v>
          </cell>
          <cell r="AF47">
            <v>0.99999999999999978</v>
          </cell>
          <cell r="AG47">
            <v>1.6702230470606542E-2</v>
          </cell>
          <cell r="AH47">
            <v>0.26876471110096628</v>
          </cell>
          <cell r="AI47">
            <v>8.4315474044338146E-2</v>
          </cell>
          <cell r="AJ47">
            <v>0</v>
          </cell>
          <cell r="AK47">
            <v>0.13515779196543534</v>
          </cell>
          <cell r="AL47">
            <v>0.40970999791437213</v>
          </cell>
          <cell r="AM47">
            <v>6.0047284372173416E-2</v>
          </cell>
          <cell r="AN47">
            <v>2.1968861593284861E-2</v>
          </cell>
          <cell r="AO47">
            <v>3.3336485388231387E-3</v>
          </cell>
        </row>
        <row r="48">
          <cell r="AC48" t="str">
            <v>SSGCH</v>
          </cell>
          <cell r="AF48">
            <v>0.99999999999999989</v>
          </cell>
          <cell r="AG48">
            <v>1.7900636475582845E-2</v>
          </cell>
          <cell r="AH48">
            <v>0.2802758001635906</v>
          </cell>
          <cell r="AI48">
            <v>8.6941744072371374E-2</v>
          </cell>
          <cell r="AJ48">
            <v>0</v>
          </cell>
          <cell r="AK48">
            <v>0.12325338062031566</v>
          </cell>
          <cell r="AL48">
            <v>0.41357864542994949</v>
          </cell>
          <cell r="AM48">
            <v>5.4590960895690495E-2</v>
          </cell>
          <cell r="AN48">
            <v>2.0088414022142904E-2</v>
          </cell>
          <cell r="AO48">
            <v>3.3704183203565378E-3</v>
          </cell>
        </row>
        <row r="49">
          <cell r="AC49" t="str">
            <v>SSCP</v>
          </cell>
          <cell r="AF49">
            <v>1</v>
          </cell>
          <cell r="AG49">
            <v>1.6760014609546472E-2</v>
          </cell>
          <cell r="AH49">
            <v>0.23430549370634943</v>
          </cell>
          <cell r="AI49">
            <v>8.1758603033879093E-2</v>
          </cell>
          <cell r="AJ49">
            <v>0</v>
          </cell>
          <cell r="AK49">
            <v>0.11038210865046211</v>
          </cell>
          <cell r="AL49">
            <v>0.47700061411463285</v>
          </cell>
          <cell r="AM49">
            <v>5.9430685547309965E-2</v>
          </cell>
          <cell r="AN49">
            <v>1.6274614945502055E-2</v>
          </cell>
          <cell r="AO49">
            <v>4.087865392317932E-3</v>
          </cell>
        </row>
        <row r="50">
          <cell r="AC50" t="str">
            <v>SSEP</v>
          </cell>
          <cell r="AF50">
            <v>1</v>
          </cell>
          <cell r="AG50">
            <v>1.8069044013282302E-2</v>
          </cell>
          <cell r="AH50">
            <v>0.24140914714171635</v>
          </cell>
          <cell r="AI50">
            <v>7.7126228353429402E-2</v>
          </cell>
          <cell r="AJ50">
            <v>0</v>
          </cell>
          <cell r="AK50">
            <v>0.13023268249261419</v>
          </cell>
          <cell r="AL50">
            <v>0.43478744795398416</v>
          </cell>
          <cell r="AM50">
            <v>7.5367442146309596E-2</v>
          </cell>
          <cell r="AN50">
            <v>1.9233485911873304E-2</v>
          </cell>
          <cell r="AO50">
            <v>3.7745219867906486E-3</v>
          </cell>
        </row>
        <row r="51">
          <cell r="AC51" t="str">
            <v>SSGC</v>
          </cell>
          <cell r="AF51">
            <v>0.99999999999999989</v>
          </cell>
          <cell r="AG51">
            <v>1.7087271960480429E-2</v>
          </cell>
          <cell r="AH51">
            <v>0.23608140706519115</v>
          </cell>
          <cell r="AI51">
            <v>8.060050936376667E-2</v>
          </cell>
          <cell r="AJ51">
            <v>0</v>
          </cell>
          <cell r="AK51">
            <v>0.11534475211100012</v>
          </cell>
          <cell r="AL51">
            <v>0.46644732257447069</v>
          </cell>
          <cell r="AM51">
            <v>6.3414874697059878E-2</v>
          </cell>
          <cell r="AN51">
            <v>1.7014332687094867E-2</v>
          </cell>
          <cell r="AO51">
            <v>4.0095295409361114E-3</v>
          </cell>
        </row>
        <row r="52">
          <cell r="AC52" t="str">
            <v>SSGCT</v>
          </cell>
          <cell r="AF52">
            <v>1</v>
          </cell>
          <cell r="AG52">
            <v>1.7330885555022577E-2</v>
          </cell>
          <cell r="AH52">
            <v>0.24830324711981294</v>
          </cell>
          <cell r="AI52">
            <v>8.1653506846643867E-2</v>
          </cell>
          <cell r="AJ52">
            <v>0</v>
          </cell>
          <cell r="AK52">
            <v>0.1186416488046467</v>
          </cell>
          <cell r="AL52">
            <v>0.44958072960726914</v>
          </cell>
          <cell r="AM52">
            <v>6.2406768796554588E-2</v>
          </cell>
          <cell r="AN52">
            <v>1.822956694371456E-2</v>
          </cell>
          <cell r="AO52">
            <v>3.8536463263356682E-3</v>
          </cell>
        </row>
        <row r="53">
          <cell r="AC53" t="str">
            <v>MC</v>
          </cell>
          <cell r="AF53">
            <v>1.0000000000000002</v>
          </cell>
          <cell r="AG53">
            <v>5.1923078973405631E-3</v>
          </cell>
          <cell r="AH53">
            <v>0.69900878905273056</v>
          </cell>
          <cell r="AI53">
            <v>0.11165826799179777</v>
          </cell>
          <cell r="AJ53">
            <v>0</v>
          </cell>
          <cell r="AK53">
            <v>3.5699619363093044E-2</v>
          </cell>
          <cell r="AL53">
            <v>0.12483051208017135</v>
          </cell>
          <cell r="AM53">
            <v>1.6816319308953429E-2</v>
          </cell>
          <cell r="AN53">
            <v>5.7585852459143029E-3</v>
          </cell>
          <cell r="AO53">
            <v>1.0355990599989809E-3</v>
          </cell>
        </row>
        <row r="54">
          <cell r="AC54" t="str">
            <v>SNPD</v>
          </cell>
          <cell r="AF54">
            <v>1</v>
          </cell>
          <cell r="AG54">
            <v>3.7767458422051661E-2</v>
          </cell>
          <cell r="AH54">
            <v>0.30111007847212473</v>
          </cell>
          <cell r="AI54">
            <v>6.8982563140269931E-2</v>
          </cell>
          <cell r="AJ54">
            <v>0</v>
          </cell>
          <cell r="AK54">
            <v>7.5788480211939319E-2</v>
          </cell>
          <cell r="AL54">
            <v>0.45700862611788701</v>
          </cell>
          <cell r="AM54">
            <v>4.4303608746911145E-2</v>
          </cell>
          <cell r="AN54">
            <v>1.5039184888816261E-2</v>
          </cell>
          <cell r="AO54">
            <v>0</v>
          </cell>
        </row>
        <row r="55">
          <cell r="AC55" t="str">
            <v>DGUH</v>
          </cell>
          <cell r="AF55">
            <v>0.99999999999999989</v>
          </cell>
          <cell r="AG55">
            <v>0</v>
          </cell>
          <cell r="AH55">
            <v>0</v>
          </cell>
          <cell r="AI55">
            <v>0</v>
          </cell>
          <cell r="AJ55">
            <v>0</v>
          </cell>
          <cell r="AK55">
            <v>0</v>
          </cell>
          <cell r="AL55">
            <v>0.84094353232281238</v>
          </cell>
          <cell r="AM55">
            <v>0.11328620482832999</v>
          </cell>
          <cell r="AN55">
            <v>3.879376073352208E-2</v>
          </cell>
          <cell r="AO55">
            <v>6.976502115335485E-3</v>
          </cell>
        </row>
        <row r="56">
          <cell r="AC56" t="str">
            <v>DEUH</v>
          </cell>
          <cell r="AF56">
            <v>0.99999999999999989</v>
          </cell>
          <cell r="AG56">
            <v>0</v>
          </cell>
          <cell r="AH56">
            <v>0</v>
          </cell>
          <cell r="AI56">
            <v>0</v>
          </cell>
          <cell r="AJ56">
            <v>0</v>
          </cell>
          <cell r="AK56">
            <v>0</v>
          </cell>
          <cell r="AL56">
            <v>0.82331623583571845</v>
          </cell>
          <cell r="AM56">
            <v>0.12695380883404506</v>
          </cell>
          <cell r="AN56">
            <v>4.2897356107236641E-2</v>
          </cell>
          <cell r="AO56">
            <v>6.8325992229997419E-3</v>
          </cell>
        </row>
        <row r="57">
          <cell r="AC57" t="str">
            <v>DNPGMP</v>
          </cell>
          <cell r="AF57">
            <v>0</v>
          </cell>
          <cell r="AG57">
            <v>0</v>
          </cell>
          <cell r="AH57">
            <v>0</v>
          </cell>
          <cell r="AI57">
            <v>0</v>
          </cell>
          <cell r="AJ57">
            <v>0</v>
          </cell>
          <cell r="AK57">
            <v>0</v>
          </cell>
          <cell r="AL57">
            <v>0</v>
          </cell>
          <cell r="AM57">
            <v>0</v>
          </cell>
          <cell r="AN57">
            <v>0</v>
          </cell>
          <cell r="AO57">
            <v>0</v>
          </cell>
        </row>
        <row r="58">
          <cell r="AC58" t="str">
            <v>DNPGMU</v>
          </cell>
          <cell r="AF58">
            <v>1</v>
          </cell>
          <cell r="AG58">
            <v>1.7036381451929358E-2</v>
          </cell>
          <cell r="AH58">
            <v>0.26164235810829867</v>
          </cell>
          <cell r="AI58">
            <v>8.1780613102765673E-2</v>
          </cell>
          <cell r="AJ58">
            <v>0</v>
          </cell>
          <cell r="AK58">
            <v>0.13449643018458865</v>
          </cell>
          <cell r="AL58">
            <v>0.41581110379652569</v>
          </cell>
          <cell r="AM58">
            <v>6.4117286997107975E-2</v>
          </cell>
          <cell r="AN58">
            <v>2.1665061633087811E-2</v>
          </cell>
          <cell r="AO58">
            <v>3.4507647256961224E-3</v>
          </cell>
        </row>
        <row r="59">
          <cell r="AC59" t="str">
            <v>DNPIP</v>
          </cell>
          <cell r="AF59">
            <v>0</v>
          </cell>
          <cell r="AG59">
            <v>0</v>
          </cell>
          <cell r="AH59">
            <v>0</v>
          </cell>
          <cell r="AI59">
            <v>0</v>
          </cell>
          <cell r="AJ59">
            <v>0</v>
          </cell>
          <cell r="AK59">
            <v>0</v>
          </cell>
          <cell r="AL59">
            <v>0</v>
          </cell>
          <cell r="AM59">
            <v>0</v>
          </cell>
          <cell r="AN59">
            <v>0</v>
          </cell>
          <cell r="AO59">
            <v>0</v>
          </cell>
        </row>
        <row r="60">
          <cell r="AC60" t="str">
            <v>DNPIU</v>
          </cell>
          <cell r="AF60">
            <v>0</v>
          </cell>
          <cell r="AG60">
            <v>0</v>
          </cell>
          <cell r="AH60">
            <v>0</v>
          </cell>
          <cell r="AI60">
            <v>0</v>
          </cell>
          <cell r="AJ60">
            <v>0</v>
          </cell>
          <cell r="AK60">
            <v>0</v>
          </cell>
          <cell r="AL60">
            <v>0</v>
          </cell>
          <cell r="AM60">
            <v>0</v>
          </cell>
          <cell r="AN60">
            <v>0</v>
          </cell>
          <cell r="AO60">
            <v>0</v>
          </cell>
        </row>
        <row r="61">
          <cell r="AC61" t="str">
            <v>DNPPSP</v>
          </cell>
          <cell r="AF61">
            <v>0</v>
          </cell>
          <cell r="AG61">
            <v>0</v>
          </cell>
          <cell r="AH61">
            <v>0</v>
          </cell>
          <cell r="AI61">
            <v>0</v>
          </cell>
          <cell r="AJ61">
            <v>0</v>
          </cell>
          <cell r="AK61">
            <v>0</v>
          </cell>
          <cell r="AL61">
            <v>0</v>
          </cell>
          <cell r="AM61">
            <v>0</v>
          </cell>
          <cell r="AN61">
            <v>0</v>
          </cell>
          <cell r="AO61">
            <v>0</v>
          </cell>
        </row>
        <row r="62">
          <cell r="AC62" t="str">
            <v>DNPPSU</v>
          </cell>
          <cell r="AF62">
            <v>0</v>
          </cell>
          <cell r="AG62">
            <v>0</v>
          </cell>
          <cell r="AH62">
            <v>0</v>
          </cell>
          <cell r="AI62">
            <v>0</v>
          </cell>
          <cell r="AJ62">
            <v>0</v>
          </cell>
          <cell r="AK62">
            <v>0</v>
          </cell>
          <cell r="AL62">
            <v>0</v>
          </cell>
          <cell r="AM62">
            <v>0</v>
          </cell>
          <cell r="AN62">
            <v>0</v>
          </cell>
          <cell r="AO62">
            <v>0</v>
          </cell>
        </row>
        <row r="63">
          <cell r="AC63" t="str">
            <v>DNPPHP</v>
          </cell>
          <cell r="AF63">
            <v>0</v>
          </cell>
          <cell r="AG63">
            <v>0</v>
          </cell>
          <cell r="AH63">
            <v>0</v>
          </cell>
          <cell r="AI63">
            <v>0</v>
          </cell>
          <cell r="AJ63">
            <v>0</v>
          </cell>
          <cell r="AK63">
            <v>0</v>
          </cell>
          <cell r="AL63">
            <v>0</v>
          </cell>
          <cell r="AM63">
            <v>0</v>
          </cell>
          <cell r="AN63">
            <v>0</v>
          </cell>
          <cell r="AO63">
            <v>0</v>
          </cell>
        </row>
        <row r="64">
          <cell r="AC64" t="str">
            <v>DNPPHU</v>
          </cell>
          <cell r="AF64">
            <v>0</v>
          </cell>
          <cell r="AG64">
            <v>0</v>
          </cell>
          <cell r="AH64">
            <v>0</v>
          </cell>
          <cell r="AI64">
            <v>0</v>
          </cell>
          <cell r="AJ64">
            <v>0</v>
          </cell>
          <cell r="AK64">
            <v>0</v>
          </cell>
          <cell r="AL64">
            <v>0</v>
          </cell>
          <cell r="AM64">
            <v>0</v>
          </cell>
          <cell r="AN64">
            <v>0</v>
          </cell>
          <cell r="AO64">
            <v>0</v>
          </cell>
        </row>
        <row r="65">
          <cell r="AC65" t="str">
            <v>SNPPH-P</v>
          </cell>
          <cell r="AF65">
            <v>1.0000000000000004</v>
          </cell>
          <cell r="AG65">
            <v>1.7737691424026297E-2</v>
          </cell>
          <cell r="AH65">
            <v>0.26854972523867704</v>
          </cell>
          <cell r="AI65">
            <v>8.4660950062950699E-2</v>
          </cell>
          <cell r="AJ65">
            <v>0</v>
          </cell>
          <cell r="AK65">
            <v>0.121955177685451</v>
          </cell>
          <cell r="AL65">
            <v>0.42643948459130387</v>
          </cell>
          <cell r="AM65">
            <v>5.744703293556376E-2</v>
          </cell>
          <cell r="AN65">
            <v>1.9672178566932725E-2</v>
          </cell>
          <cell r="AO65">
            <v>3.5377594950950549E-3</v>
          </cell>
        </row>
        <row r="66">
          <cell r="AC66" t="str">
            <v>SNPPH-U</v>
          </cell>
          <cell r="AF66">
            <v>1.0000000000000004</v>
          </cell>
          <cell r="AG66">
            <v>1.7737691424026297E-2</v>
          </cell>
          <cell r="AH66">
            <v>0.26854972523867704</v>
          </cell>
          <cell r="AI66">
            <v>8.4660950062950699E-2</v>
          </cell>
          <cell r="AJ66">
            <v>0</v>
          </cell>
          <cell r="AK66">
            <v>0.121955177685451</v>
          </cell>
          <cell r="AL66">
            <v>0.42643948459130387</v>
          </cell>
          <cell r="AM66">
            <v>5.744703293556376E-2</v>
          </cell>
          <cell r="AN66">
            <v>1.9672178566932725E-2</v>
          </cell>
          <cell r="AO66">
            <v>3.5377594950950549E-3</v>
          </cell>
        </row>
        <row r="67">
          <cell r="AC67" t="str">
            <v>CN</v>
          </cell>
          <cell r="AF67">
            <v>1</v>
          </cell>
          <cell r="AG67">
            <v>2.6957123579801429E-2</v>
          </cell>
          <cell r="AH67">
            <v>0.32817086304456855</v>
          </cell>
          <cell r="AI67">
            <v>7.5227534152266906E-2</v>
          </cell>
          <cell r="AJ67">
            <v>0</v>
          </cell>
          <cell r="AK67">
            <v>6.8891580793484689E-2</v>
          </cell>
          <cell r="AL67">
            <v>0.45192354095003867</v>
          </cell>
          <cell r="AM67">
            <v>4.0092070467627812E-2</v>
          </cell>
          <cell r="AN67">
            <v>8.7372870122119205E-3</v>
          </cell>
          <cell r="AO67">
            <v>0</v>
          </cell>
          <cell r="AP67">
            <v>0</v>
          </cell>
          <cell r="AQ67">
            <v>0</v>
          </cell>
        </row>
        <row r="68">
          <cell r="AC68" t="str">
            <v>CNP</v>
          </cell>
          <cell r="AF68">
            <v>1</v>
          </cell>
          <cell r="AG68">
            <v>0</v>
          </cell>
          <cell r="AH68">
            <v>0.69485036384001908</v>
          </cell>
          <cell r="AI68">
            <v>0.15928251213877917</v>
          </cell>
          <cell r="AJ68">
            <v>0</v>
          </cell>
          <cell r="AK68">
            <v>0.1458671240212018</v>
          </cell>
          <cell r="AL68">
            <v>0</v>
          </cell>
          <cell r="AM68">
            <v>0</v>
          </cell>
          <cell r="AN68">
            <v>0</v>
          </cell>
          <cell r="AO68">
            <v>0</v>
          </cell>
          <cell r="AP68">
            <v>0</v>
          </cell>
          <cell r="AQ68">
            <v>0</v>
          </cell>
        </row>
        <row r="69">
          <cell r="AC69" t="str">
            <v>CNU</v>
          </cell>
          <cell r="AF69">
            <v>1</v>
          </cell>
          <cell r="AG69">
            <v>0</v>
          </cell>
          <cell r="AH69">
            <v>0</v>
          </cell>
          <cell r="AI69">
            <v>0</v>
          </cell>
          <cell r="AJ69">
            <v>0</v>
          </cell>
          <cell r="AK69">
            <v>0</v>
          </cell>
          <cell r="AL69">
            <v>0.90248811812583563</v>
          </cell>
          <cell r="AM69">
            <v>8.006358144573375E-2</v>
          </cell>
          <cell r="AN69">
            <v>1.7448300428430617E-2</v>
          </cell>
          <cell r="AO69">
            <v>0</v>
          </cell>
          <cell r="AP69">
            <v>0</v>
          </cell>
          <cell r="AQ69">
            <v>0</v>
          </cell>
        </row>
        <row r="70">
          <cell r="AC70" t="str">
            <v>WBTAX</v>
          </cell>
          <cell r="AF70">
            <v>1</v>
          </cell>
          <cell r="AG70">
            <v>0</v>
          </cell>
          <cell r="AH70">
            <v>0</v>
          </cell>
          <cell r="AI70">
            <v>1</v>
          </cell>
          <cell r="AJ70">
            <v>0</v>
          </cell>
          <cell r="AK70">
            <v>0</v>
          </cell>
          <cell r="AL70">
            <v>0</v>
          </cell>
          <cell r="AM70">
            <v>0</v>
          </cell>
          <cell r="AN70">
            <v>0</v>
          </cell>
          <cell r="AO70">
            <v>0</v>
          </cell>
          <cell r="AP70">
            <v>0</v>
          </cell>
          <cell r="AQ70">
            <v>0</v>
          </cell>
        </row>
        <row r="71">
          <cell r="AC71" t="str">
            <v>OPRV-ID</v>
          </cell>
          <cell r="AF71">
            <v>0</v>
          </cell>
          <cell r="AG71">
            <v>0</v>
          </cell>
          <cell r="AH71">
            <v>0</v>
          </cell>
          <cell r="AI71">
            <v>0</v>
          </cell>
          <cell r="AJ71">
            <v>0</v>
          </cell>
          <cell r="AK71">
            <v>0</v>
          </cell>
          <cell r="AL71">
            <v>0</v>
          </cell>
          <cell r="AM71">
            <v>0</v>
          </cell>
          <cell r="AN71">
            <v>0</v>
          </cell>
          <cell r="AO71">
            <v>0</v>
          </cell>
        </row>
        <row r="72">
          <cell r="AC72" t="str">
            <v>OPRV-WY</v>
          </cell>
          <cell r="AF72">
            <v>0</v>
          </cell>
          <cell r="AG72">
            <v>0</v>
          </cell>
          <cell r="AH72">
            <v>0</v>
          </cell>
          <cell r="AI72">
            <v>0</v>
          </cell>
          <cell r="AJ72">
            <v>0</v>
          </cell>
          <cell r="AK72">
            <v>0</v>
          </cell>
          <cell r="AL72">
            <v>0</v>
          </cell>
          <cell r="AM72">
            <v>0</v>
          </cell>
          <cell r="AN72">
            <v>0</v>
          </cell>
          <cell r="AO72">
            <v>0</v>
          </cell>
        </row>
        <row r="73">
          <cell r="AC73" t="str">
            <v>EXCTAX</v>
          </cell>
          <cell r="AF73">
            <v>0</v>
          </cell>
          <cell r="AG73">
            <v>2.0474047565334205E-2</v>
          </cell>
          <cell r="AH73">
            <v>0.37409579955003186</v>
          </cell>
          <cell r="AI73">
            <v>6.3916564511119975E-2</v>
          </cell>
          <cell r="AJ73">
            <v>0</v>
          </cell>
          <cell r="AK73">
            <v>0.10961521102970849</v>
          </cell>
          <cell r="AL73">
            <v>0.31757203216205238</v>
          </cell>
          <cell r="AM73">
            <v>5.8687941005416161E-2</v>
          </cell>
          <cell r="AN73">
            <v>2.6059337579465297E-3</v>
          </cell>
          <cell r="AO73">
            <v>-5.3684014429436564E-4</v>
          </cell>
          <cell r="AP73">
            <v>5.3565061419671933E-2</v>
          </cell>
          <cell r="AQ73">
            <v>4.2491430122068796E-6</v>
          </cell>
        </row>
        <row r="74">
          <cell r="AC74" t="str">
            <v>INT</v>
          </cell>
          <cell r="AF74">
            <v>1.0000000000000004</v>
          </cell>
          <cell r="AG74">
            <v>2.4760245107508041E-2</v>
          </cell>
          <cell r="AH74">
            <v>0.28172735309314167</v>
          </cell>
          <cell r="AI74">
            <v>7.9460073174299137E-2</v>
          </cell>
          <cell r="AJ74">
            <v>0</v>
          </cell>
          <cell r="AK74">
            <v>0.10550208814405276</v>
          </cell>
          <cell r="AL74">
            <v>0.43473658999210457</v>
          </cell>
          <cell r="AM74">
            <v>5.3352406097391163E-2</v>
          </cell>
          <cell r="AN74">
            <v>1.8265260477379086E-2</v>
          </cell>
          <cell r="AO74">
            <v>2.1959839141240762E-3</v>
          </cell>
          <cell r="AQ74">
            <v>0</v>
          </cell>
        </row>
        <row r="75">
          <cell r="AC75" t="str">
            <v>CIAC</v>
          </cell>
          <cell r="AF75">
            <v>1</v>
          </cell>
          <cell r="AG75">
            <v>2.5463790848516771E-2</v>
          </cell>
          <cell r="AH75">
            <v>0.2872588110423826</v>
          </cell>
          <cell r="AI75">
            <v>8.1531366303499109E-2</v>
          </cell>
          <cell r="AJ75">
            <v>0</v>
          </cell>
          <cell r="AK75">
            <v>0.10877373472944628</v>
          </cell>
          <cell r="AL75">
            <v>0.42330528925574928</v>
          </cell>
          <cell r="AM75">
            <v>5.5096364386959751E-2</v>
          </cell>
          <cell r="AN75">
            <v>1.8570643433446245E-2</v>
          </cell>
          <cell r="AO75">
            <v>0</v>
          </cell>
        </row>
        <row r="76">
          <cell r="AC76" t="str">
            <v>IDSIT</v>
          </cell>
          <cell r="AF76">
            <v>1</v>
          </cell>
          <cell r="AG76">
            <v>0</v>
          </cell>
          <cell r="AH76">
            <v>0</v>
          </cell>
          <cell r="AI76">
            <v>0</v>
          </cell>
          <cell r="AJ76">
            <v>0</v>
          </cell>
          <cell r="AK76">
            <v>0</v>
          </cell>
          <cell r="AL76">
            <v>0</v>
          </cell>
          <cell r="AM76">
            <v>1</v>
          </cell>
          <cell r="AN76">
            <v>0</v>
          </cell>
          <cell r="AO76">
            <v>0</v>
          </cell>
          <cell r="AQ76">
            <v>0</v>
          </cell>
        </row>
        <row r="77">
          <cell r="AC77" t="str">
            <v>DONOTUSE</v>
          </cell>
          <cell r="AF77">
            <v>0</v>
          </cell>
          <cell r="AG77">
            <v>0</v>
          </cell>
          <cell r="AH77">
            <v>0</v>
          </cell>
          <cell r="AI77">
            <v>0</v>
          </cell>
          <cell r="AJ77">
            <v>0</v>
          </cell>
          <cell r="AK77">
            <v>0</v>
          </cell>
          <cell r="AL77">
            <v>0</v>
          </cell>
          <cell r="AM77">
            <v>0</v>
          </cell>
          <cell r="AN77">
            <v>0</v>
          </cell>
          <cell r="AO77">
            <v>0</v>
          </cell>
        </row>
        <row r="78">
          <cell r="AC78" t="str">
            <v>BADDEBT</v>
          </cell>
          <cell r="AF78">
            <v>1</v>
          </cell>
          <cell r="AG78">
            <v>5.4039984488696423E-2</v>
          </cell>
          <cell r="AH78">
            <v>0.48038498829744258</v>
          </cell>
          <cell r="AI78">
            <v>9.7129829159288042E-2</v>
          </cell>
          <cell r="AJ78">
            <v>0</v>
          </cell>
          <cell r="AK78">
            <v>4.5824982860774105E-2</v>
          </cell>
          <cell r="AL78">
            <v>0.32418350251758316</v>
          </cell>
          <cell r="AM78">
            <v>-1.8583768530757824E-3</v>
          </cell>
          <cell r="AN78">
            <v>2.9508952929150186E-4</v>
          </cell>
          <cell r="AO78">
            <v>0</v>
          </cell>
          <cell r="AP78">
            <v>0</v>
          </cell>
          <cell r="AQ78">
            <v>0</v>
          </cell>
        </row>
        <row r="79">
          <cell r="AC79" t="str">
            <v>DONOTUSE</v>
          </cell>
          <cell r="AF79">
            <v>0</v>
          </cell>
          <cell r="AG79">
            <v>0</v>
          </cell>
          <cell r="AH79">
            <v>0</v>
          </cell>
          <cell r="AI79">
            <v>0</v>
          </cell>
          <cell r="AJ79">
            <v>0</v>
          </cell>
          <cell r="AK79">
            <v>0</v>
          </cell>
          <cell r="AL79">
            <v>0</v>
          </cell>
          <cell r="AM79">
            <v>0</v>
          </cell>
          <cell r="AN79">
            <v>0</v>
          </cell>
          <cell r="AO79">
            <v>0</v>
          </cell>
          <cell r="AP79">
            <v>0</v>
          </cell>
          <cell r="AQ79">
            <v>0</v>
          </cell>
        </row>
        <row r="80">
          <cell r="AC80" t="str">
            <v>DONOTUSE</v>
          </cell>
          <cell r="AF80">
            <v>0</v>
          </cell>
          <cell r="AG80">
            <v>0</v>
          </cell>
          <cell r="AH80">
            <v>0</v>
          </cell>
          <cell r="AI80">
            <v>0</v>
          </cell>
          <cell r="AJ80">
            <v>0</v>
          </cell>
          <cell r="AK80">
            <v>0</v>
          </cell>
          <cell r="AL80">
            <v>0</v>
          </cell>
          <cell r="AM80">
            <v>0</v>
          </cell>
          <cell r="AN80">
            <v>0</v>
          </cell>
          <cell r="AO80">
            <v>0</v>
          </cell>
          <cell r="AP80">
            <v>0</v>
          </cell>
          <cell r="AQ80">
            <v>0</v>
          </cell>
        </row>
        <row r="81">
          <cell r="AC81" t="str">
            <v>ITC84</v>
          </cell>
          <cell r="AF81">
            <v>0.99999999999999989</v>
          </cell>
          <cell r="AG81">
            <v>3.2870000000000003E-2</v>
          </cell>
          <cell r="AH81">
            <v>0.70975999999999995</v>
          </cell>
          <cell r="AI81">
            <v>0.14180000000000001</v>
          </cell>
          <cell r="AJ81">
            <v>0</v>
          </cell>
          <cell r="AK81">
            <v>0.10946</v>
          </cell>
          <cell r="AQ81">
            <v>6.11E-3</v>
          </cell>
        </row>
        <row r="82">
          <cell r="AC82" t="str">
            <v>ITC85</v>
          </cell>
          <cell r="AF82">
            <v>1</v>
          </cell>
          <cell r="AG82">
            <v>5.4199999999999998E-2</v>
          </cell>
          <cell r="AH82">
            <v>0.67689999999999995</v>
          </cell>
          <cell r="AI82">
            <v>0.1336</v>
          </cell>
          <cell r="AJ82">
            <v>0</v>
          </cell>
          <cell r="AK82">
            <v>0.11609999999999999</v>
          </cell>
          <cell r="AQ82">
            <v>1.9199999999999998E-2</v>
          </cell>
        </row>
        <row r="83">
          <cell r="AC83" t="str">
            <v>ITC86</v>
          </cell>
          <cell r="AF83">
            <v>0.99999999999999989</v>
          </cell>
          <cell r="AG83">
            <v>4.7890000000000002E-2</v>
          </cell>
          <cell r="AH83">
            <v>0.64607999999999999</v>
          </cell>
          <cell r="AI83">
            <v>0.13125999999999999</v>
          </cell>
          <cell r="AJ83">
            <v>0</v>
          </cell>
          <cell r="AK83">
            <v>0.155</v>
          </cell>
          <cell r="AQ83">
            <v>1.9769999999999999E-2</v>
          </cell>
        </row>
        <row r="84">
          <cell r="AC84" t="str">
            <v>ITC88</v>
          </cell>
          <cell r="AF84">
            <v>1</v>
          </cell>
          <cell r="AG84">
            <v>4.2700000000000002E-2</v>
          </cell>
          <cell r="AH84">
            <v>0.61199999999999999</v>
          </cell>
          <cell r="AI84">
            <v>0.14960000000000001</v>
          </cell>
          <cell r="AJ84">
            <v>0</v>
          </cell>
          <cell r="AK84">
            <v>0.1671</v>
          </cell>
          <cell r="AQ84">
            <v>2.86E-2</v>
          </cell>
        </row>
        <row r="85">
          <cell r="AC85" t="str">
            <v>ITC89</v>
          </cell>
          <cell r="AF85">
            <v>1</v>
          </cell>
          <cell r="AG85">
            <v>4.8806000000000002E-2</v>
          </cell>
          <cell r="AH85">
            <v>0.563558</v>
          </cell>
          <cell r="AI85">
            <v>0.15268799999999999</v>
          </cell>
          <cell r="AJ85">
            <v>0</v>
          </cell>
          <cell r="AK85">
            <v>0.20677599999999999</v>
          </cell>
          <cell r="AQ85">
            <v>2.8171999999999999E-2</v>
          </cell>
        </row>
        <row r="86">
          <cell r="AC86" t="str">
            <v>ITC90</v>
          </cell>
          <cell r="AF86">
            <v>1</v>
          </cell>
          <cell r="AG86">
            <v>1.5047E-2</v>
          </cell>
          <cell r="AH86">
            <v>0.159356</v>
          </cell>
          <cell r="AI86">
            <v>3.9132E-2</v>
          </cell>
          <cell r="AJ86">
            <v>0</v>
          </cell>
          <cell r="AK86">
            <v>3.8051000000000001E-2</v>
          </cell>
          <cell r="AL86">
            <v>0.46935500000000002</v>
          </cell>
          <cell r="AM86">
            <v>0.13981499999999999</v>
          </cell>
          <cell r="AN86">
            <v>0.135384</v>
          </cell>
          <cell r="AQ86">
            <v>3.8600000000000001E-3</v>
          </cell>
        </row>
        <row r="87">
          <cell r="AC87" t="str">
            <v>OTHER</v>
          </cell>
          <cell r="AF87">
            <v>1</v>
          </cell>
          <cell r="AG87">
            <v>0</v>
          </cell>
          <cell r="AH87">
            <v>0</v>
          </cell>
          <cell r="AI87">
            <v>0</v>
          </cell>
          <cell r="AJ87">
            <v>0</v>
          </cell>
          <cell r="AK87">
            <v>0</v>
          </cell>
          <cell r="AL87">
            <v>0</v>
          </cell>
          <cell r="AM87">
            <v>0</v>
          </cell>
          <cell r="AN87">
            <v>0</v>
          </cell>
          <cell r="AO87">
            <v>0</v>
          </cell>
          <cell r="AP87">
            <v>1</v>
          </cell>
          <cell r="AQ87">
            <v>0</v>
          </cell>
        </row>
        <row r="88">
          <cell r="AC88" t="str">
            <v>NUTIL</v>
          </cell>
          <cell r="AF88">
            <v>1</v>
          </cell>
          <cell r="AG88">
            <v>0</v>
          </cell>
          <cell r="AH88">
            <v>0</v>
          </cell>
          <cell r="AI88">
            <v>0</v>
          </cell>
          <cell r="AJ88">
            <v>0</v>
          </cell>
          <cell r="AK88">
            <v>0</v>
          </cell>
          <cell r="AL88">
            <v>0</v>
          </cell>
          <cell r="AM88">
            <v>0</v>
          </cell>
          <cell r="AN88">
            <v>0</v>
          </cell>
          <cell r="AO88">
            <v>0</v>
          </cell>
          <cell r="AP88">
            <v>0</v>
          </cell>
          <cell r="AQ88">
            <v>1</v>
          </cell>
        </row>
        <row r="89">
          <cell r="AC89" t="str">
            <v>SNPPS</v>
          </cell>
          <cell r="AF89">
            <v>1.0000000000000004</v>
          </cell>
          <cell r="AG89">
            <v>1.7749585288549669E-2</v>
          </cell>
          <cell r="AH89">
            <v>0.2694056478040785</v>
          </cell>
          <cell r="AI89">
            <v>8.482743228928788E-2</v>
          </cell>
          <cell r="AJ89">
            <v>0</v>
          </cell>
          <cell r="AK89">
            <v>0.122049937542738</v>
          </cell>
          <cell r="AL89">
            <v>0.42550073206595423</v>
          </cell>
          <cell r="AM89">
            <v>5.7238559382137413E-2</v>
          </cell>
          <cell r="AN89">
            <v>1.9702560883344298E-2</v>
          </cell>
          <cell r="AO89">
            <v>3.525544743910479E-3</v>
          </cell>
        </row>
        <row r="90">
          <cell r="AC90" t="str">
            <v>SNPT</v>
          </cell>
          <cell r="AF90">
            <v>1.0000000000000009</v>
          </cell>
          <cell r="AG90">
            <v>1.7737691424026324E-2</v>
          </cell>
          <cell r="AH90">
            <v>0.26854972523867698</v>
          </cell>
          <cell r="AI90">
            <v>8.4660950062950685E-2</v>
          </cell>
          <cell r="AJ90">
            <v>0</v>
          </cell>
          <cell r="AK90">
            <v>0.121955177685451</v>
          </cell>
          <cell r="AL90">
            <v>0.42643948459130426</v>
          </cell>
          <cell r="AM90">
            <v>5.7447032935563795E-2</v>
          </cell>
          <cell r="AN90">
            <v>1.9672178566932718E-2</v>
          </cell>
          <cell r="AO90">
            <v>3.5377594950950558E-3</v>
          </cell>
        </row>
        <row r="91">
          <cell r="AC91" t="str">
            <v>SNPP</v>
          </cell>
          <cell r="AF91">
            <v>1.0000000000000002</v>
          </cell>
          <cell r="AG91">
            <v>1.7737393629005935E-2</v>
          </cell>
          <cell r="AH91">
            <v>0.26872256905830083</v>
          </cell>
          <cell r="AI91">
            <v>8.4714593943179858E-2</v>
          </cell>
          <cell r="AJ91">
            <v>0</v>
          </cell>
          <cell r="AK91">
            <v>0.1219512460135401</v>
          </cell>
          <cell r="AL91">
            <v>0.42627004299912424</v>
          </cell>
          <cell r="AM91">
            <v>5.7405544830598565E-2</v>
          </cell>
          <cell r="AN91">
            <v>1.9662736716724249E-2</v>
          </cell>
          <cell r="AO91">
            <v>3.5358728095263685E-3</v>
          </cell>
        </row>
        <row r="92">
          <cell r="AC92" t="str">
            <v>SNPPH</v>
          </cell>
          <cell r="AF92">
            <v>1.0000000000000004</v>
          </cell>
          <cell r="AG92">
            <v>1.7737691424026297E-2</v>
          </cell>
          <cell r="AH92">
            <v>0.26854972523867704</v>
          </cell>
          <cell r="AI92">
            <v>8.4660950062950699E-2</v>
          </cell>
          <cell r="AJ92">
            <v>0</v>
          </cell>
          <cell r="AK92">
            <v>0.121955177685451</v>
          </cell>
          <cell r="AL92">
            <v>0.42643948459130387</v>
          </cell>
          <cell r="AM92">
            <v>5.744703293556376E-2</v>
          </cell>
          <cell r="AN92">
            <v>1.9672178566932725E-2</v>
          </cell>
          <cell r="AO92">
            <v>3.5377594950950549E-3</v>
          </cell>
        </row>
        <row r="93">
          <cell r="AC93" t="str">
            <v>SNPPN</v>
          </cell>
          <cell r="AF93">
            <v>1</v>
          </cell>
          <cell r="AG93">
            <v>1.7737691424026304E-2</v>
          </cell>
          <cell r="AH93">
            <v>0.26854972523867682</v>
          </cell>
          <cell r="AI93">
            <v>8.4660950062950643E-2</v>
          </cell>
          <cell r="AJ93">
            <v>0</v>
          </cell>
          <cell r="AK93">
            <v>0.12195517768545097</v>
          </cell>
          <cell r="AL93">
            <v>0.42643948459130382</v>
          </cell>
          <cell r="AM93">
            <v>5.744703293556374E-2</v>
          </cell>
          <cell r="AN93">
            <v>1.9672178566932711E-2</v>
          </cell>
          <cell r="AO93">
            <v>3.5377594950950558E-3</v>
          </cell>
        </row>
        <row r="94">
          <cell r="AC94" t="str">
            <v>SNPPO</v>
          </cell>
          <cell r="AF94">
            <v>1</v>
          </cell>
          <cell r="AG94">
            <v>1.7688878084298393E-2</v>
          </cell>
          <cell r="AH94">
            <v>0.26612031531612518</v>
          </cell>
          <cell r="AI94">
            <v>8.430008175053047E-2</v>
          </cell>
          <cell r="AJ94">
            <v>0</v>
          </cell>
          <cell r="AK94">
            <v>0.12155758162482118</v>
          </cell>
          <cell r="AL94">
            <v>0.42921624259987839</v>
          </cell>
          <cell r="AM94">
            <v>5.8042160218599703E-2</v>
          </cell>
          <cell r="AN94">
            <v>1.9499077103495022E-2</v>
          </cell>
          <cell r="AO94">
            <v>3.5756633022517356E-3</v>
          </cell>
        </row>
        <row r="95">
          <cell r="AC95" t="str">
            <v>SNPG</v>
          </cell>
          <cell r="AF95">
            <v>1</v>
          </cell>
          <cell r="AG95">
            <v>2.2900407415273643E-2</v>
          </cell>
          <cell r="AH95">
            <v>0.30168064694851798</v>
          </cell>
          <cell r="AI95">
            <v>8.5305707754576243E-2</v>
          </cell>
          <cell r="AJ95">
            <v>0</v>
          </cell>
          <cell r="AK95">
            <v>0.10285888804938245</v>
          </cell>
          <cell r="AL95">
            <v>0.40569808443863004</v>
          </cell>
          <cell r="AM95">
            <v>5.881477899931449E-2</v>
          </cell>
          <cell r="AN95">
            <v>2.1489361153445054E-2</v>
          </cell>
          <cell r="AO95">
            <v>1.2521252408601207E-3</v>
          </cell>
        </row>
        <row r="96">
          <cell r="AC96" t="str">
            <v>SNPI</v>
          </cell>
          <cell r="AF96">
            <v>1</v>
          </cell>
          <cell r="AG96">
            <v>2.271811971621162E-2</v>
          </cell>
          <cell r="AH96">
            <v>0.28307795456126811</v>
          </cell>
          <cell r="AI96">
            <v>8.2256379630732054E-2</v>
          </cell>
          <cell r="AJ96">
            <v>0</v>
          </cell>
          <cell r="AK96">
            <v>0.1093037337215385</v>
          </cell>
          <cell r="AL96">
            <v>0.42565934576347392</v>
          </cell>
          <cell r="AM96">
            <v>5.6717547230119188E-2</v>
          </cell>
          <cell r="AN96">
            <v>1.7765309303245873E-2</v>
          </cell>
          <cell r="AO96">
            <v>2.5016100734107636E-3</v>
          </cell>
        </row>
        <row r="97">
          <cell r="AC97" t="str">
            <v>TROJP</v>
          </cell>
          <cell r="AF97">
            <v>1</v>
          </cell>
          <cell r="AG97">
            <v>1.7631157072049927E-2</v>
          </cell>
          <cell r="AH97">
            <v>0.26750044330860895</v>
          </cell>
          <cell r="AI97">
            <v>8.4223404835111662E-2</v>
          </cell>
          <cell r="AJ97">
            <v>0</v>
          </cell>
          <cell r="AK97">
            <v>0.12386028991987824</v>
          </cell>
          <cell r="AL97">
            <v>0.42482495220822042</v>
          </cell>
          <cell r="AM97">
            <v>5.8460295575819159E-2</v>
          </cell>
          <cell r="AN97">
            <v>1.9974912756470481E-2</v>
          </cell>
          <cell r="AO97">
            <v>3.5245443238412682E-3</v>
          </cell>
        </row>
        <row r="98">
          <cell r="AC98" t="str">
            <v>TROJD</v>
          </cell>
          <cell r="AF98">
            <v>1</v>
          </cell>
          <cell r="AG98">
            <v>1.7612340952425479E-2</v>
          </cell>
          <cell r="AH98">
            <v>0.2673151189137104</v>
          </cell>
          <cell r="AI98">
            <v>8.4146125505060898E-2</v>
          </cell>
          <cell r="AJ98">
            <v>0</v>
          </cell>
          <cell r="AK98">
            <v>0.12419677124290664</v>
          </cell>
          <cell r="AL98">
            <v>0.42453979315957496</v>
          </cell>
          <cell r="AM98">
            <v>5.8639258236184891E-2</v>
          </cell>
          <cell r="AN98">
            <v>2.0028381732618349E-2</v>
          </cell>
          <cell r="AO98">
            <v>3.5222102575184736E-3</v>
          </cell>
        </row>
        <row r="99">
          <cell r="AC99" t="str">
            <v>IBT</v>
          </cell>
          <cell r="AF99">
            <v>0</v>
          </cell>
          <cell r="AG99">
            <v>2.0552236968517108E-2</v>
          </cell>
          <cell r="AH99">
            <v>0.37560082920717308</v>
          </cell>
          <cell r="AI99">
            <v>6.41166626285158E-2</v>
          </cell>
          <cell r="AJ99">
            <v>0</v>
          </cell>
          <cell r="AK99">
            <v>0.10996722857273628</v>
          </cell>
          <cell r="AL99">
            <v>0.31855164101862987</v>
          </cell>
          <cell r="AM99">
            <v>5.8888553370350795E-2</v>
          </cell>
          <cell r="AN99">
            <v>2.585889090456843E-3</v>
          </cell>
          <cell r="AO99">
            <v>-5.4488675882206547E-4</v>
          </cell>
          <cell r="AP99">
            <v>5.0367898263004987E-2</v>
          </cell>
          <cell r="AQ99">
            <v>-8.605236056368619E-5</v>
          </cell>
        </row>
        <row r="100">
          <cell r="AC100" t="str">
            <v>DITEXP</v>
          </cell>
          <cell r="AF100">
            <v>0.99999999999999989</v>
          </cell>
          <cell r="AG100">
            <v>3.0433000000000002E-2</v>
          </cell>
          <cell r="AH100">
            <v>0.34444000000000002</v>
          </cell>
          <cell r="AI100">
            <v>9.2978000000000005E-2</v>
          </cell>
          <cell r="AJ100">
            <v>0</v>
          </cell>
          <cell r="AK100">
            <v>0.12206400000000001</v>
          </cell>
          <cell r="AL100">
            <v>0.33034400000000003</v>
          </cell>
          <cell r="AM100">
            <v>5.4635999999999997E-2</v>
          </cell>
          <cell r="AN100">
            <v>1.3079E-2</v>
          </cell>
          <cell r="AO100">
            <v>2.418E-3</v>
          </cell>
          <cell r="AP100">
            <v>-5.3999999999999998E-5</v>
          </cell>
          <cell r="AQ100">
            <v>9.6620000000000004E-3</v>
          </cell>
        </row>
        <row r="101">
          <cell r="AC101" t="str">
            <v>DITBAL</v>
          </cell>
          <cell r="AF101">
            <v>0.99999999999999989</v>
          </cell>
          <cell r="AG101">
            <v>2.3895E-2</v>
          </cell>
          <cell r="AH101">
            <v>0.26166</v>
          </cell>
          <cell r="AI101">
            <v>6.6890000000000005E-2</v>
          </cell>
          <cell r="AJ101">
            <v>0</v>
          </cell>
          <cell r="AK101">
            <v>8.9915999999999996E-2</v>
          </cell>
          <cell r="AL101">
            <v>0.46648000000000001</v>
          </cell>
          <cell r="AM101">
            <v>6.7479999999999998E-2</v>
          </cell>
          <cell r="AN101">
            <v>2.2651000000000001E-2</v>
          </cell>
          <cell r="AO101">
            <v>2.1299999999999999E-3</v>
          </cell>
          <cell r="AP101">
            <v>4.6999999999999997E-5</v>
          </cell>
          <cell r="AQ101">
            <v>-1.1490000000000001E-3</v>
          </cell>
        </row>
        <row r="102">
          <cell r="AC102" t="str">
            <v>TAXDEPR</v>
          </cell>
          <cell r="AF102">
            <v>0.99999999999999978</v>
          </cell>
          <cell r="AG102">
            <v>2.5025977371689087E-2</v>
          </cell>
          <cell r="AH102">
            <v>0.29485897633717845</v>
          </cell>
          <cell r="AI102">
            <v>8.4171215103580929E-2</v>
          </cell>
          <cell r="AJ102">
            <v>0</v>
          </cell>
          <cell r="AK102">
            <v>0.10879834200083925</v>
          </cell>
          <cell r="AL102">
            <v>0.41146479342767778</v>
          </cell>
          <cell r="AM102">
            <v>5.4666694688741739E-2</v>
          </cell>
          <cell r="AN102">
            <v>1.8782263123105544E-2</v>
          </cell>
          <cell r="AO102">
            <v>2.2317379471871335E-3</v>
          </cell>
          <cell r="AP102">
            <v>0</v>
          </cell>
          <cell r="AQ102">
            <v>0</v>
          </cell>
        </row>
        <row r="103">
          <cell r="AC103" t="str">
            <v>DONOTUSE</v>
          </cell>
          <cell r="AF103">
            <v>0</v>
          </cell>
          <cell r="AG103">
            <v>0</v>
          </cell>
          <cell r="AH103">
            <v>0</v>
          </cell>
          <cell r="AI103">
            <v>0</v>
          </cell>
          <cell r="AJ103">
            <v>0</v>
          </cell>
          <cell r="AK103">
            <v>0</v>
          </cell>
          <cell r="AL103">
            <v>0</v>
          </cell>
          <cell r="AM103">
            <v>0</v>
          </cell>
          <cell r="AN103">
            <v>0</v>
          </cell>
          <cell r="AO103">
            <v>0</v>
          </cell>
          <cell r="AP103">
            <v>0</v>
          </cell>
          <cell r="AQ103">
            <v>0</v>
          </cell>
        </row>
        <row r="104">
          <cell r="AC104" t="str">
            <v>DONOTUSE</v>
          </cell>
          <cell r="AF104">
            <v>0</v>
          </cell>
          <cell r="AG104">
            <v>0</v>
          </cell>
          <cell r="AH104">
            <v>0</v>
          </cell>
          <cell r="AI104">
            <v>0</v>
          </cell>
          <cell r="AJ104">
            <v>0</v>
          </cell>
          <cell r="AK104">
            <v>0</v>
          </cell>
          <cell r="AL104">
            <v>0</v>
          </cell>
          <cell r="AM104">
            <v>0</v>
          </cell>
          <cell r="AN104">
            <v>0</v>
          </cell>
          <cell r="AO104">
            <v>0</v>
          </cell>
          <cell r="AP104">
            <v>0</v>
          </cell>
          <cell r="AQ104">
            <v>0</v>
          </cell>
        </row>
        <row r="105">
          <cell r="AC105" t="str">
            <v>DONOTUSE</v>
          </cell>
          <cell r="AF105">
            <v>0</v>
          </cell>
          <cell r="AG105">
            <v>0</v>
          </cell>
          <cell r="AH105">
            <v>0</v>
          </cell>
          <cell r="AI105">
            <v>0</v>
          </cell>
          <cell r="AJ105">
            <v>0</v>
          </cell>
          <cell r="AK105">
            <v>0</v>
          </cell>
          <cell r="AL105">
            <v>0</v>
          </cell>
          <cell r="AM105">
            <v>0</v>
          </cell>
          <cell r="AN105">
            <v>0</v>
          </cell>
          <cell r="AO105">
            <v>0</v>
          </cell>
          <cell r="AP105">
            <v>0</v>
          </cell>
          <cell r="AQ105">
            <v>0</v>
          </cell>
        </row>
        <row r="106">
          <cell r="AC106" t="str">
            <v>SCHMDEXP</v>
          </cell>
          <cell r="AF106">
            <v>0.99999999999999978</v>
          </cell>
          <cell r="AG106">
            <v>2.5025977371689087E-2</v>
          </cell>
          <cell r="AH106">
            <v>0.29485897633717845</v>
          </cell>
          <cell r="AI106">
            <v>8.4171215103580929E-2</v>
          </cell>
          <cell r="AJ106">
            <v>0</v>
          </cell>
          <cell r="AK106">
            <v>0.10879834200083925</v>
          </cell>
          <cell r="AL106">
            <v>0.41146479342767778</v>
          </cell>
          <cell r="AM106">
            <v>5.4666694688741739E-2</v>
          </cell>
          <cell r="AN106">
            <v>1.8782263123105544E-2</v>
          </cell>
          <cell r="AO106">
            <v>2.2317379471871335E-3</v>
          </cell>
          <cell r="AP106">
            <v>0</v>
          </cell>
          <cell r="AQ106">
            <v>0</v>
          </cell>
        </row>
        <row r="107">
          <cell r="AC107" t="str">
            <v>SCHMAEXP</v>
          </cell>
          <cell r="AF107">
            <v>1.0000000000000002</v>
          </cell>
          <cell r="AG107">
            <v>2.4166882773027625E-2</v>
          </cell>
          <cell r="AH107">
            <v>0.28050867872429686</v>
          </cell>
          <cell r="AI107">
            <v>7.7063611268313029E-2</v>
          </cell>
          <cell r="AJ107">
            <v>0</v>
          </cell>
          <cell r="AK107">
            <v>0.10609378646620649</v>
          </cell>
          <cell r="AL107">
            <v>0.41773026365949856</v>
          </cell>
          <cell r="AM107">
            <v>5.4440619498505649E-2</v>
          </cell>
          <cell r="AN107">
            <v>1.8203597061352148E-2</v>
          </cell>
          <cell r="AO107">
            <v>2.0636704785363816E-3</v>
          </cell>
          <cell r="AP107">
            <v>1.9728890070263367E-2</v>
          </cell>
          <cell r="AQ107">
            <v>0</v>
          </cell>
        </row>
        <row r="108">
          <cell r="AC108" t="str">
            <v>SGCT</v>
          </cell>
          <cell r="AF108">
            <v>1</v>
          </cell>
          <cell r="AG108">
            <v>1.7800665898828897E-2</v>
          </cell>
          <cell r="AH108">
            <v>0.26950316261116258</v>
          </cell>
          <cell r="AI108">
            <v>8.4961523499428482E-2</v>
          </cell>
          <cell r="AJ108">
            <v>0</v>
          </cell>
          <cell r="AK108">
            <v>0.12238815755191744</v>
          </cell>
          <cell r="AL108">
            <v>0.42795348108246228</v>
          </cell>
          <cell r="AM108">
            <v>5.7650988266705901E-2</v>
          </cell>
          <cell r="AN108">
            <v>1.9742021089494442E-2</v>
          </cell>
        </row>
      </sheetData>
      <sheetData sheetId="8"/>
      <sheetData sheetId="9"/>
      <sheetData sheetId="10"/>
      <sheetData sheetId="11">
        <row r="2">
          <cell r="AB2">
            <v>3</v>
          </cell>
        </row>
      </sheetData>
      <sheetData sheetId="12">
        <row r="3">
          <cell r="A3" t="str">
            <v>1011390OR</v>
          </cell>
          <cell r="B3" t="str">
            <v>1011390</v>
          </cell>
          <cell r="D3">
            <v>5923789.2300000004</v>
          </cell>
          <cell r="F3" t="str">
            <v>1011390OR</v>
          </cell>
          <cell r="G3" t="str">
            <v>1011390</v>
          </cell>
          <cell r="I3">
            <v>5923789.2300000004</v>
          </cell>
        </row>
        <row r="4">
          <cell r="A4" t="str">
            <v>1011390SO</v>
          </cell>
          <cell r="B4" t="str">
            <v>1011390</v>
          </cell>
          <cell r="D4">
            <v>16984736.050000001</v>
          </cell>
          <cell r="F4" t="str">
            <v>1011390SO</v>
          </cell>
          <cell r="G4" t="str">
            <v>1011390</v>
          </cell>
          <cell r="I4">
            <v>16984736.050000001</v>
          </cell>
        </row>
        <row r="5">
          <cell r="A5" t="str">
            <v>1011390WYP</v>
          </cell>
          <cell r="B5" t="str">
            <v>1011390</v>
          </cell>
          <cell r="D5">
            <v>1387755.33</v>
          </cell>
          <cell r="F5" t="str">
            <v>1011390WYP</v>
          </cell>
          <cell r="G5" t="str">
            <v>1011390</v>
          </cell>
          <cell r="I5">
            <v>1387755.33</v>
          </cell>
        </row>
        <row r="6">
          <cell r="A6" t="str">
            <v>105OR</v>
          </cell>
          <cell r="B6" t="str">
            <v>105</v>
          </cell>
          <cell r="D6">
            <v>0</v>
          </cell>
          <cell r="F6" t="str">
            <v>105OR</v>
          </cell>
          <cell r="G6" t="str">
            <v>105</v>
          </cell>
          <cell r="I6">
            <v>0</v>
          </cell>
        </row>
        <row r="7">
          <cell r="A7" t="str">
            <v>105SE</v>
          </cell>
          <cell r="B7" t="str">
            <v>105</v>
          </cell>
          <cell r="D7">
            <v>953013.91</v>
          </cell>
          <cell r="F7" t="str">
            <v>105SE</v>
          </cell>
          <cell r="G7" t="str">
            <v>105</v>
          </cell>
          <cell r="I7">
            <v>953013.91</v>
          </cell>
        </row>
        <row r="8">
          <cell r="A8" t="str">
            <v>105SNPT</v>
          </cell>
          <cell r="B8" t="str">
            <v>105</v>
          </cell>
          <cell r="D8">
            <v>119475.33</v>
          </cell>
          <cell r="F8" t="str">
            <v>105SNPT</v>
          </cell>
          <cell r="G8" t="str">
            <v>105</v>
          </cell>
          <cell r="I8">
            <v>119475.33</v>
          </cell>
        </row>
        <row r="9">
          <cell r="A9" t="str">
            <v>105UT</v>
          </cell>
          <cell r="B9" t="str">
            <v>105</v>
          </cell>
          <cell r="D9">
            <v>273611.98</v>
          </cell>
          <cell r="F9" t="str">
            <v>105UT</v>
          </cell>
          <cell r="G9" t="str">
            <v>105</v>
          </cell>
          <cell r="I9">
            <v>273611.98</v>
          </cell>
        </row>
        <row r="10">
          <cell r="A10" t="str">
            <v>105WYP</v>
          </cell>
          <cell r="B10" t="str">
            <v>105</v>
          </cell>
          <cell r="D10">
            <v>0</v>
          </cell>
          <cell r="F10" t="str">
            <v>105WYP</v>
          </cell>
          <cell r="G10" t="str">
            <v>105</v>
          </cell>
          <cell r="I10">
            <v>0</v>
          </cell>
        </row>
        <row r="11">
          <cell r="A11" t="str">
            <v>108360CA</v>
          </cell>
          <cell r="B11" t="str">
            <v>108360</v>
          </cell>
          <cell r="D11">
            <v>-394882.66</v>
          </cell>
          <cell r="F11" t="str">
            <v>108360CA</v>
          </cell>
          <cell r="G11" t="str">
            <v>108360</v>
          </cell>
          <cell r="I11">
            <v>-394882.66</v>
          </cell>
        </row>
        <row r="12">
          <cell r="A12" t="str">
            <v>108360IDU</v>
          </cell>
          <cell r="B12" t="str">
            <v>108360</v>
          </cell>
          <cell r="D12">
            <v>-178475.2</v>
          </cell>
          <cell r="F12" t="str">
            <v>108360IDU</v>
          </cell>
          <cell r="G12" t="str">
            <v>108360</v>
          </cell>
          <cell r="I12">
            <v>-178475.2</v>
          </cell>
        </row>
        <row r="13">
          <cell r="A13" t="str">
            <v>108360OR</v>
          </cell>
          <cell r="B13" t="str">
            <v>108360</v>
          </cell>
          <cell r="D13">
            <v>-1463244.22</v>
          </cell>
          <cell r="F13" t="str">
            <v>108360OR</v>
          </cell>
          <cell r="G13" t="str">
            <v>108360</v>
          </cell>
          <cell r="I13">
            <v>-1463244.22</v>
          </cell>
        </row>
        <row r="14">
          <cell r="A14" t="str">
            <v>108360UT</v>
          </cell>
          <cell r="B14" t="str">
            <v>108360</v>
          </cell>
          <cell r="D14">
            <v>-1131314.06</v>
          </cell>
          <cell r="F14" t="str">
            <v>108360UT</v>
          </cell>
          <cell r="G14" t="str">
            <v>108360</v>
          </cell>
          <cell r="I14">
            <v>-1131314.06</v>
          </cell>
        </row>
        <row r="15">
          <cell r="A15" t="str">
            <v>108360WA</v>
          </cell>
          <cell r="B15" t="str">
            <v>108360</v>
          </cell>
          <cell r="D15">
            <v>-170723.35</v>
          </cell>
          <cell r="F15" t="str">
            <v>108360WA</v>
          </cell>
          <cell r="G15" t="str">
            <v>108360</v>
          </cell>
          <cell r="I15">
            <v>-170723.35</v>
          </cell>
        </row>
        <row r="16">
          <cell r="A16" t="str">
            <v>108360WYP</v>
          </cell>
          <cell r="B16" t="str">
            <v>108360</v>
          </cell>
          <cell r="D16">
            <v>-1062831.21</v>
          </cell>
          <cell r="F16" t="str">
            <v>108360WYP</v>
          </cell>
          <cell r="G16" t="str">
            <v>108360</v>
          </cell>
          <cell r="I16">
            <v>-1062831.21</v>
          </cell>
        </row>
        <row r="17">
          <cell r="A17" t="str">
            <v>108360WYU</v>
          </cell>
          <cell r="B17" t="str">
            <v>108360</v>
          </cell>
          <cell r="D17">
            <v>-259086.4</v>
          </cell>
          <cell r="F17" t="str">
            <v>108360WYU</v>
          </cell>
          <cell r="G17" t="str">
            <v>108360</v>
          </cell>
          <cell r="I17">
            <v>-259086.4</v>
          </cell>
        </row>
        <row r="18">
          <cell r="A18" t="str">
            <v>108361CA</v>
          </cell>
          <cell r="B18" t="str">
            <v>108361</v>
          </cell>
          <cell r="D18">
            <v>-519362.89</v>
          </cell>
          <cell r="F18" t="str">
            <v>108361CA</v>
          </cell>
          <cell r="G18" t="str">
            <v>108361</v>
          </cell>
          <cell r="I18">
            <v>-519362.89</v>
          </cell>
        </row>
        <row r="19">
          <cell r="A19" t="str">
            <v>108361IDU</v>
          </cell>
          <cell r="B19" t="str">
            <v>108361</v>
          </cell>
          <cell r="D19">
            <v>-518086.47</v>
          </cell>
          <cell r="F19" t="str">
            <v>108361IDU</v>
          </cell>
          <cell r="G19" t="str">
            <v>108361</v>
          </cell>
          <cell r="I19">
            <v>-518086.47</v>
          </cell>
        </row>
        <row r="20">
          <cell r="A20" t="str">
            <v>108361OR</v>
          </cell>
          <cell r="B20" t="str">
            <v>108361</v>
          </cell>
          <cell r="D20">
            <v>-3464683.86</v>
          </cell>
          <cell r="F20" t="str">
            <v>108361OR</v>
          </cell>
          <cell r="G20" t="str">
            <v>108361</v>
          </cell>
          <cell r="I20">
            <v>-3464683.86</v>
          </cell>
        </row>
        <row r="21">
          <cell r="A21" t="str">
            <v>108361UT</v>
          </cell>
          <cell r="B21" t="str">
            <v>108361</v>
          </cell>
          <cell r="D21">
            <v>-5858478.2299999977</v>
          </cell>
          <cell r="F21" t="str">
            <v>108361UT</v>
          </cell>
          <cell r="G21" t="str">
            <v>108361</v>
          </cell>
          <cell r="I21">
            <v>-5858478.2299999977</v>
          </cell>
        </row>
        <row r="22">
          <cell r="A22" t="str">
            <v>108361WA</v>
          </cell>
          <cell r="B22" t="str">
            <v>108361</v>
          </cell>
          <cell r="D22">
            <v>-489640.19</v>
          </cell>
          <cell r="F22" t="str">
            <v>108361WA</v>
          </cell>
          <cell r="G22" t="str">
            <v>108361</v>
          </cell>
          <cell r="I22">
            <v>-489640.19</v>
          </cell>
        </row>
        <row r="23">
          <cell r="A23" t="str">
            <v>108361WYP</v>
          </cell>
          <cell r="B23" t="str">
            <v>108361</v>
          </cell>
          <cell r="D23">
            <v>-2218300.59</v>
          </cell>
          <cell r="F23" t="str">
            <v>108361WYP</v>
          </cell>
          <cell r="G23" t="str">
            <v>108361</v>
          </cell>
          <cell r="I23">
            <v>-2218300.59</v>
          </cell>
        </row>
        <row r="24">
          <cell r="A24" t="str">
            <v>108361WYU</v>
          </cell>
          <cell r="B24" t="str">
            <v>108361</v>
          </cell>
          <cell r="D24">
            <v>-89113.7</v>
          </cell>
          <cell r="F24" t="str">
            <v>108361WYU</v>
          </cell>
          <cell r="G24" t="str">
            <v>108361</v>
          </cell>
          <cell r="I24">
            <v>-89113.7</v>
          </cell>
        </row>
        <row r="25">
          <cell r="A25" t="str">
            <v>108362CA</v>
          </cell>
          <cell r="B25" t="str">
            <v>108362</v>
          </cell>
          <cell r="D25">
            <v>-4583385.76</v>
          </cell>
          <cell r="F25" t="str">
            <v>108362CA</v>
          </cell>
          <cell r="G25" t="str">
            <v>108362</v>
          </cell>
          <cell r="I25">
            <v>-4583385.76</v>
          </cell>
        </row>
        <row r="26">
          <cell r="A26" t="str">
            <v>108362IDU</v>
          </cell>
          <cell r="B26" t="str">
            <v>108362</v>
          </cell>
          <cell r="D26">
            <v>-7334644.0100000035</v>
          </cell>
          <cell r="F26" t="str">
            <v>108362IDU</v>
          </cell>
          <cell r="G26" t="str">
            <v>108362</v>
          </cell>
          <cell r="I26">
            <v>-7334644.0100000035</v>
          </cell>
        </row>
        <row r="27">
          <cell r="A27" t="str">
            <v>108362OR</v>
          </cell>
          <cell r="B27" t="str">
            <v>108362</v>
          </cell>
          <cell r="D27">
            <v>-37655479.080000006</v>
          </cell>
          <cell r="F27" t="str">
            <v>108362OR</v>
          </cell>
          <cell r="G27" t="str">
            <v>108362</v>
          </cell>
          <cell r="I27">
            <v>-37655479.080000006</v>
          </cell>
        </row>
        <row r="28">
          <cell r="A28" t="str">
            <v>108362UT</v>
          </cell>
          <cell r="B28" t="str">
            <v>108362</v>
          </cell>
          <cell r="D28">
            <v>-60068625.359999955</v>
          </cell>
          <cell r="F28" t="str">
            <v>108362UT</v>
          </cell>
          <cell r="G28" t="str">
            <v>108362</v>
          </cell>
          <cell r="I28">
            <v>-60068625.359999955</v>
          </cell>
        </row>
        <row r="29">
          <cell r="A29" t="str">
            <v>108362WA</v>
          </cell>
          <cell r="B29" t="str">
            <v>108362</v>
          </cell>
          <cell r="D29">
            <v>-15627488.18</v>
          </cell>
          <cell r="F29" t="str">
            <v>108362WA</v>
          </cell>
          <cell r="G29" t="str">
            <v>108362</v>
          </cell>
          <cell r="I29">
            <v>-15627488.18</v>
          </cell>
        </row>
        <row r="30">
          <cell r="A30" t="str">
            <v>108362WYP</v>
          </cell>
          <cell r="B30" t="str">
            <v>108362</v>
          </cell>
          <cell r="D30">
            <v>-27123598.259999987</v>
          </cell>
          <cell r="F30" t="str">
            <v>108362WYP</v>
          </cell>
          <cell r="G30" t="str">
            <v>108362</v>
          </cell>
          <cell r="I30">
            <v>-27123598.259999987</v>
          </cell>
        </row>
        <row r="31">
          <cell r="A31" t="str">
            <v>108362WYU</v>
          </cell>
          <cell r="B31" t="str">
            <v>108362</v>
          </cell>
          <cell r="D31">
            <v>-1624110.41</v>
          </cell>
          <cell r="F31" t="str">
            <v>108362WYU</v>
          </cell>
          <cell r="G31" t="str">
            <v>108362</v>
          </cell>
          <cell r="I31">
            <v>-1624110.41</v>
          </cell>
        </row>
        <row r="32">
          <cell r="A32" t="str">
            <v>108364CA</v>
          </cell>
          <cell r="B32" t="str">
            <v>108364</v>
          </cell>
          <cell r="D32">
            <v>-26702837.483780548</v>
          </cell>
          <cell r="F32" t="str">
            <v>108364CA</v>
          </cell>
          <cell r="G32" t="str">
            <v>108364</v>
          </cell>
          <cell r="I32">
            <v>-26702837.483780548</v>
          </cell>
        </row>
        <row r="33">
          <cell r="A33" t="str">
            <v>108364IDU</v>
          </cell>
          <cell r="B33" t="str">
            <v>108364</v>
          </cell>
          <cell r="D33">
            <v>-25563190.221224442</v>
          </cell>
          <cell r="F33" t="str">
            <v>108364IDU</v>
          </cell>
          <cell r="G33" t="str">
            <v>108364</v>
          </cell>
          <cell r="I33">
            <v>-25563190.221224442</v>
          </cell>
        </row>
        <row r="34">
          <cell r="A34" t="str">
            <v>108364OR</v>
          </cell>
          <cell r="B34" t="str">
            <v>108364</v>
          </cell>
          <cell r="D34">
            <v>-202380679.55818895</v>
          </cell>
          <cell r="F34" t="str">
            <v>108364OR</v>
          </cell>
          <cell r="G34" t="str">
            <v>108364</v>
          </cell>
          <cell r="I34">
            <v>-202380679.55818895</v>
          </cell>
        </row>
        <row r="35">
          <cell r="A35" t="str">
            <v>108364UT</v>
          </cell>
          <cell r="B35" t="str">
            <v>108364</v>
          </cell>
          <cell r="D35">
            <v>-133674607.86242774</v>
          </cell>
          <cell r="F35" t="str">
            <v>108364UT</v>
          </cell>
          <cell r="G35" t="str">
            <v>108364</v>
          </cell>
          <cell r="I35">
            <v>-133674607.86242774</v>
          </cell>
        </row>
        <row r="36">
          <cell r="A36" t="str">
            <v>108364WA</v>
          </cell>
          <cell r="B36" t="str">
            <v>108364</v>
          </cell>
          <cell r="D36">
            <v>-59170004.052904651</v>
          </cell>
          <cell r="F36" t="str">
            <v>108364WA</v>
          </cell>
          <cell r="G36" t="str">
            <v>108364</v>
          </cell>
          <cell r="I36">
            <v>-59170004.052904651</v>
          </cell>
        </row>
        <row r="37">
          <cell r="A37" t="str">
            <v>108364WYP</v>
          </cell>
          <cell r="B37" t="str">
            <v>108364</v>
          </cell>
          <cell r="D37">
            <v>-50592554.193829328</v>
          </cell>
          <cell r="F37" t="str">
            <v>108364WYP</v>
          </cell>
          <cell r="G37" t="str">
            <v>108364</v>
          </cell>
          <cell r="I37">
            <v>-50592554.193829328</v>
          </cell>
        </row>
        <row r="38">
          <cell r="A38" t="str">
            <v>108364WYU</v>
          </cell>
          <cell r="B38" t="str">
            <v>108364</v>
          </cell>
          <cell r="D38">
            <v>-7808333.2371723205</v>
          </cell>
          <cell r="F38" t="str">
            <v>108364WYU</v>
          </cell>
          <cell r="G38" t="str">
            <v>108364</v>
          </cell>
          <cell r="I38">
            <v>-7808333.2371723205</v>
          </cell>
        </row>
        <row r="39">
          <cell r="A39" t="str">
            <v>108365CA</v>
          </cell>
          <cell r="B39" t="str">
            <v>108365</v>
          </cell>
          <cell r="D39">
            <v>-11019141.280000001</v>
          </cell>
          <cell r="F39" t="str">
            <v>108365CA</v>
          </cell>
          <cell r="G39" t="str">
            <v>108365</v>
          </cell>
          <cell r="I39">
            <v>-11019141.280000001</v>
          </cell>
        </row>
        <row r="40">
          <cell r="A40" t="str">
            <v>108365IDU</v>
          </cell>
          <cell r="B40" t="str">
            <v>108365</v>
          </cell>
          <cell r="D40">
            <v>-9887144.1899999995</v>
          </cell>
          <cell r="F40" t="str">
            <v>108365IDU</v>
          </cell>
          <cell r="G40" t="str">
            <v>108365</v>
          </cell>
          <cell r="I40">
            <v>-9887144.1899999995</v>
          </cell>
        </row>
        <row r="41">
          <cell r="A41" t="str">
            <v>108365OR</v>
          </cell>
          <cell r="B41" t="str">
            <v>108365</v>
          </cell>
          <cell r="D41">
            <v>-96967415.900000006</v>
          </cell>
          <cell r="F41" t="str">
            <v>108365OR</v>
          </cell>
          <cell r="G41" t="str">
            <v>108365</v>
          </cell>
          <cell r="I41">
            <v>-96967415.900000006</v>
          </cell>
        </row>
        <row r="42">
          <cell r="A42" t="str">
            <v>108365UT</v>
          </cell>
          <cell r="B42" t="str">
            <v>108365</v>
          </cell>
          <cell r="D42">
            <v>-45323673.670000002</v>
          </cell>
          <cell r="F42" t="str">
            <v>108365UT</v>
          </cell>
          <cell r="G42" t="str">
            <v>108365</v>
          </cell>
          <cell r="I42">
            <v>-45323673.670000002</v>
          </cell>
        </row>
        <row r="43">
          <cell r="A43" t="str">
            <v>108365WA</v>
          </cell>
          <cell r="B43" t="str">
            <v>108365</v>
          </cell>
          <cell r="D43">
            <v>-18702715.550000001</v>
          </cell>
          <cell r="F43" t="str">
            <v>108365WA</v>
          </cell>
          <cell r="G43" t="str">
            <v>108365</v>
          </cell>
          <cell r="I43">
            <v>-18702715.550000001</v>
          </cell>
        </row>
        <row r="44">
          <cell r="A44" t="str">
            <v>108365WYP</v>
          </cell>
          <cell r="B44" t="str">
            <v>108365</v>
          </cell>
          <cell r="D44">
            <v>-29424505.57</v>
          </cell>
          <cell r="F44" t="str">
            <v>108365WYP</v>
          </cell>
          <cell r="G44" t="str">
            <v>108365</v>
          </cell>
          <cell r="I44">
            <v>-29424505.57</v>
          </cell>
        </row>
        <row r="45">
          <cell r="A45" t="str">
            <v>108365WYU</v>
          </cell>
          <cell r="B45" t="str">
            <v>108365</v>
          </cell>
          <cell r="D45">
            <v>-2225654.2599999998</v>
          </cell>
          <cell r="F45" t="str">
            <v>108365WYU</v>
          </cell>
          <cell r="G45" t="str">
            <v>108365</v>
          </cell>
          <cell r="I45">
            <v>-2225654.2599999998</v>
          </cell>
        </row>
        <row r="46">
          <cell r="A46" t="str">
            <v>108366CA</v>
          </cell>
          <cell r="B46" t="str">
            <v>108366</v>
          </cell>
          <cell r="D46">
            <v>-2701972.01</v>
          </cell>
          <cell r="F46" t="str">
            <v>108366CA</v>
          </cell>
          <cell r="G46" t="str">
            <v>108366</v>
          </cell>
          <cell r="I46">
            <v>-2701972.01</v>
          </cell>
        </row>
        <row r="47">
          <cell r="A47" t="str">
            <v>108366IDU</v>
          </cell>
          <cell r="B47" t="str">
            <v>108366</v>
          </cell>
          <cell r="D47">
            <v>-3009837.46</v>
          </cell>
          <cell r="F47" t="str">
            <v>108366IDU</v>
          </cell>
          <cell r="G47" t="str">
            <v>108366</v>
          </cell>
          <cell r="I47">
            <v>-3009837.46</v>
          </cell>
        </row>
        <row r="48">
          <cell r="A48" t="str">
            <v>108366OR</v>
          </cell>
          <cell r="B48" t="str">
            <v>108366</v>
          </cell>
          <cell r="D48">
            <v>-31373872.939999994</v>
          </cell>
          <cell r="F48" t="str">
            <v>108366OR</v>
          </cell>
          <cell r="G48" t="str">
            <v>108366</v>
          </cell>
          <cell r="I48">
            <v>-31373872.939999994</v>
          </cell>
        </row>
        <row r="49">
          <cell r="A49" t="str">
            <v>108366UT</v>
          </cell>
          <cell r="B49" t="str">
            <v>108366</v>
          </cell>
          <cell r="D49">
            <v>-51874766.040000014</v>
          </cell>
          <cell r="F49" t="str">
            <v>108366UT</v>
          </cell>
          <cell r="G49" t="str">
            <v>108366</v>
          </cell>
          <cell r="I49">
            <v>-51874766.040000014</v>
          </cell>
        </row>
        <row r="50">
          <cell r="A50" t="str">
            <v>108366WA</v>
          </cell>
          <cell r="B50" t="str">
            <v>108366</v>
          </cell>
          <cell r="D50">
            <v>-3224642.63</v>
          </cell>
          <cell r="F50" t="str">
            <v>108366WA</v>
          </cell>
          <cell r="G50" t="str">
            <v>108366</v>
          </cell>
          <cell r="I50">
            <v>-3224642.63</v>
          </cell>
        </row>
        <row r="51">
          <cell r="A51" t="str">
            <v>108366WYP</v>
          </cell>
          <cell r="B51" t="str">
            <v>108366</v>
          </cell>
          <cell r="D51">
            <v>-3666459.04</v>
          </cell>
          <cell r="F51" t="str">
            <v>108366WYP</v>
          </cell>
          <cell r="G51" t="str">
            <v>108366</v>
          </cell>
          <cell r="I51">
            <v>-3666459.04</v>
          </cell>
        </row>
        <row r="52">
          <cell r="A52" t="str">
            <v>108366WYU</v>
          </cell>
          <cell r="B52" t="str">
            <v>108366</v>
          </cell>
          <cell r="D52">
            <v>-1416509.34</v>
          </cell>
          <cell r="F52" t="str">
            <v>108366WYU</v>
          </cell>
          <cell r="G52" t="str">
            <v>108366</v>
          </cell>
          <cell r="I52">
            <v>-1416509.34</v>
          </cell>
        </row>
        <row r="53">
          <cell r="A53" t="str">
            <v>108367CA</v>
          </cell>
          <cell r="B53" t="str">
            <v>108367</v>
          </cell>
          <cell r="D53">
            <v>-4643839.37</v>
          </cell>
          <cell r="F53" t="str">
            <v>108367CA</v>
          </cell>
          <cell r="G53" t="str">
            <v>108367</v>
          </cell>
          <cell r="I53">
            <v>-4643839.37</v>
          </cell>
        </row>
        <row r="54">
          <cell r="A54" t="str">
            <v>108367IDU</v>
          </cell>
          <cell r="B54" t="str">
            <v>108367</v>
          </cell>
          <cell r="D54">
            <v>-9979373.5199999996</v>
          </cell>
          <cell r="F54" t="str">
            <v>108367IDU</v>
          </cell>
          <cell r="G54" t="str">
            <v>108367</v>
          </cell>
          <cell r="I54">
            <v>-9979373.5199999996</v>
          </cell>
        </row>
        <row r="55">
          <cell r="A55" t="str">
            <v>108367OR</v>
          </cell>
          <cell r="B55" t="str">
            <v>108367</v>
          </cell>
          <cell r="D55">
            <v>-38960008.709999993</v>
          </cell>
          <cell r="F55" t="str">
            <v>108367OR</v>
          </cell>
          <cell r="G55" t="str">
            <v>108367</v>
          </cell>
          <cell r="I55">
            <v>-38960008.709999993</v>
          </cell>
        </row>
        <row r="56">
          <cell r="A56" t="str">
            <v>108367UT</v>
          </cell>
          <cell r="B56" t="str">
            <v>108367</v>
          </cell>
          <cell r="D56">
            <v>-127220854.16</v>
          </cell>
          <cell r="F56" t="str">
            <v>108367UT</v>
          </cell>
          <cell r="G56" t="str">
            <v>108367</v>
          </cell>
          <cell r="I56">
            <v>-127220854.16</v>
          </cell>
        </row>
        <row r="57">
          <cell r="A57" t="str">
            <v>108367WA</v>
          </cell>
          <cell r="B57" t="str">
            <v>108367</v>
          </cell>
          <cell r="D57">
            <v>-4806959.46</v>
          </cell>
          <cell r="F57" t="str">
            <v>108367WA</v>
          </cell>
          <cell r="G57" t="str">
            <v>108367</v>
          </cell>
          <cell r="I57">
            <v>-4806959.46</v>
          </cell>
        </row>
        <row r="58">
          <cell r="A58" t="str">
            <v>108367WYP</v>
          </cell>
          <cell r="B58" t="str">
            <v>108367</v>
          </cell>
          <cell r="D58">
            <v>-9651749.870000001</v>
          </cell>
          <cell r="F58" t="str">
            <v>108367WYP</v>
          </cell>
          <cell r="G58" t="str">
            <v>108367</v>
          </cell>
          <cell r="I58">
            <v>-9651749.870000001</v>
          </cell>
        </row>
        <row r="59">
          <cell r="A59" t="str">
            <v>108367WYU</v>
          </cell>
          <cell r="B59" t="str">
            <v>108367</v>
          </cell>
          <cell r="D59">
            <v>-7659384.9399999995</v>
          </cell>
          <cell r="F59" t="str">
            <v>108367WYU</v>
          </cell>
          <cell r="G59" t="str">
            <v>108367</v>
          </cell>
          <cell r="I59">
            <v>-7659384.9399999995</v>
          </cell>
        </row>
        <row r="60">
          <cell r="A60" t="str">
            <v>108368CA</v>
          </cell>
          <cell r="B60" t="str">
            <v>108368</v>
          </cell>
          <cell r="D60">
            <v>-22513438.640000001</v>
          </cell>
          <cell r="F60" t="str">
            <v>108368CA</v>
          </cell>
          <cell r="G60" t="str">
            <v>108368</v>
          </cell>
          <cell r="I60">
            <v>-22513438.640000001</v>
          </cell>
        </row>
        <row r="61">
          <cell r="A61" t="str">
            <v>108368IDU</v>
          </cell>
          <cell r="B61" t="str">
            <v>108368</v>
          </cell>
          <cell r="D61">
            <v>-26072878.759999998</v>
          </cell>
          <cell r="F61" t="str">
            <v>108368IDU</v>
          </cell>
          <cell r="G61" t="str">
            <v>108368</v>
          </cell>
          <cell r="I61">
            <v>-26072878.759999998</v>
          </cell>
        </row>
        <row r="62">
          <cell r="A62" t="str">
            <v>108368OR</v>
          </cell>
          <cell r="B62" t="str">
            <v>108368</v>
          </cell>
          <cell r="D62">
            <v>-120416926.77</v>
          </cell>
          <cell r="F62" t="str">
            <v>108368OR</v>
          </cell>
          <cell r="G62" t="str">
            <v>108368</v>
          </cell>
          <cell r="I62">
            <v>-120416926.77</v>
          </cell>
        </row>
        <row r="63">
          <cell r="A63" t="str">
            <v>108368UT</v>
          </cell>
          <cell r="B63" t="str">
            <v>108368</v>
          </cell>
          <cell r="D63">
            <v>-100848586.68999998</v>
          </cell>
          <cell r="F63" t="str">
            <v>108368UT</v>
          </cell>
          <cell r="G63" t="str">
            <v>108368</v>
          </cell>
          <cell r="I63">
            <v>-100848586.68999998</v>
          </cell>
        </row>
        <row r="64">
          <cell r="A64" t="str">
            <v>108368WA</v>
          </cell>
          <cell r="B64" t="str">
            <v>108368</v>
          </cell>
          <cell r="D64">
            <v>-26265485.880000003</v>
          </cell>
          <cell r="F64" t="str">
            <v>108368WA</v>
          </cell>
          <cell r="G64" t="str">
            <v>108368</v>
          </cell>
          <cell r="I64">
            <v>-26265485.880000003</v>
          </cell>
        </row>
        <row r="65">
          <cell r="A65" t="str">
            <v>108368WYP</v>
          </cell>
          <cell r="B65" t="str">
            <v>108368</v>
          </cell>
          <cell r="D65">
            <v>-21359836.710000001</v>
          </cell>
          <cell r="F65" t="str">
            <v>108368WYP</v>
          </cell>
          <cell r="G65" t="str">
            <v>108368</v>
          </cell>
          <cell r="I65">
            <v>-21359836.710000001</v>
          </cell>
        </row>
        <row r="66">
          <cell r="A66" t="str">
            <v>108368WYU</v>
          </cell>
          <cell r="B66" t="str">
            <v>108368</v>
          </cell>
          <cell r="D66">
            <v>-4106594.56</v>
          </cell>
          <cell r="F66" t="str">
            <v>108368WYU</v>
          </cell>
          <cell r="G66" t="str">
            <v>108368</v>
          </cell>
          <cell r="I66">
            <v>-4106594.56</v>
          </cell>
        </row>
        <row r="67">
          <cell r="A67" t="str">
            <v>108369CA</v>
          </cell>
          <cell r="B67" t="str">
            <v>108369</v>
          </cell>
          <cell r="D67">
            <v>-4172305.17</v>
          </cell>
          <cell r="F67" t="str">
            <v>108369CA</v>
          </cell>
          <cell r="G67" t="str">
            <v>108369</v>
          </cell>
          <cell r="I67">
            <v>-4172305.17</v>
          </cell>
        </row>
        <row r="68">
          <cell r="A68" t="str">
            <v>108369IDU</v>
          </cell>
          <cell r="B68" t="str">
            <v>108369</v>
          </cell>
          <cell r="D68">
            <v>-9635935.1799999997</v>
          </cell>
          <cell r="F68" t="str">
            <v>108369IDU</v>
          </cell>
          <cell r="G68" t="str">
            <v>108369</v>
          </cell>
          <cell r="I68">
            <v>-9635935.1799999997</v>
          </cell>
        </row>
        <row r="69">
          <cell r="A69" t="str">
            <v>108369OR</v>
          </cell>
          <cell r="B69" t="str">
            <v>108369</v>
          </cell>
          <cell r="D69">
            <v>-42417283.399999999</v>
          </cell>
          <cell r="F69" t="str">
            <v>108369OR</v>
          </cell>
          <cell r="G69" t="str">
            <v>108369</v>
          </cell>
          <cell r="I69">
            <v>-42417283.399999999</v>
          </cell>
        </row>
        <row r="70">
          <cell r="A70" t="str">
            <v>108369UT</v>
          </cell>
          <cell r="B70" t="str">
            <v>108369</v>
          </cell>
          <cell r="D70">
            <v>-49709628.420000002</v>
          </cell>
          <cell r="F70" t="str">
            <v>108369UT</v>
          </cell>
          <cell r="G70" t="str">
            <v>108369</v>
          </cell>
          <cell r="I70">
            <v>-49709628.420000002</v>
          </cell>
        </row>
        <row r="71">
          <cell r="A71" t="str">
            <v>108369WA</v>
          </cell>
          <cell r="B71" t="str">
            <v>108369</v>
          </cell>
          <cell r="D71">
            <v>-9926836.3299999982</v>
          </cell>
          <cell r="F71" t="str">
            <v>108369WA</v>
          </cell>
          <cell r="G71" t="str">
            <v>108369</v>
          </cell>
          <cell r="I71">
            <v>-9926836.3299999982</v>
          </cell>
        </row>
        <row r="72">
          <cell r="A72" t="str">
            <v>108369WYP</v>
          </cell>
          <cell r="B72" t="str">
            <v>108369</v>
          </cell>
          <cell r="D72">
            <v>-7342666.7999999998</v>
          </cell>
          <cell r="F72" t="str">
            <v>108369WYP</v>
          </cell>
          <cell r="G72" t="str">
            <v>108369</v>
          </cell>
          <cell r="I72">
            <v>-7342666.7999999998</v>
          </cell>
        </row>
        <row r="73">
          <cell r="A73" t="str">
            <v>108369WYU</v>
          </cell>
          <cell r="B73" t="str">
            <v>108369</v>
          </cell>
          <cell r="D73">
            <v>-1277127</v>
          </cell>
          <cell r="F73" t="str">
            <v>108369WYU</v>
          </cell>
          <cell r="G73" t="str">
            <v>108369</v>
          </cell>
          <cell r="I73">
            <v>-1277127</v>
          </cell>
        </row>
        <row r="74">
          <cell r="A74" t="str">
            <v>108370CA</v>
          </cell>
          <cell r="B74" t="str">
            <v>108370</v>
          </cell>
          <cell r="D74">
            <v>-1553766.08</v>
          </cell>
          <cell r="F74" t="str">
            <v>108370CA</v>
          </cell>
          <cell r="G74" t="str">
            <v>108370</v>
          </cell>
          <cell r="I74">
            <v>-1553766.08</v>
          </cell>
        </row>
        <row r="75">
          <cell r="A75" t="str">
            <v>108370IDU</v>
          </cell>
          <cell r="B75" t="str">
            <v>108370</v>
          </cell>
          <cell r="D75">
            <v>-5546284.2700000005</v>
          </cell>
          <cell r="F75" t="str">
            <v>108370IDU</v>
          </cell>
          <cell r="G75" t="str">
            <v>108370</v>
          </cell>
          <cell r="I75">
            <v>-5546284.2700000005</v>
          </cell>
        </row>
        <row r="76">
          <cell r="A76" t="str">
            <v>108370OR</v>
          </cell>
          <cell r="B76" t="str">
            <v>108370</v>
          </cell>
          <cell r="D76">
            <v>-27025544.830000002</v>
          </cell>
          <cell r="F76" t="str">
            <v>108370OR</v>
          </cell>
          <cell r="G76" t="str">
            <v>108370</v>
          </cell>
          <cell r="I76">
            <v>-27025544.830000002</v>
          </cell>
        </row>
        <row r="77">
          <cell r="A77" t="str">
            <v>108370UT</v>
          </cell>
          <cell r="B77" t="str">
            <v>108370</v>
          </cell>
          <cell r="D77">
            <v>-39709481.030000001</v>
          </cell>
          <cell r="F77" t="str">
            <v>108370UT</v>
          </cell>
          <cell r="G77" t="str">
            <v>108370</v>
          </cell>
          <cell r="I77">
            <v>-39709481.030000001</v>
          </cell>
        </row>
        <row r="78">
          <cell r="A78" t="str">
            <v>108370WA</v>
          </cell>
          <cell r="B78" t="str">
            <v>108370</v>
          </cell>
          <cell r="D78">
            <v>-6419196.54</v>
          </cell>
          <cell r="F78" t="str">
            <v>108370WA</v>
          </cell>
          <cell r="G78" t="str">
            <v>108370</v>
          </cell>
          <cell r="I78">
            <v>-6419196.54</v>
          </cell>
        </row>
        <row r="79">
          <cell r="A79" t="str">
            <v>108370WYP</v>
          </cell>
          <cell r="B79" t="str">
            <v>108370</v>
          </cell>
          <cell r="D79">
            <v>-5448914.3700000001</v>
          </cell>
          <cell r="F79" t="str">
            <v>108370WYP</v>
          </cell>
          <cell r="G79" t="str">
            <v>108370</v>
          </cell>
          <cell r="I79">
            <v>-5448914.3700000001</v>
          </cell>
        </row>
        <row r="80">
          <cell r="A80" t="str">
            <v>108370WYU</v>
          </cell>
          <cell r="B80" t="str">
            <v>108370</v>
          </cell>
          <cell r="D80">
            <v>-1392566.55</v>
          </cell>
          <cell r="F80" t="str">
            <v>108370WYU</v>
          </cell>
          <cell r="G80" t="str">
            <v>108370</v>
          </cell>
          <cell r="I80">
            <v>-1392566.55</v>
          </cell>
        </row>
        <row r="81">
          <cell r="A81" t="str">
            <v>108371CA</v>
          </cell>
          <cell r="B81" t="str">
            <v>108371</v>
          </cell>
          <cell r="D81">
            <v>-89359.65</v>
          </cell>
          <cell r="F81" t="str">
            <v>108371CA</v>
          </cell>
          <cell r="G81" t="str">
            <v>108371</v>
          </cell>
          <cell r="I81">
            <v>-89359.65</v>
          </cell>
        </row>
        <row r="82">
          <cell r="A82" t="str">
            <v>108371IDU</v>
          </cell>
          <cell r="B82" t="str">
            <v>108371</v>
          </cell>
          <cell r="D82">
            <v>-138927.67000000001</v>
          </cell>
          <cell r="F82" t="str">
            <v>108371IDU</v>
          </cell>
          <cell r="G82" t="str">
            <v>108371</v>
          </cell>
          <cell r="I82">
            <v>-138927.67000000001</v>
          </cell>
        </row>
        <row r="83">
          <cell r="A83" t="str">
            <v>108371OR</v>
          </cell>
          <cell r="B83" t="str">
            <v>108371</v>
          </cell>
          <cell r="D83">
            <v>-1473122.97</v>
          </cell>
          <cell r="F83" t="str">
            <v>108371OR</v>
          </cell>
          <cell r="G83" t="str">
            <v>108371</v>
          </cell>
          <cell r="I83">
            <v>-1473122.97</v>
          </cell>
        </row>
        <row r="84">
          <cell r="A84" t="str">
            <v>108371UT</v>
          </cell>
          <cell r="B84" t="str">
            <v>108371</v>
          </cell>
          <cell r="D84">
            <v>-3368243.15</v>
          </cell>
          <cell r="F84" t="str">
            <v>108371UT</v>
          </cell>
          <cell r="G84" t="str">
            <v>108371</v>
          </cell>
          <cell r="I84">
            <v>-3368243.15</v>
          </cell>
        </row>
        <row r="85">
          <cell r="A85" t="str">
            <v>108371WA</v>
          </cell>
          <cell r="B85" t="str">
            <v>108371</v>
          </cell>
          <cell r="D85">
            <v>-297573.69</v>
          </cell>
          <cell r="F85" t="str">
            <v>108371WA</v>
          </cell>
          <cell r="G85" t="str">
            <v>108371</v>
          </cell>
          <cell r="I85">
            <v>-297573.69</v>
          </cell>
        </row>
        <row r="86">
          <cell r="A86" t="str">
            <v>108371WYP</v>
          </cell>
          <cell r="B86" t="str">
            <v>108371</v>
          </cell>
          <cell r="D86">
            <v>-419427.51</v>
          </cell>
          <cell r="F86" t="str">
            <v>108371WYP</v>
          </cell>
          <cell r="G86" t="str">
            <v>108371</v>
          </cell>
          <cell r="I86">
            <v>-419427.51</v>
          </cell>
        </row>
        <row r="87">
          <cell r="A87" t="str">
            <v>108371WYU</v>
          </cell>
          <cell r="B87" t="str">
            <v>108371</v>
          </cell>
          <cell r="D87">
            <v>-64521.19</v>
          </cell>
          <cell r="F87" t="str">
            <v>108371WYU</v>
          </cell>
          <cell r="G87" t="str">
            <v>108371</v>
          </cell>
          <cell r="I87">
            <v>-64521.19</v>
          </cell>
        </row>
        <row r="88">
          <cell r="A88" t="str">
            <v>108372IDU</v>
          </cell>
          <cell r="B88" t="str">
            <v>108372</v>
          </cell>
          <cell r="D88">
            <v>-5054.76</v>
          </cell>
          <cell r="F88" t="str">
            <v>108372IDU</v>
          </cell>
          <cell r="G88" t="str">
            <v>108372</v>
          </cell>
          <cell r="I88">
            <v>-5054.76</v>
          </cell>
        </row>
        <row r="89">
          <cell r="A89" t="str">
            <v>108372UT</v>
          </cell>
          <cell r="B89" t="str">
            <v>108372</v>
          </cell>
          <cell r="D89">
            <v>-39116.75</v>
          </cell>
          <cell r="F89" t="str">
            <v>108372UT</v>
          </cell>
          <cell r="G89" t="str">
            <v>108372</v>
          </cell>
          <cell r="I89">
            <v>-39116.75</v>
          </cell>
        </row>
        <row r="90">
          <cell r="A90" t="str">
            <v>108373CA</v>
          </cell>
          <cell r="B90" t="str">
            <v>108373</v>
          </cell>
          <cell r="D90">
            <v>-440103.98</v>
          </cell>
          <cell r="F90" t="str">
            <v>108373CA</v>
          </cell>
          <cell r="G90" t="str">
            <v>108373</v>
          </cell>
          <cell r="I90">
            <v>-440103.98</v>
          </cell>
        </row>
        <row r="91">
          <cell r="A91" t="str">
            <v>108373IDU</v>
          </cell>
          <cell r="B91" t="str">
            <v>108373</v>
          </cell>
          <cell r="D91">
            <v>-256036.33</v>
          </cell>
          <cell r="F91" t="str">
            <v>108373IDU</v>
          </cell>
          <cell r="G91" t="str">
            <v>108373</v>
          </cell>
          <cell r="I91">
            <v>-256036.33</v>
          </cell>
        </row>
        <row r="92">
          <cell r="A92" t="str">
            <v>108373OR</v>
          </cell>
          <cell r="B92" t="str">
            <v>108373</v>
          </cell>
          <cell r="D92">
            <v>-6147365.3600000013</v>
          </cell>
          <cell r="F92" t="str">
            <v>108373OR</v>
          </cell>
          <cell r="G92" t="str">
            <v>108373</v>
          </cell>
          <cell r="I92">
            <v>-6147365.3600000013</v>
          </cell>
        </row>
        <row r="93">
          <cell r="A93" t="str">
            <v>108373UT</v>
          </cell>
          <cell r="B93" t="str">
            <v>108373</v>
          </cell>
          <cell r="D93">
            <v>-8796621.0199999977</v>
          </cell>
          <cell r="F93" t="str">
            <v>108373UT</v>
          </cell>
          <cell r="G93" t="str">
            <v>108373</v>
          </cell>
          <cell r="I93">
            <v>-8796621.0199999977</v>
          </cell>
        </row>
        <row r="94">
          <cell r="A94" t="str">
            <v>108373WA</v>
          </cell>
          <cell r="B94" t="str">
            <v>108373</v>
          </cell>
          <cell r="D94">
            <v>-1501375.69</v>
          </cell>
          <cell r="F94" t="str">
            <v>108373WA</v>
          </cell>
          <cell r="G94" t="str">
            <v>108373</v>
          </cell>
          <cell r="I94">
            <v>-1501375.69</v>
          </cell>
        </row>
        <row r="95">
          <cell r="A95" t="str">
            <v>108373WYP</v>
          </cell>
          <cell r="B95" t="str">
            <v>108373</v>
          </cell>
          <cell r="D95">
            <v>-1212294.45</v>
          </cell>
          <cell r="F95" t="str">
            <v>108373WYP</v>
          </cell>
          <cell r="G95" t="str">
            <v>108373</v>
          </cell>
          <cell r="I95">
            <v>-1212294.45</v>
          </cell>
        </row>
        <row r="96">
          <cell r="A96" t="str">
            <v>108373WYU</v>
          </cell>
          <cell r="B96" t="str">
            <v>108373</v>
          </cell>
          <cell r="D96">
            <v>-473987.9</v>
          </cell>
          <cell r="F96" t="str">
            <v>108373WYU</v>
          </cell>
          <cell r="G96" t="str">
            <v>108373</v>
          </cell>
          <cell r="I96">
            <v>-473987.9</v>
          </cell>
        </row>
        <row r="97">
          <cell r="A97" t="str">
            <v>108DPUT</v>
          </cell>
          <cell r="B97" t="str">
            <v>108DP</v>
          </cell>
          <cell r="D97">
            <v>0</v>
          </cell>
          <cell r="F97" t="str">
            <v>108DPUT</v>
          </cell>
          <cell r="G97" t="str">
            <v>108DP</v>
          </cell>
          <cell r="I97">
            <v>0</v>
          </cell>
        </row>
        <row r="98">
          <cell r="A98" t="str">
            <v>108GPCA</v>
          </cell>
          <cell r="B98" t="str">
            <v>108GP</v>
          </cell>
          <cell r="D98">
            <v>-4113131.7616412155</v>
          </cell>
          <cell r="F98" t="str">
            <v>108GPCA</v>
          </cell>
          <cell r="G98" t="str">
            <v>108GP</v>
          </cell>
          <cell r="I98">
            <v>-4113131.7616412155</v>
          </cell>
        </row>
        <row r="99">
          <cell r="A99" t="str">
            <v>108GPCN</v>
          </cell>
          <cell r="B99" t="str">
            <v>108GP</v>
          </cell>
          <cell r="D99">
            <v>-5881586.3086460549</v>
          </cell>
          <cell r="F99" t="str">
            <v>108GPCN</v>
          </cell>
          <cell r="G99" t="str">
            <v>108GP</v>
          </cell>
          <cell r="I99">
            <v>-5881586.3086460549</v>
          </cell>
        </row>
        <row r="100">
          <cell r="A100" t="str">
            <v>108GPDGP</v>
          </cell>
          <cell r="B100" t="str">
            <v>108GP</v>
          </cell>
          <cell r="D100">
            <v>-9059959.7689102348</v>
          </cell>
          <cell r="F100" t="str">
            <v>108GPDGP</v>
          </cell>
          <cell r="G100" t="str">
            <v>108GP</v>
          </cell>
          <cell r="I100">
            <v>-9059959.7689102348</v>
          </cell>
        </row>
        <row r="101">
          <cell r="A101" t="str">
            <v>108GPDGU</v>
          </cell>
          <cell r="B101" t="str">
            <v>108GP</v>
          </cell>
          <cell r="D101">
            <v>-18428124.30835234</v>
          </cell>
          <cell r="F101" t="str">
            <v>108GPDGU</v>
          </cell>
          <cell r="G101" t="str">
            <v>108GP</v>
          </cell>
          <cell r="I101">
            <v>-18428124.30835234</v>
          </cell>
        </row>
        <row r="102">
          <cell r="A102" t="str">
            <v>108GPIDU</v>
          </cell>
          <cell r="B102" t="str">
            <v>108GP</v>
          </cell>
          <cell r="D102">
            <v>-10861602.354237733</v>
          </cell>
          <cell r="F102" t="str">
            <v>108GPIDU</v>
          </cell>
          <cell r="G102" t="str">
            <v>108GP</v>
          </cell>
          <cell r="I102">
            <v>-10861602.354237733</v>
          </cell>
        </row>
        <row r="103">
          <cell r="A103" t="str">
            <v>108GPOR</v>
          </cell>
          <cell r="B103" t="str">
            <v>108GP</v>
          </cell>
          <cell r="D103">
            <v>-44659489.108126707</v>
          </cell>
          <cell r="F103" t="str">
            <v>108GPOR</v>
          </cell>
          <cell r="G103" t="str">
            <v>108GP</v>
          </cell>
          <cell r="I103">
            <v>-44659489.108126707</v>
          </cell>
        </row>
        <row r="104">
          <cell r="A104" t="str">
            <v>108GPSE</v>
          </cell>
          <cell r="B104" t="str">
            <v>108GP</v>
          </cell>
          <cell r="D104">
            <v>-752316.54910459253</v>
          </cell>
          <cell r="F104" t="str">
            <v>108GPSE</v>
          </cell>
          <cell r="G104" t="str">
            <v>108GP</v>
          </cell>
          <cell r="I104">
            <v>-752316.54910459253</v>
          </cell>
        </row>
        <row r="105">
          <cell r="A105" t="str">
            <v>108GPSG</v>
          </cell>
          <cell r="B105" t="str">
            <v>108GP</v>
          </cell>
          <cell r="D105">
            <v>-36595498.567529015</v>
          </cell>
          <cell r="F105" t="str">
            <v>108GPSG</v>
          </cell>
          <cell r="G105" t="str">
            <v>108GP</v>
          </cell>
          <cell r="I105">
            <v>-36595498.567529015</v>
          </cell>
        </row>
        <row r="106">
          <cell r="A106" t="str">
            <v>108GPSO</v>
          </cell>
          <cell r="B106" t="str">
            <v>108GP</v>
          </cell>
          <cell r="D106">
            <v>-108779411.52875423</v>
          </cell>
          <cell r="F106" t="str">
            <v>108GPSO</v>
          </cell>
          <cell r="G106" t="str">
            <v>108GP</v>
          </cell>
          <cell r="I106">
            <v>-108779411.52875423</v>
          </cell>
        </row>
        <row r="107">
          <cell r="A107" t="str">
            <v>108GPSSGCH</v>
          </cell>
          <cell r="B107" t="str">
            <v>108GP</v>
          </cell>
          <cell r="D107">
            <v>-2607159.1138869845</v>
          </cell>
          <cell r="F107" t="str">
            <v>108GPSSGCH</v>
          </cell>
          <cell r="G107" t="str">
            <v>108GP</v>
          </cell>
          <cell r="I107">
            <v>-2607159.1138869845</v>
          </cell>
        </row>
        <row r="108">
          <cell r="A108" t="str">
            <v>108GPSSGCT</v>
          </cell>
          <cell r="B108" t="str">
            <v>108GP</v>
          </cell>
          <cell r="D108">
            <v>-21616.842981650712</v>
          </cell>
          <cell r="F108" t="str">
            <v>108GPSSGCT</v>
          </cell>
          <cell r="G108" t="str">
            <v>108GP</v>
          </cell>
          <cell r="I108">
            <v>-21616.842981650712</v>
          </cell>
        </row>
        <row r="109">
          <cell r="A109" t="str">
            <v>108GPUT</v>
          </cell>
          <cell r="B109" t="str">
            <v>108GP</v>
          </cell>
          <cell r="D109">
            <v>-54008515.706102222</v>
          </cell>
          <cell r="F109" t="str">
            <v>108GPUT</v>
          </cell>
          <cell r="G109" t="str">
            <v>108GP</v>
          </cell>
          <cell r="I109">
            <v>-54008515.706102222</v>
          </cell>
        </row>
        <row r="110">
          <cell r="A110" t="str">
            <v>108GPWA</v>
          </cell>
          <cell r="B110" t="str">
            <v>108GP</v>
          </cell>
          <cell r="D110">
            <v>-13186442.495565886</v>
          </cell>
          <cell r="F110" t="str">
            <v>108GPWA</v>
          </cell>
          <cell r="G110" t="str">
            <v>108GP</v>
          </cell>
          <cell r="I110">
            <v>-13186442.495565886</v>
          </cell>
        </row>
        <row r="111">
          <cell r="A111" t="str">
            <v>108GPWYP</v>
          </cell>
          <cell r="B111" t="str">
            <v>108GP</v>
          </cell>
          <cell r="D111">
            <v>-16157055.032508016</v>
          </cell>
          <cell r="F111" t="str">
            <v>108GPWYP</v>
          </cell>
          <cell r="G111" t="str">
            <v>108GP</v>
          </cell>
          <cell r="I111">
            <v>-16157055.032508016</v>
          </cell>
        </row>
        <row r="112">
          <cell r="A112" t="str">
            <v>108GPWYU</v>
          </cell>
          <cell r="B112" t="str">
            <v>108GP</v>
          </cell>
          <cell r="D112">
            <v>-4252076.4649415193</v>
          </cell>
          <cell r="F112" t="str">
            <v>108GPWYU</v>
          </cell>
          <cell r="G112" t="str">
            <v>108GP</v>
          </cell>
          <cell r="I112">
            <v>-4252076.4649415193</v>
          </cell>
        </row>
        <row r="113">
          <cell r="A113" t="str">
            <v>108HPDGP</v>
          </cell>
          <cell r="B113" t="str">
            <v>108HP</v>
          </cell>
          <cell r="D113">
            <v>-154901814.77835774</v>
          </cell>
          <cell r="F113" t="str">
            <v>108HPDGP</v>
          </cell>
          <cell r="G113" t="str">
            <v>108HP</v>
          </cell>
          <cell r="I113">
            <v>-154901814.77835774</v>
          </cell>
        </row>
        <row r="114">
          <cell r="A114" t="str">
            <v>108HPDGU</v>
          </cell>
          <cell r="B114" t="str">
            <v>108HP</v>
          </cell>
          <cell r="D114">
            <v>-31136840.686439708</v>
          </cell>
          <cell r="F114" t="str">
            <v>108HPDGU</v>
          </cell>
          <cell r="G114" t="str">
            <v>108HP</v>
          </cell>
          <cell r="I114">
            <v>-31136840.686439708</v>
          </cell>
        </row>
        <row r="115">
          <cell r="A115" t="str">
            <v>108HPSG-P</v>
          </cell>
          <cell r="B115" t="str">
            <v>108HP</v>
          </cell>
          <cell r="D115">
            <v>-42304740.635514647</v>
          </cell>
          <cell r="F115" t="str">
            <v>108HPSG-P</v>
          </cell>
          <cell r="G115" t="str">
            <v>108HP</v>
          </cell>
          <cell r="I115">
            <v>-42304740.635514647</v>
          </cell>
        </row>
        <row r="116">
          <cell r="A116" t="str">
            <v>108HPSG-U</v>
          </cell>
          <cell r="B116" t="str">
            <v>108HP</v>
          </cell>
          <cell r="D116">
            <v>-13644973.041645167</v>
          </cell>
          <cell r="F116" t="str">
            <v>108HPSG-U</v>
          </cell>
          <cell r="G116" t="str">
            <v>108HP</v>
          </cell>
          <cell r="I116">
            <v>-13644973.041645167</v>
          </cell>
        </row>
        <row r="117">
          <cell r="A117" t="str">
            <v>108MPSE</v>
          </cell>
          <cell r="B117" t="str">
            <v>108MP</v>
          </cell>
          <cell r="D117">
            <v>-129773280.65253814</v>
          </cell>
          <cell r="F117" t="str">
            <v>108MPSE</v>
          </cell>
          <cell r="G117" t="str">
            <v>108MP</v>
          </cell>
          <cell r="I117">
            <v>-129773280.65253814</v>
          </cell>
        </row>
        <row r="118">
          <cell r="A118" t="str">
            <v>108OPDGU</v>
          </cell>
          <cell r="B118" t="str">
            <v>108OP</v>
          </cell>
          <cell r="D118">
            <v>-2376613.6361310231</v>
          </cell>
          <cell r="F118" t="str">
            <v>108OPDGU</v>
          </cell>
          <cell r="G118" t="str">
            <v>108OP</v>
          </cell>
          <cell r="I118">
            <v>-2376613.6361310231</v>
          </cell>
        </row>
        <row r="119">
          <cell r="A119" t="str">
            <v>108OPSG</v>
          </cell>
          <cell r="B119" t="str">
            <v>108OP</v>
          </cell>
          <cell r="D119">
            <v>-70392460.877258152</v>
          </cell>
          <cell r="F119" t="str">
            <v>108OPSG</v>
          </cell>
          <cell r="G119" t="str">
            <v>108OP</v>
          </cell>
          <cell r="I119">
            <v>-70392460.877258152</v>
          </cell>
        </row>
        <row r="120">
          <cell r="A120" t="str">
            <v>108OPSSGCT</v>
          </cell>
          <cell r="B120" t="str">
            <v>108OP</v>
          </cell>
          <cell r="D120">
            <v>-12531060.387706695</v>
          </cell>
          <cell r="F120" t="str">
            <v>108OPSSGCT</v>
          </cell>
          <cell r="G120" t="str">
            <v>108OP</v>
          </cell>
          <cell r="I120">
            <v>-12531060.387706695</v>
          </cell>
        </row>
        <row r="121">
          <cell r="A121" t="str">
            <v>108SPDGP</v>
          </cell>
          <cell r="B121" t="str">
            <v>108SP</v>
          </cell>
          <cell r="D121">
            <v>-830389657.74563193</v>
          </cell>
          <cell r="F121" t="str">
            <v>108SPDGP</v>
          </cell>
          <cell r="G121" t="str">
            <v>108SP</v>
          </cell>
          <cell r="I121">
            <v>-830389657.74563193</v>
          </cell>
        </row>
        <row r="122">
          <cell r="A122" t="str">
            <v>108SPDGU</v>
          </cell>
          <cell r="B122" t="str">
            <v>108SP</v>
          </cell>
          <cell r="D122">
            <v>-927852563.43022108</v>
          </cell>
          <cell r="F122" t="str">
            <v>108SPDGU</v>
          </cell>
          <cell r="G122" t="str">
            <v>108SP</v>
          </cell>
          <cell r="I122">
            <v>-927852563.43022108</v>
          </cell>
        </row>
        <row r="123">
          <cell r="A123" t="str">
            <v>108SPSG</v>
          </cell>
          <cell r="B123" t="str">
            <v>108SP</v>
          </cell>
          <cell r="D123">
            <v>-399920200.43571907</v>
          </cell>
          <cell r="F123" t="str">
            <v>108SPSG</v>
          </cell>
          <cell r="G123" t="str">
            <v>108SP</v>
          </cell>
          <cell r="I123">
            <v>-399920200.43571907</v>
          </cell>
        </row>
        <row r="124">
          <cell r="A124" t="str">
            <v>108SPSSGCH</v>
          </cell>
          <cell r="B124" t="str">
            <v>108SP</v>
          </cell>
          <cell r="D124">
            <v>-204911454.07673258</v>
          </cell>
          <cell r="F124" t="str">
            <v>108SPSSGCH</v>
          </cell>
          <cell r="G124" t="str">
            <v>108SP</v>
          </cell>
          <cell r="I124">
            <v>-204911454.07673258</v>
          </cell>
        </row>
        <row r="125">
          <cell r="A125" t="str">
            <v>108TPDGP</v>
          </cell>
          <cell r="B125" t="str">
            <v>108TP</v>
          </cell>
          <cell r="D125">
            <v>-365214102.76991618</v>
          </cell>
          <cell r="F125" t="str">
            <v>108TPDGP</v>
          </cell>
          <cell r="G125" t="str">
            <v>108TP</v>
          </cell>
          <cell r="I125">
            <v>-365214102.76991618</v>
          </cell>
        </row>
        <row r="126">
          <cell r="A126" t="str">
            <v>108TPDGU</v>
          </cell>
          <cell r="B126" t="str">
            <v>108TP</v>
          </cell>
          <cell r="D126">
            <v>-363778939.134224</v>
          </cell>
          <cell r="F126" t="str">
            <v>108TPDGU</v>
          </cell>
          <cell r="G126" t="str">
            <v>108TP</v>
          </cell>
          <cell r="I126">
            <v>-363778939.134224</v>
          </cell>
        </row>
        <row r="127">
          <cell r="A127" t="str">
            <v>108TPSG</v>
          </cell>
          <cell r="B127" t="str">
            <v>108TP</v>
          </cell>
          <cell r="D127">
            <v>-289131390.94646019</v>
          </cell>
          <cell r="F127" t="str">
            <v>108TPSG</v>
          </cell>
          <cell r="G127" t="str">
            <v>108TP</v>
          </cell>
          <cell r="I127">
            <v>-289131390.94646019</v>
          </cell>
        </row>
        <row r="128">
          <cell r="A128" t="str">
            <v>111390OR</v>
          </cell>
          <cell r="B128" t="str">
            <v>111390</v>
          </cell>
          <cell r="D128">
            <v>-377929.83</v>
          </cell>
          <cell r="F128" t="str">
            <v>111390OR</v>
          </cell>
          <cell r="G128" t="str">
            <v>111390</v>
          </cell>
          <cell r="I128">
            <v>-377929.83</v>
          </cell>
        </row>
        <row r="129">
          <cell r="A129" t="str">
            <v>111390SO</v>
          </cell>
          <cell r="B129" t="str">
            <v>111390</v>
          </cell>
          <cell r="D129">
            <v>2771857.69</v>
          </cell>
          <cell r="F129" t="str">
            <v>111390SO</v>
          </cell>
          <cell r="G129" t="str">
            <v>111390</v>
          </cell>
          <cell r="I129">
            <v>2771857.69</v>
          </cell>
        </row>
        <row r="130">
          <cell r="A130" t="str">
            <v>111390WYP</v>
          </cell>
          <cell r="B130" t="str">
            <v>111390</v>
          </cell>
          <cell r="D130">
            <v>-114919.47</v>
          </cell>
          <cell r="F130" t="str">
            <v>111390WYP</v>
          </cell>
          <cell r="G130" t="str">
            <v>111390</v>
          </cell>
          <cell r="I130">
            <v>-114919.47</v>
          </cell>
        </row>
        <row r="131">
          <cell r="A131" t="str">
            <v>111GPCA</v>
          </cell>
          <cell r="B131" t="str">
            <v>111GP</v>
          </cell>
          <cell r="D131">
            <v>-613222.27</v>
          </cell>
          <cell r="F131" t="str">
            <v>111GPCA</v>
          </cell>
          <cell r="G131" t="str">
            <v>111GP</v>
          </cell>
          <cell r="I131">
            <v>-613222.27</v>
          </cell>
        </row>
        <row r="132">
          <cell r="A132" t="str">
            <v>111GPCN</v>
          </cell>
          <cell r="B132" t="str">
            <v>111GP</v>
          </cell>
          <cell r="D132">
            <v>-1740072.7</v>
          </cell>
          <cell r="F132" t="str">
            <v>111GPCN</v>
          </cell>
          <cell r="G132" t="str">
            <v>111GP</v>
          </cell>
          <cell r="I132">
            <v>-1740072.7</v>
          </cell>
        </row>
        <row r="133">
          <cell r="A133" t="str">
            <v>111GPOR</v>
          </cell>
          <cell r="B133" t="str">
            <v>111GP</v>
          </cell>
          <cell r="D133">
            <v>-7041717.2100000018</v>
          </cell>
          <cell r="F133" t="str">
            <v>111GPOR</v>
          </cell>
          <cell r="G133" t="str">
            <v>111GP</v>
          </cell>
          <cell r="I133">
            <v>-7041717.2100000018</v>
          </cell>
        </row>
        <row r="134">
          <cell r="A134" t="str">
            <v>111GPSO</v>
          </cell>
          <cell r="B134" t="str">
            <v>111GP</v>
          </cell>
          <cell r="D134">
            <v>-7886431.5199999986</v>
          </cell>
          <cell r="F134" t="str">
            <v>111GPSO</v>
          </cell>
          <cell r="G134" t="str">
            <v>111GP</v>
          </cell>
          <cell r="I134">
            <v>-7886431.5199999986</v>
          </cell>
        </row>
        <row r="135">
          <cell r="A135" t="str">
            <v>111GPUT</v>
          </cell>
          <cell r="B135" t="str">
            <v>111GP</v>
          </cell>
          <cell r="D135">
            <v>-22703.99</v>
          </cell>
          <cell r="F135" t="str">
            <v>111GPUT</v>
          </cell>
          <cell r="G135" t="str">
            <v>111GP</v>
          </cell>
          <cell r="I135">
            <v>-22703.99</v>
          </cell>
        </row>
        <row r="136">
          <cell r="A136" t="str">
            <v>111GPWA</v>
          </cell>
          <cell r="B136" t="str">
            <v>111GP</v>
          </cell>
          <cell r="D136">
            <v>-1171952</v>
          </cell>
          <cell r="F136" t="str">
            <v>111GPWA</v>
          </cell>
          <cell r="G136" t="str">
            <v>111GP</v>
          </cell>
          <cell r="I136">
            <v>-1171952</v>
          </cell>
        </row>
        <row r="137">
          <cell r="A137" t="str">
            <v>111GPWYP</v>
          </cell>
          <cell r="B137" t="str">
            <v>111GP</v>
          </cell>
          <cell r="D137">
            <v>-5459214.8799999999</v>
          </cell>
          <cell r="F137" t="str">
            <v>111GPWYP</v>
          </cell>
          <cell r="G137" t="str">
            <v>111GP</v>
          </cell>
          <cell r="I137">
            <v>-5459214.8799999999</v>
          </cell>
        </row>
        <row r="138">
          <cell r="A138" t="str">
            <v>111GPWYU</v>
          </cell>
          <cell r="B138" t="str">
            <v>111GP</v>
          </cell>
          <cell r="D138">
            <v>-21442.67</v>
          </cell>
          <cell r="F138" t="str">
            <v>111GPWYU</v>
          </cell>
          <cell r="G138" t="str">
            <v>111GP</v>
          </cell>
          <cell r="I138">
            <v>-21442.67</v>
          </cell>
        </row>
        <row r="139">
          <cell r="A139" t="str">
            <v>111HPSG</v>
          </cell>
          <cell r="B139" t="str">
            <v>111HP</v>
          </cell>
          <cell r="D139">
            <v>-208154.93</v>
          </cell>
          <cell r="F139" t="str">
            <v>111HPSG</v>
          </cell>
          <cell r="G139" t="str">
            <v>111HP</v>
          </cell>
          <cell r="I139">
            <v>-208154.93</v>
          </cell>
        </row>
        <row r="140">
          <cell r="A140" t="str">
            <v>111IPCA</v>
          </cell>
          <cell r="B140" t="str">
            <v>111IP</v>
          </cell>
          <cell r="D140">
            <v>-809955.12598517328</v>
          </cell>
          <cell r="F140" t="str">
            <v>111IPCA</v>
          </cell>
          <cell r="G140" t="str">
            <v>111IP</v>
          </cell>
          <cell r="I140">
            <v>-809955.12598517328</v>
          </cell>
        </row>
        <row r="141">
          <cell r="A141" t="str">
            <v>111IPCN</v>
          </cell>
          <cell r="B141" t="str">
            <v>111IP</v>
          </cell>
          <cell r="D141">
            <v>-79276291.294796139</v>
          </cell>
          <cell r="F141" t="str">
            <v>111IPCN</v>
          </cell>
          <cell r="G141" t="str">
            <v>111IP</v>
          </cell>
          <cell r="I141">
            <v>-79276291.294796139</v>
          </cell>
        </row>
        <row r="142">
          <cell r="A142" t="str">
            <v>111IPDGP</v>
          </cell>
          <cell r="B142" t="str">
            <v>111IP</v>
          </cell>
          <cell r="D142">
            <v>-2729537.0298926528</v>
          </cell>
          <cell r="F142" t="str">
            <v>111IPDGP</v>
          </cell>
          <cell r="G142" t="str">
            <v>111IP</v>
          </cell>
          <cell r="I142">
            <v>-2729537.0298926528</v>
          </cell>
        </row>
        <row r="143">
          <cell r="A143" t="str">
            <v>111IPDGU</v>
          </cell>
          <cell r="B143" t="str">
            <v>111IP</v>
          </cell>
          <cell r="D143">
            <v>-326294.31178299617</v>
          </cell>
          <cell r="F143" t="str">
            <v>111IPDGU</v>
          </cell>
          <cell r="G143" t="str">
            <v>111IP</v>
          </cell>
          <cell r="I143">
            <v>-326294.31178299617</v>
          </cell>
        </row>
        <row r="144">
          <cell r="A144" t="str">
            <v>111IPIDU</v>
          </cell>
          <cell r="B144" t="str">
            <v>111IP</v>
          </cell>
          <cell r="D144">
            <v>-2534349.0187148615</v>
          </cell>
          <cell r="F144" t="str">
            <v>111IPIDU</v>
          </cell>
          <cell r="G144" t="str">
            <v>111IP</v>
          </cell>
          <cell r="I144">
            <v>-2534349.0187148615</v>
          </cell>
        </row>
        <row r="145">
          <cell r="A145" t="str">
            <v>111IPOR</v>
          </cell>
          <cell r="B145" t="str">
            <v>111IP</v>
          </cell>
          <cell r="D145">
            <v>-1093752.3395360499</v>
          </cell>
          <cell r="F145" t="str">
            <v>111IPOR</v>
          </cell>
          <cell r="G145" t="str">
            <v>111IP</v>
          </cell>
          <cell r="I145">
            <v>-1093752.3395360499</v>
          </cell>
        </row>
        <row r="146">
          <cell r="A146" t="str">
            <v>111IPSE</v>
          </cell>
          <cell r="B146" t="str">
            <v>111IP</v>
          </cell>
          <cell r="D146">
            <v>-874110.19848358852</v>
          </cell>
          <cell r="F146" t="str">
            <v>111IPSE</v>
          </cell>
          <cell r="G146" t="str">
            <v>111IP</v>
          </cell>
          <cell r="I146">
            <v>-874110.19848358852</v>
          </cell>
        </row>
        <row r="147">
          <cell r="A147" t="str">
            <v>111IPSG</v>
          </cell>
          <cell r="B147" t="str">
            <v>111IP</v>
          </cell>
          <cell r="D147">
            <v>-18605983.757621642</v>
          </cell>
          <cell r="F147" t="str">
            <v>111IPSG</v>
          </cell>
          <cell r="G147" t="str">
            <v>111IP</v>
          </cell>
          <cell r="I147">
            <v>-18605983.757621642</v>
          </cell>
        </row>
        <row r="148">
          <cell r="A148" t="str">
            <v>111IPSG-P</v>
          </cell>
          <cell r="B148" t="str">
            <v>111IP</v>
          </cell>
          <cell r="D148">
            <v>-10365003.992019074</v>
          </cell>
          <cell r="F148" t="str">
            <v>111IPSG-P</v>
          </cell>
          <cell r="G148" t="str">
            <v>111IP</v>
          </cell>
          <cell r="I148">
            <v>-10365003.992019074</v>
          </cell>
        </row>
        <row r="149">
          <cell r="A149" t="str">
            <v>111IPSG-U</v>
          </cell>
          <cell r="B149" t="str">
            <v>111IP</v>
          </cell>
          <cell r="D149">
            <v>-2515191.0067030014</v>
          </cell>
          <cell r="F149" t="str">
            <v>111IPSG-U</v>
          </cell>
          <cell r="G149" t="str">
            <v>111IP</v>
          </cell>
          <cell r="I149">
            <v>-2515191.0067030014</v>
          </cell>
        </row>
        <row r="150">
          <cell r="A150" t="str">
            <v>111IPSO</v>
          </cell>
          <cell r="B150" t="str">
            <v>111IP</v>
          </cell>
          <cell r="D150">
            <v>-247394813.37810645</v>
          </cell>
          <cell r="F150" t="str">
            <v>111IPSO</v>
          </cell>
          <cell r="G150" t="str">
            <v>111IP</v>
          </cell>
          <cell r="I150">
            <v>-247394813.37810645</v>
          </cell>
        </row>
        <row r="151">
          <cell r="A151" t="str">
            <v>111IPSSGCH</v>
          </cell>
          <cell r="B151" t="str">
            <v>111IP</v>
          </cell>
          <cell r="D151">
            <v>-7699.8479655317769</v>
          </cell>
          <cell r="F151" t="str">
            <v>111IPSSGCH</v>
          </cell>
          <cell r="G151" t="str">
            <v>111IP</v>
          </cell>
          <cell r="I151">
            <v>-7699.8479655317769</v>
          </cell>
        </row>
        <row r="152">
          <cell r="A152" t="str">
            <v>111IPSSGCT</v>
          </cell>
          <cell r="B152" t="str">
            <v>111IP</v>
          </cell>
          <cell r="D152">
            <v>-28413.83</v>
          </cell>
          <cell r="F152" t="str">
            <v>111IPSSGCT</v>
          </cell>
          <cell r="G152" t="str">
            <v>111IP</v>
          </cell>
          <cell r="I152">
            <v>-28413.83</v>
          </cell>
        </row>
        <row r="153">
          <cell r="A153" t="str">
            <v>111IPUT</v>
          </cell>
          <cell r="B153" t="str">
            <v>111IP</v>
          </cell>
          <cell r="D153">
            <v>-10856941.318424961</v>
          </cell>
          <cell r="F153" t="str">
            <v>111IPUT</v>
          </cell>
          <cell r="G153" t="str">
            <v>111IP</v>
          </cell>
          <cell r="I153">
            <v>-10856941.318424961</v>
          </cell>
        </row>
        <row r="154">
          <cell r="A154" t="str">
            <v>111IPWA</v>
          </cell>
          <cell r="B154" t="str">
            <v>111IP</v>
          </cell>
          <cell r="D154">
            <v>-64004.683232162162</v>
          </cell>
          <cell r="F154" t="str">
            <v>111IPWA</v>
          </cell>
          <cell r="G154" t="str">
            <v>111IP</v>
          </cell>
          <cell r="I154">
            <v>-64004.683232162162</v>
          </cell>
        </row>
        <row r="155">
          <cell r="A155" t="str">
            <v>111IPWYP</v>
          </cell>
          <cell r="B155" t="str">
            <v>111IP</v>
          </cell>
          <cell r="D155">
            <v>-3571359.4378900048</v>
          </cell>
          <cell r="F155" t="str">
            <v>111IPWYP</v>
          </cell>
          <cell r="G155" t="str">
            <v>111IP</v>
          </cell>
          <cell r="I155">
            <v>-3571359.4378900048</v>
          </cell>
        </row>
        <row r="156">
          <cell r="A156" t="str">
            <v>111IPWYU</v>
          </cell>
          <cell r="B156" t="str">
            <v>111IP</v>
          </cell>
          <cell r="D156">
            <v>-1432539.8402307166</v>
          </cell>
          <cell r="F156" t="str">
            <v>111IPWYU</v>
          </cell>
          <cell r="G156" t="str">
            <v>111IP</v>
          </cell>
          <cell r="I156">
            <v>-1432539.8402307166</v>
          </cell>
        </row>
        <row r="157">
          <cell r="A157" t="str">
            <v>111SPSG</v>
          </cell>
          <cell r="B157" t="str">
            <v>111SP</v>
          </cell>
          <cell r="D157">
            <v>0</v>
          </cell>
          <cell r="F157" t="str">
            <v>111SPSG</v>
          </cell>
          <cell r="G157" t="str">
            <v>111SP</v>
          </cell>
          <cell r="I157">
            <v>0</v>
          </cell>
        </row>
        <row r="158">
          <cell r="A158" t="str">
            <v>114DGP</v>
          </cell>
          <cell r="B158" t="str">
            <v>114</v>
          </cell>
          <cell r="D158">
            <v>14560710.68</v>
          </cell>
          <cell r="F158" t="str">
            <v>114DGP</v>
          </cell>
          <cell r="G158" t="str">
            <v>114</v>
          </cell>
          <cell r="I158">
            <v>14560710.68</v>
          </cell>
        </row>
        <row r="159">
          <cell r="A159" t="str">
            <v>114SG</v>
          </cell>
          <cell r="B159" t="str">
            <v>114</v>
          </cell>
          <cell r="D159">
            <v>142633069.09999999</v>
          </cell>
          <cell r="F159" t="str">
            <v>114SG</v>
          </cell>
          <cell r="G159" t="str">
            <v>114</v>
          </cell>
          <cell r="I159">
            <v>142633069.09999999</v>
          </cell>
        </row>
        <row r="160">
          <cell r="A160" t="str">
            <v>115DGP</v>
          </cell>
          <cell r="B160" t="str">
            <v>115</v>
          </cell>
          <cell r="D160">
            <v>-10075152.010000017</v>
          </cell>
          <cell r="F160" t="str">
            <v>115DGP</v>
          </cell>
          <cell r="G160" t="str">
            <v>115</v>
          </cell>
          <cell r="I160">
            <v>-10075152.010000017</v>
          </cell>
        </row>
        <row r="161">
          <cell r="A161" t="str">
            <v>115SG</v>
          </cell>
          <cell r="B161" t="str">
            <v>115</v>
          </cell>
          <cell r="D161">
            <v>-68443824.009999961</v>
          </cell>
          <cell r="F161" t="str">
            <v>115SG</v>
          </cell>
          <cell r="G161" t="str">
            <v>115</v>
          </cell>
          <cell r="I161">
            <v>-68443824.009999961</v>
          </cell>
        </row>
        <row r="162">
          <cell r="A162" t="str">
            <v>124CA</v>
          </cell>
          <cell r="B162" t="str">
            <v>124</v>
          </cell>
          <cell r="D162">
            <v>453046.32661675429</v>
          </cell>
          <cell r="F162" t="str">
            <v>124CA</v>
          </cell>
          <cell r="G162" t="str">
            <v>124</v>
          </cell>
          <cell r="I162">
            <v>453046.32661675429</v>
          </cell>
        </row>
        <row r="163">
          <cell r="A163" t="str">
            <v>124IDU</v>
          </cell>
          <cell r="B163" t="str">
            <v>124</v>
          </cell>
          <cell r="D163">
            <v>46602.304211872121</v>
          </cell>
          <cell r="F163" t="str">
            <v>124IDU</v>
          </cell>
          <cell r="G163" t="str">
            <v>124</v>
          </cell>
          <cell r="I163">
            <v>46602.304211872121</v>
          </cell>
        </row>
        <row r="164">
          <cell r="A164" t="str">
            <v>124OR</v>
          </cell>
          <cell r="B164" t="str">
            <v>124</v>
          </cell>
          <cell r="D164">
            <v>40831.554883113567</v>
          </cell>
          <cell r="F164" t="str">
            <v>124OR</v>
          </cell>
          <cell r="G164" t="str">
            <v>124</v>
          </cell>
          <cell r="I164">
            <v>40831.554883113567</v>
          </cell>
        </row>
        <row r="165">
          <cell r="A165" t="str">
            <v>124OTHER</v>
          </cell>
          <cell r="B165" t="str">
            <v>124</v>
          </cell>
          <cell r="D165">
            <v>-1061795.76</v>
          </cell>
          <cell r="F165" t="str">
            <v>124OTHER</v>
          </cell>
          <cell r="G165" t="str">
            <v>124</v>
          </cell>
          <cell r="I165">
            <v>-1061795.76</v>
          </cell>
        </row>
        <row r="166">
          <cell r="A166" t="str">
            <v>124SO</v>
          </cell>
          <cell r="B166" t="str">
            <v>124</v>
          </cell>
          <cell r="D166">
            <v>0</v>
          </cell>
          <cell r="F166" t="str">
            <v>124SO</v>
          </cell>
          <cell r="G166" t="str">
            <v>124</v>
          </cell>
          <cell r="I166">
            <v>0</v>
          </cell>
        </row>
        <row r="167">
          <cell r="A167" t="str">
            <v>124UT</v>
          </cell>
          <cell r="B167" t="str">
            <v>124</v>
          </cell>
          <cell r="D167">
            <v>5927954.8205778804</v>
          </cell>
          <cell r="F167" t="str">
            <v>124UT</v>
          </cell>
          <cell r="G167" t="str">
            <v>124</v>
          </cell>
          <cell r="I167">
            <v>5927954.8205778804</v>
          </cell>
        </row>
        <row r="168">
          <cell r="A168" t="str">
            <v>124WA</v>
          </cell>
          <cell r="B168" t="str">
            <v>124</v>
          </cell>
          <cell r="D168">
            <v>2193032.8198481048</v>
          </cell>
          <cell r="F168" t="str">
            <v>124WA</v>
          </cell>
          <cell r="G168" t="str">
            <v>124</v>
          </cell>
          <cell r="I168">
            <v>2193032.8198481048</v>
          </cell>
        </row>
        <row r="169">
          <cell r="A169" t="str">
            <v>124WYP</v>
          </cell>
          <cell r="B169" t="str">
            <v>124</v>
          </cell>
          <cell r="D169">
            <v>114856.86</v>
          </cell>
          <cell r="F169" t="str">
            <v>124WYP</v>
          </cell>
          <cell r="G169" t="str">
            <v>124</v>
          </cell>
          <cell r="I169">
            <v>114856.86</v>
          </cell>
        </row>
        <row r="170">
          <cell r="A170" t="str">
            <v>124WYU</v>
          </cell>
          <cell r="B170" t="str">
            <v>124</v>
          </cell>
          <cell r="D170">
            <v>13897.416342905062</v>
          </cell>
          <cell r="F170" t="str">
            <v>124WYU</v>
          </cell>
          <cell r="G170" t="str">
            <v>124</v>
          </cell>
          <cell r="I170">
            <v>13897.416342905062</v>
          </cell>
        </row>
        <row r="171">
          <cell r="A171" t="str">
            <v>131SNP</v>
          </cell>
          <cell r="B171" t="str">
            <v>131</v>
          </cell>
          <cell r="D171">
            <v>16273751.999166666</v>
          </cell>
          <cell r="F171" t="str">
            <v>131SNP</v>
          </cell>
          <cell r="G171" t="str">
            <v>131</v>
          </cell>
          <cell r="I171">
            <v>16273751.999166666</v>
          </cell>
        </row>
        <row r="172">
          <cell r="A172" t="str">
            <v>135SG</v>
          </cell>
          <cell r="B172" t="str">
            <v>135</v>
          </cell>
          <cell r="D172">
            <v>-24549.195833333335</v>
          </cell>
          <cell r="F172" t="str">
            <v>135SG</v>
          </cell>
          <cell r="G172" t="str">
            <v>135</v>
          </cell>
          <cell r="I172">
            <v>-24549.195833333335</v>
          </cell>
        </row>
        <row r="173">
          <cell r="A173" t="str">
            <v>141DGU</v>
          </cell>
          <cell r="B173" t="str">
            <v>141</v>
          </cell>
          <cell r="D173">
            <v>416972.98</v>
          </cell>
          <cell r="F173" t="str">
            <v>141DGU</v>
          </cell>
          <cell r="G173" t="str">
            <v>141</v>
          </cell>
          <cell r="I173">
            <v>416972.98</v>
          </cell>
        </row>
        <row r="174">
          <cell r="A174" t="str">
            <v>143SO</v>
          </cell>
          <cell r="B174" t="str">
            <v>143</v>
          </cell>
          <cell r="D174">
            <v>11667166.492500002</v>
          </cell>
          <cell r="F174" t="str">
            <v>143SO</v>
          </cell>
          <cell r="G174" t="str">
            <v>143</v>
          </cell>
          <cell r="I174">
            <v>11667166.492500002</v>
          </cell>
        </row>
        <row r="175">
          <cell r="A175" t="str">
            <v>151SE</v>
          </cell>
          <cell r="B175" t="str">
            <v>151</v>
          </cell>
          <cell r="D175">
            <v>56387875.469999999</v>
          </cell>
          <cell r="F175" t="str">
            <v>151SE</v>
          </cell>
          <cell r="G175" t="str">
            <v>151</v>
          </cell>
          <cell r="I175">
            <v>56387875.469999999</v>
          </cell>
        </row>
        <row r="176">
          <cell r="A176" t="str">
            <v>151SSECH</v>
          </cell>
          <cell r="B176" t="str">
            <v>151</v>
          </cell>
          <cell r="D176">
            <v>8679554.7699999996</v>
          </cell>
          <cell r="F176" t="str">
            <v>151SSECH</v>
          </cell>
          <cell r="G176" t="str">
            <v>151</v>
          </cell>
          <cell r="I176">
            <v>8679554.7699999996</v>
          </cell>
        </row>
        <row r="177">
          <cell r="A177" t="str">
            <v>151SSECT</v>
          </cell>
          <cell r="B177" t="str">
            <v>151</v>
          </cell>
          <cell r="D177">
            <v>84819.76</v>
          </cell>
          <cell r="F177" t="str">
            <v>151SSECT</v>
          </cell>
          <cell r="G177" t="str">
            <v>151</v>
          </cell>
          <cell r="I177">
            <v>84819.76</v>
          </cell>
        </row>
        <row r="178">
          <cell r="A178" t="str">
            <v>154CA</v>
          </cell>
          <cell r="B178" t="str">
            <v>154</v>
          </cell>
          <cell r="D178">
            <v>732212.44</v>
          </cell>
          <cell r="F178" t="str">
            <v>154CA</v>
          </cell>
          <cell r="G178" t="str">
            <v>154</v>
          </cell>
          <cell r="I178">
            <v>732212.44</v>
          </cell>
        </row>
        <row r="179">
          <cell r="A179" t="str">
            <v>154IDU</v>
          </cell>
          <cell r="B179" t="str">
            <v>154</v>
          </cell>
          <cell r="D179">
            <v>2691048.39</v>
          </cell>
          <cell r="F179" t="str">
            <v>154IDU</v>
          </cell>
          <cell r="G179" t="str">
            <v>154</v>
          </cell>
          <cell r="I179">
            <v>2691048.39</v>
          </cell>
        </row>
        <row r="180">
          <cell r="A180" t="str">
            <v>154OR</v>
          </cell>
          <cell r="B180" t="str">
            <v>154</v>
          </cell>
          <cell r="D180">
            <v>12807331.410000004</v>
          </cell>
          <cell r="F180" t="str">
            <v>154OR</v>
          </cell>
          <cell r="G180" t="str">
            <v>154</v>
          </cell>
          <cell r="I180">
            <v>12807331.410000004</v>
          </cell>
        </row>
        <row r="181">
          <cell r="A181" t="str">
            <v>154SE</v>
          </cell>
          <cell r="B181" t="str">
            <v>154</v>
          </cell>
          <cell r="D181">
            <v>2710855.28</v>
          </cell>
          <cell r="F181" t="str">
            <v>154SE</v>
          </cell>
          <cell r="G181" t="str">
            <v>154</v>
          </cell>
          <cell r="I181">
            <v>2710855.28</v>
          </cell>
        </row>
        <row r="182">
          <cell r="A182" t="str">
            <v>154SNPD</v>
          </cell>
          <cell r="B182" t="str">
            <v>154</v>
          </cell>
          <cell r="D182">
            <v>208396.03</v>
          </cell>
          <cell r="F182" t="str">
            <v>154SNPD</v>
          </cell>
          <cell r="G182" t="str">
            <v>154</v>
          </cell>
          <cell r="I182">
            <v>208396.03</v>
          </cell>
        </row>
        <row r="183">
          <cell r="A183" t="str">
            <v>154SNPPH</v>
          </cell>
          <cell r="B183" t="str">
            <v>154</v>
          </cell>
          <cell r="D183">
            <v>-19220.939999999999</v>
          </cell>
          <cell r="F183" t="str">
            <v>154SNPPH</v>
          </cell>
          <cell r="G183" t="str">
            <v>154</v>
          </cell>
          <cell r="I183">
            <v>-19220.939999999999</v>
          </cell>
        </row>
        <row r="184">
          <cell r="A184" t="str">
            <v>154SNPPS</v>
          </cell>
          <cell r="B184" t="str">
            <v>154</v>
          </cell>
          <cell r="D184">
            <v>52859974.04999999</v>
          </cell>
          <cell r="F184" t="str">
            <v>154SNPPS</v>
          </cell>
          <cell r="G184" t="str">
            <v>154</v>
          </cell>
          <cell r="I184">
            <v>52859974.04999999</v>
          </cell>
        </row>
        <row r="185">
          <cell r="A185" t="str">
            <v>154SNPT</v>
          </cell>
          <cell r="B185" t="str">
            <v>154</v>
          </cell>
          <cell r="D185">
            <v>14206257.459999997</v>
          </cell>
          <cell r="F185" t="str">
            <v>154SNPT</v>
          </cell>
          <cell r="G185" t="str">
            <v>154</v>
          </cell>
          <cell r="I185">
            <v>14206257.459999997</v>
          </cell>
        </row>
        <row r="186">
          <cell r="A186" t="str">
            <v>154SO</v>
          </cell>
          <cell r="B186" t="str">
            <v>154</v>
          </cell>
          <cell r="D186">
            <v>-5363443.24</v>
          </cell>
          <cell r="F186" t="str">
            <v>154SO</v>
          </cell>
          <cell r="G186" t="str">
            <v>154</v>
          </cell>
          <cell r="I186">
            <v>-5363443.24</v>
          </cell>
        </row>
        <row r="187">
          <cell r="A187" t="str">
            <v>154SSGCH</v>
          </cell>
          <cell r="B187" t="str">
            <v>154</v>
          </cell>
          <cell r="D187">
            <v>222216.23</v>
          </cell>
          <cell r="F187" t="str">
            <v>154SSGCH</v>
          </cell>
          <cell r="G187" t="str">
            <v>154</v>
          </cell>
          <cell r="I187">
            <v>222216.23</v>
          </cell>
        </row>
        <row r="188">
          <cell r="A188" t="str">
            <v>154SSGCT</v>
          </cell>
          <cell r="B188" t="str">
            <v>154</v>
          </cell>
          <cell r="D188">
            <v>4016.56</v>
          </cell>
          <cell r="F188" t="str">
            <v>154SSGCT</v>
          </cell>
          <cell r="G188" t="str">
            <v>154</v>
          </cell>
          <cell r="I188">
            <v>4016.56</v>
          </cell>
        </row>
        <row r="189">
          <cell r="A189" t="str">
            <v>154UT</v>
          </cell>
          <cell r="B189" t="str">
            <v>154</v>
          </cell>
          <cell r="D189">
            <v>19718661.570000004</v>
          </cell>
          <cell r="F189" t="str">
            <v>154UT</v>
          </cell>
          <cell r="G189" t="str">
            <v>154</v>
          </cell>
          <cell r="I189">
            <v>19718661.570000004</v>
          </cell>
        </row>
        <row r="190">
          <cell r="A190" t="str">
            <v>154WA</v>
          </cell>
          <cell r="B190" t="str">
            <v>154</v>
          </cell>
          <cell r="D190">
            <v>3259642.6</v>
          </cell>
          <cell r="F190" t="str">
            <v>154WA</v>
          </cell>
          <cell r="G190" t="str">
            <v>154</v>
          </cell>
          <cell r="I190">
            <v>3259642.6</v>
          </cell>
        </row>
        <row r="191">
          <cell r="A191" t="str">
            <v>154WYP</v>
          </cell>
          <cell r="B191" t="str">
            <v>154</v>
          </cell>
          <cell r="D191">
            <v>4057081.06</v>
          </cell>
          <cell r="F191" t="str">
            <v>154WYP</v>
          </cell>
          <cell r="G191" t="str">
            <v>154</v>
          </cell>
          <cell r="I191">
            <v>4057081.06</v>
          </cell>
        </row>
        <row r="192">
          <cell r="A192" t="str">
            <v>154WYU</v>
          </cell>
          <cell r="B192" t="str">
            <v>154</v>
          </cell>
          <cell r="D192">
            <v>468764.86</v>
          </cell>
          <cell r="F192" t="str">
            <v>154WYU</v>
          </cell>
          <cell r="G192" t="str">
            <v>154</v>
          </cell>
          <cell r="I192">
            <v>468764.86</v>
          </cell>
        </row>
        <row r="193">
          <cell r="A193" t="str">
            <v>165GPS</v>
          </cell>
          <cell r="B193" t="str">
            <v>165</v>
          </cell>
          <cell r="D193">
            <v>5402149.6900000004</v>
          </cell>
          <cell r="F193" t="str">
            <v>165GPS</v>
          </cell>
          <cell r="G193" t="str">
            <v>165</v>
          </cell>
          <cell r="I193">
            <v>5402149.6900000004</v>
          </cell>
        </row>
        <row r="194">
          <cell r="A194" t="str">
            <v>165IDU</v>
          </cell>
          <cell r="B194" t="str">
            <v>165</v>
          </cell>
          <cell r="D194">
            <v>76820.75</v>
          </cell>
          <cell r="F194" t="str">
            <v>165IDU</v>
          </cell>
          <cell r="G194" t="str">
            <v>165</v>
          </cell>
          <cell r="I194">
            <v>76820.75</v>
          </cell>
        </row>
        <row r="195">
          <cell r="A195" t="str">
            <v>165OR</v>
          </cell>
          <cell r="B195" t="str">
            <v>165</v>
          </cell>
          <cell r="D195">
            <v>2447995.4300000002</v>
          </cell>
          <cell r="F195" t="str">
            <v>165OR</v>
          </cell>
          <cell r="G195" t="str">
            <v>165</v>
          </cell>
          <cell r="I195">
            <v>2447995.4300000002</v>
          </cell>
        </row>
        <row r="196">
          <cell r="A196" t="str">
            <v>165OTHER</v>
          </cell>
          <cell r="B196" t="str">
            <v>165</v>
          </cell>
          <cell r="D196">
            <v>110515.42</v>
          </cell>
          <cell r="F196" t="str">
            <v>165OTHER</v>
          </cell>
          <cell r="G196" t="str">
            <v>165</v>
          </cell>
          <cell r="I196">
            <v>110515.42</v>
          </cell>
        </row>
        <row r="197">
          <cell r="A197" t="str">
            <v>165SE</v>
          </cell>
          <cell r="B197" t="str">
            <v>165</v>
          </cell>
          <cell r="D197">
            <v>3117742.2600000114</v>
          </cell>
          <cell r="F197" t="str">
            <v>165SE</v>
          </cell>
          <cell r="G197" t="str">
            <v>165</v>
          </cell>
          <cell r="I197">
            <v>3117742.2600000114</v>
          </cell>
        </row>
        <row r="198">
          <cell r="A198" t="str">
            <v>165SG</v>
          </cell>
          <cell r="B198" t="str">
            <v>165</v>
          </cell>
          <cell r="D198">
            <v>1106639.67</v>
          </cell>
          <cell r="F198" t="str">
            <v>165SG</v>
          </cell>
          <cell r="G198" t="str">
            <v>165</v>
          </cell>
          <cell r="I198">
            <v>1106639.67</v>
          </cell>
        </row>
        <row r="199">
          <cell r="A199" t="str">
            <v>165SO</v>
          </cell>
          <cell r="B199" t="str">
            <v>165</v>
          </cell>
          <cell r="D199">
            <v>7438750.3099999996</v>
          </cell>
          <cell r="F199" t="str">
            <v>165SO</v>
          </cell>
          <cell r="G199" t="str">
            <v>165</v>
          </cell>
          <cell r="I199">
            <v>7438750.3099999996</v>
          </cell>
        </row>
        <row r="200">
          <cell r="A200" t="str">
            <v>165UT</v>
          </cell>
          <cell r="B200" t="str">
            <v>165</v>
          </cell>
          <cell r="D200">
            <v>731582.25</v>
          </cell>
          <cell r="F200" t="str">
            <v>165UT</v>
          </cell>
          <cell r="G200" t="str">
            <v>165</v>
          </cell>
          <cell r="I200">
            <v>731582.25</v>
          </cell>
        </row>
        <row r="201">
          <cell r="A201" t="str">
            <v>165WA</v>
          </cell>
          <cell r="B201" t="str">
            <v>165</v>
          </cell>
          <cell r="D201">
            <v>0</v>
          </cell>
          <cell r="F201" t="str">
            <v>165WA</v>
          </cell>
          <cell r="G201" t="str">
            <v>165</v>
          </cell>
          <cell r="I201">
            <v>0</v>
          </cell>
        </row>
        <row r="202">
          <cell r="A202" t="str">
            <v>165WYP</v>
          </cell>
          <cell r="B202" t="str">
            <v>165</v>
          </cell>
          <cell r="D202">
            <v>226078.61</v>
          </cell>
          <cell r="F202" t="str">
            <v>165WYP</v>
          </cell>
          <cell r="G202" t="str">
            <v>165</v>
          </cell>
          <cell r="I202">
            <v>226078.61</v>
          </cell>
        </row>
        <row r="203">
          <cell r="A203" t="str">
            <v>165WYU</v>
          </cell>
          <cell r="B203" t="str">
            <v>165</v>
          </cell>
          <cell r="D203">
            <v>0</v>
          </cell>
          <cell r="F203" t="str">
            <v>165WYU</v>
          </cell>
          <cell r="G203" t="str">
            <v>165</v>
          </cell>
          <cell r="I203">
            <v>0</v>
          </cell>
        </row>
        <row r="204">
          <cell r="A204" t="str">
            <v>18222OR</v>
          </cell>
          <cell r="B204" t="str">
            <v>18222</v>
          </cell>
          <cell r="D204">
            <v>-294464.21000000002</v>
          </cell>
          <cell r="F204" t="str">
            <v>18222OR</v>
          </cell>
          <cell r="G204" t="str">
            <v>18222</v>
          </cell>
          <cell r="I204">
            <v>-294464.21000000002</v>
          </cell>
        </row>
        <row r="205">
          <cell r="A205" t="str">
            <v>18222TROJD</v>
          </cell>
          <cell r="B205" t="str">
            <v>18222</v>
          </cell>
          <cell r="D205">
            <v>5185083.2</v>
          </cell>
          <cell r="F205" t="str">
            <v>18222TROJD</v>
          </cell>
          <cell r="G205" t="str">
            <v>18222</v>
          </cell>
          <cell r="I205">
            <v>5185083.2</v>
          </cell>
        </row>
        <row r="206">
          <cell r="A206" t="str">
            <v>18222TROJP</v>
          </cell>
          <cell r="B206" t="str">
            <v>18222</v>
          </cell>
          <cell r="D206">
            <v>3562103.48</v>
          </cell>
          <cell r="F206" t="str">
            <v>18222TROJP</v>
          </cell>
          <cell r="G206" t="str">
            <v>18222</v>
          </cell>
          <cell r="I206">
            <v>3562103.48</v>
          </cell>
        </row>
        <row r="207">
          <cell r="A207" t="str">
            <v>18222WA</v>
          </cell>
          <cell r="B207" t="str">
            <v>18222</v>
          </cell>
          <cell r="D207">
            <v>-1194984.21</v>
          </cell>
          <cell r="F207" t="str">
            <v>18222WA</v>
          </cell>
          <cell r="G207" t="str">
            <v>18222</v>
          </cell>
          <cell r="I207">
            <v>-1194984.21</v>
          </cell>
        </row>
        <row r="208">
          <cell r="A208" t="str">
            <v>182MCA</v>
          </cell>
          <cell r="B208" t="str">
            <v>182M</v>
          </cell>
          <cell r="D208">
            <v>721726.9</v>
          </cell>
          <cell r="F208" t="str">
            <v>182MCA</v>
          </cell>
          <cell r="G208" t="str">
            <v>182M</v>
          </cell>
          <cell r="I208">
            <v>721726.9</v>
          </cell>
        </row>
        <row r="209">
          <cell r="A209" t="str">
            <v>182MIDU</v>
          </cell>
          <cell r="B209" t="str">
            <v>182M</v>
          </cell>
          <cell r="D209">
            <v>0</v>
          </cell>
          <cell r="F209" t="str">
            <v>182MIDU</v>
          </cell>
          <cell r="G209" t="str">
            <v>182M</v>
          </cell>
          <cell r="I209">
            <v>0</v>
          </cell>
        </row>
        <row r="210">
          <cell r="A210" t="str">
            <v>182MOR</v>
          </cell>
          <cell r="B210" t="str">
            <v>182M</v>
          </cell>
          <cell r="D210">
            <v>18976687.509999998</v>
          </cell>
          <cell r="F210" t="str">
            <v>182MOR</v>
          </cell>
          <cell r="G210" t="str">
            <v>182M</v>
          </cell>
          <cell r="I210">
            <v>18976687.509999998</v>
          </cell>
        </row>
        <row r="211">
          <cell r="A211" t="str">
            <v>182MOTHER</v>
          </cell>
          <cell r="B211" t="str">
            <v>182M</v>
          </cell>
          <cell r="D211">
            <v>35008107.289999999</v>
          </cell>
          <cell r="F211" t="str">
            <v>182MOTHER</v>
          </cell>
          <cell r="G211" t="str">
            <v>182M</v>
          </cell>
          <cell r="I211">
            <v>35008107.289999999</v>
          </cell>
        </row>
        <row r="212">
          <cell r="A212" t="str">
            <v>182MSE</v>
          </cell>
          <cell r="B212" t="str">
            <v>182M</v>
          </cell>
          <cell r="D212">
            <v>5304104.42</v>
          </cell>
          <cell r="F212" t="str">
            <v>182MSE</v>
          </cell>
          <cell r="G212" t="str">
            <v>182M</v>
          </cell>
          <cell r="I212">
            <v>5304104.42</v>
          </cell>
        </row>
        <row r="213">
          <cell r="A213" t="str">
            <v>182MSGCT</v>
          </cell>
          <cell r="B213" t="str">
            <v>182M</v>
          </cell>
          <cell r="D213">
            <v>12159604.6</v>
          </cell>
          <cell r="F213" t="str">
            <v>182MSGCT</v>
          </cell>
          <cell r="G213" t="str">
            <v>182M</v>
          </cell>
          <cell r="I213">
            <v>12159604.6</v>
          </cell>
        </row>
        <row r="214">
          <cell r="A214" t="str">
            <v>182MSG-P</v>
          </cell>
          <cell r="B214" t="str">
            <v>182M</v>
          </cell>
          <cell r="D214">
            <v>0</v>
          </cell>
          <cell r="F214" t="str">
            <v>182MSG-P</v>
          </cell>
          <cell r="G214" t="str">
            <v>182M</v>
          </cell>
          <cell r="I214">
            <v>0</v>
          </cell>
        </row>
        <row r="215">
          <cell r="A215" t="str">
            <v>182MSG-U</v>
          </cell>
          <cell r="B215" t="str">
            <v>182M</v>
          </cell>
          <cell r="D215">
            <v>0</v>
          </cell>
          <cell r="F215" t="str">
            <v>182MSG-U</v>
          </cell>
          <cell r="G215" t="str">
            <v>182M</v>
          </cell>
          <cell r="I215">
            <v>0</v>
          </cell>
        </row>
        <row r="216">
          <cell r="A216" t="str">
            <v>182MSO</v>
          </cell>
          <cell r="B216" t="str">
            <v>182M</v>
          </cell>
          <cell r="D216">
            <v>-3552466.5670000017</v>
          </cell>
          <cell r="F216" t="str">
            <v>182MSO</v>
          </cell>
          <cell r="G216" t="str">
            <v>182M</v>
          </cell>
          <cell r="I216">
            <v>-3552466.5670000017</v>
          </cell>
        </row>
        <row r="217">
          <cell r="A217" t="str">
            <v>182MUT</v>
          </cell>
          <cell r="B217" t="str">
            <v>182M</v>
          </cell>
          <cell r="D217">
            <v>8005589.6799999997</v>
          </cell>
          <cell r="F217" t="str">
            <v>182MUT</v>
          </cell>
          <cell r="G217" t="str">
            <v>182M</v>
          </cell>
          <cell r="I217">
            <v>8005589.6799999997</v>
          </cell>
        </row>
        <row r="218">
          <cell r="A218" t="str">
            <v>182MWA</v>
          </cell>
          <cell r="B218" t="str">
            <v>182M</v>
          </cell>
          <cell r="D218">
            <v>-561960.31999999995</v>
          </cell>
          <cell r="F218" t="str">
            <v>182MWA</v>
          </cell>
          <cell r="G218" t="str">
            <v>182M</v>
          </cell>
          <cell r="I218">
            <v>-561960.31999999995</v>
          </cell>
        </row>
        <row r="219">
          <cell r="A219" t="str">
            <v>182MWYP</v>
          </cell>
          <cell r="B219" t="str">
            <v>182M</v>
          </cell>
          <cell r="D219">
            <v>0</v>
          </cell>
          <cell r="F219" t="str">
            <v>182MWYP</v>
          </cell>
          <cell r="G219" t="str">
            <v>182M</v>
          </cell>
          <cell r="I219">
            <v>0</v>
          </cell>
        </row>
        <row r="220">
          <cell r="A220" t="str">
            <v>182MWYU</v>
          </cell>
          <cell r="B220" t="str">
            <v>182M</v>
          </cell>
          <cell r="D220">
            <v>0</v>
          </cell>
          <cell r="F220" t="str">
            <v>182MWYU</v>
          </cell>
          <cell r="G220" t="str">
            <v>182M</v>
          </cell>
          <cell r="I220">
            <v>0</v>
          </cell>
        </row>
        <row r="221">
          <cell r="A221" t="str">
            <v>182WCA</v>
          </cell>
          <cell r="B221" t="str">
            <v>182W</v>
          </cell>
          <cell r="D221">
            <v>0</v>
          </cell>
          <cell r="F221" t="str">
            <v>182WCA</v>
          </cell>
          <cell r="G221" t="str">
            <v>182W</v>
          </cell>
          <cell r="I221">
            <v>0</v>
          </cell>
        </row>
        <row r="222">
          <cell r="A222" t="str">
            <v>182WIDU</v>
          </cell>
          <cell r="B222" t="str">
            <v>182W</v>
          </cell>
          <cell r="D222">
            <v>7553089.4474999998</v>
          </cell>
          <cell r="F222" t="str">
            <v>182WIDU</v>
          </cell>
          <cell r="G222" t="str">
            <v>182W</v>
          </cell>
          <cell r="I222">
            <v>7553089.4474999998</v>
          </cell>
        </row>
        <row r="223">
          <cell r="A223" t="str">
            <v>182WOR</v>
          </cell>
          <cell r="B223" t="str">
            <v>182W</v>
          </cell>
          <cell r="D223">
            <v>0</v>
          </cell>
          <cell r="F223" t="str">
            <v>182WOR</v>
          </cell>
          <cell r="G223" t="str">
            <v>182W</v>
          </cell>
          <cell r="I223">
            <v>0</v>
          </cell>
        </row>
        <row r="224">
          <cell r="A224" t="str">
            <v>182WOTHER</v>
          </cell>
          <cell r="B224" t="str">
            <v>182W</v>
          </cell>
          <cell r="D224">
            <v>13239336.990000002</v>
          </cell>
          <cell r="F224" t="str">
            <v>182WOTHER</v>
          </cell>
          <cell r="G224" t="str">
            <v>182W</v>
          </cell>
          <cell r="I224">
            <v>13239336.990000002</v>
          </cell>
        </row>
        <row r="225">
          <cell r="A225" t="str">
            <v>182WUT</v>
          </cell>
          <cell r="B225" t="str">
            <v>182W</v>
          </cell>
          <cell r="D225">
            <v>4304329.7</v>
          </cell>
          <cell r="F225" t="str">
            <v>182WUT</v>
          </cell>
          <cell r="G225" t="str">
            <v>182W</v>
          </cell>
          <cell r="I225">
            <v>4304329.7</v>
          </cell>
        </row>
        <row r="226">
          <cell r="A226" t="str">
            <v>182WWA</v>
          </cell>
          <cell r="B226" t="str">
            <v>182W</v>
          </cell>
          <cell r="D226">
            <v>0</v>
          </cell>
          <cell r="F226" t="str">
            <v>182WWA</v>
          </cell>
          <cell r="G226" t="str">
            <v>182W</v>
          </cell>
          <cell r="I226">
            <v>0</v>
          </cell>
        </row>
        <row r="227">
          <cell r="A227" t="str">
            <v>182WWYP</v>
          </cell>
          <cell r="B227" t="str">
            <v>182W</v>
          </cell>
          <cell r="D227">
            <v>436965.96275000001</v>
          </cell>
          <cell r="F227" t="str">
            <v>182WWYP</v>
          </cell>
          <cell r="G227" t="str">
            <v>182W</v>
          </cell>
          <cell r="I227">
            <v>436965.96275000001</v>
          </cell>
        </row>
        <row r="228">
          <cell r="A228" t="str">
            <v>182WWYU</v>
          </cell>
          <cell r="B228" t="str">
            <v>182W</v>
          </cell>
          <cell r="D228">
            <v>21383.94</v>
          </cell>
          <cell r="F228" t="str">
            <v>182WWYU</v>
          </cell>
          <cell r="G228" t="str">
            <v>182W</v>
          </cell>
          <cell r="I228">
            <v>21383.94</v>
          </cell>
        </row>
        <row r="229">
          <cell r="A229" t="str">
            <v>186MCA</v>
          </cell>
          <cell r="B229" t="str">
            <v>186M</v>
          </cell>
          <cell r="D229">
            <v>0</v>
          </cell>
          <cell r="F229" t="str">
            <v>186MCA</v>
          </cell>
          <cell r="G229" t="str">
            <v>186M</v>
          </cell>
          <cell r="I229">
            <v>0</v>
          </cell>
        </row>
        <row r="230">
          <cell r="A230" t="str">
            <v>186MIDU</v>
          </cell>
          <cell r="B230" t="str">
            <v>186M</v>
          </cell>
          <cell r="D230">
            <v>5000</v>
          </cell>
          <cell r="F230" t="str">
            <v>186MIDU</v>
          </cell>
          <cell r="G230" t="str">
            <v>186M</v>
          </cell>
          <cell r="I230">
            <v>5000</v>
          </cell>
        </row>
        <row r="231">
          <cell r="A231" t="str">
            <v>186MOR</v>
          </cell>
          <cell r="B231" t="str">
            <v>186M</v>
          </cell>
          <cell r="D231">
            <v>0</v>
          </cell>
          <cell r="F231" t="str">
            <v>186MOR</v>
          </cell>
          <cell r="G231" t="str">
            <v>186M</v>
          </cell>
          <cell r="I231">
            <v>0</v>
          </cell>
        </row>
        <row r="232">
          <cell r="A232" t="str">
            <v>186MOTHER</v>
          </cell>
          <cell r="B232" t="str">
            <v>186M</v>
          </cell>
          <cell r="D232">
            <v>4244783.0999999996</v>
          </cell>
          <cell r="F232" t="str">
            <v>186MOTHER</v>
          </cell>
          <cell r="G232" t="str">
            <v>186M</v>
          </cell>
          <cell r="I232">
            <v>4244783.0999999996</v>
          </cell>
        </row>
        <row r="233">
          <cell r="A233" t="str">
            <v>186MSE</v>
          </cell>
          <cell r="B233" t="str">
            <v>186M</v>
          </cell>
          <cell r="D233">
            <v>772375.10999997216</v>
          </cell>
          <cell r="F233" t="str">
            <v>186MSE</v>
          </cell>
          <cell r="G233" t="str">
            <v>186M</v>
          </cell>
          <cell r="I233">
            <v>772375.10999997216</v>
          </cell>
        </row>
        <row r="234">
          <cell r="A234" t="str">
            <v>186MSG</v>
          </cell>
          <cell r="B234" t="str">
            <v>186M</v>
          </cell>
          <cell r="D234">
            <v>25099000.080000002</v>
          </cell>
          <cell r="F234" t="str">
            <v>186MSG</v>
          </cell>
          <cell r="G234" t="str">
            <v>186M</v>
          </cell>
          <cell r="I234">
            <v>25099000.080000002</v>
          </cell>
        </row>
        <row r="235">
          <cell r="A235" t="str">
            <v>186MSO</v>
          </cell>
          <cell r="B235" t="str">
            <v>186M</v>
          </cell>
          <cell r="D235">
            <v>0</v>
          </cell>
          <cell r="F235" t="str">
            <v>186MSO</v>
          </cell>
          <cell r="G235" t="str">
            <v>186M</v>
          </cell>
          <cell r="I235">
            <v>0</v>
          </cell>
        </row>
        <row r="236">
          <cell r="A236" t="str">
            <v>186MWA</v>
          </cell>
          <cell r="B236" t="str">
            <v>186M</v>
          </cell>
          <cell r="D236">
            <v>0</v>
          </cell>
          <cell r="F236" t="str">
            <v>186MWA</v>
          </cell>
          <cell r="G236" t="str">
            <v>186M</v>
          </cell>
          <cell r="I236">
            <v>0</v>
          </cell>
        </row>
        <row r="237">
          <cell r="A237" t="str">
            <v>190BADDEBT</v>
          </cell>
          <cell r="B237" t="str">
            <v>190</v>
          </cell>
          <cell r="D237">
            <v>20957887.5</v>
          </cell>
          <cell r="F237" t="str">
            <v>190BADDEBT</v>
          </cell>
          <cell r="G237" t="str">
            <v>190</v>
          </cell>
          <cell r="I237">
            <v>20957887.5</v>
          </cell>
        </row>
        <row r="238">
          <cell r="A238" t="str">
            <v>190CA</v>
          </cell>
          <cell r="B238" t="str">
            <v>190</v>
          </cell>
          <cell r="D238">
            <v>0</v>
          </cell>
          <cell r="F238" t="str">
            <v>190CA</v>
          </cell>
          <cell r="G238" t="str">
            <v>190</v>
          </cell>
          <cell r="I238">
            <v>0</v>
          </cell>
        </row>
        <row r="239">
          <cell r="A239" t="str">
            <v>190DGP</v>
          </cell>
          <cell r="B239" t="str">
            <v>190</v>
          </cell>
          <cell r="D239">
            <v>3416.5</v>
          </cell>
          <cell r="F239" t="str">
            <v>190DGP</v>
          </cell>
          <cell r="G239" t="str">
            <v>190</v>
          </cell>
          <cell r="I239">
            <v>3416.5</v>
          </cell>
        </row>
        <row r="240">
          <cell r="A240" t="str">
            <v>190IDU</v>
          </cell>
          <cell r="B240" t="str">
            <v>190</v>
          </cell>
          <cell r="D240">
            <v>0</v>
          </cell>
          <cell r="F240" t="str">
            <v>190IDU</v>
          </cell>
          <cell r="G240" t="str">
            <v>190</v>
          </cell>
          <cell r="I240">
            <v>0</v>
          </cell>
        </row>
        <row r="241">
          <cell r="A241" t="str">
            <v>190CN</v>
          </cell>
          <cell r="B241" t="str">
            <v>190</v>
          </cell>
          <cell r="D241">
            <v>0</v>
          </cell>
          <cell r="F241" t="str">
            <v>190CN</v>
          </cell>
          <cell r="G241" t="str">
            <v>190</v>
          </cell>
          <cell r="I241">
            <v>0</v>
          </cell>
        </row>
        <row r="242">
          <cell r="A242" t="str">
            <v>190OR</v>
          </cell>
          <cell r="B242" t="str">
            <v>190</v>
          </cell>
          <cell r="D242">
            <v>544123</v>
          </cell>
          <cell r="F242" t="str">
            <v>190OR</v>
          </cell>
          <cell r="G242" t="str">
            <v>190</v>
          </cell>
          <cell r="I242">
            <v>544123</v>
          </cell>
        </row>
        <row r="243">
          <cell r="A243" t="str">
            <v>190OTHER</v>
          </cell>
          <cell r="B243" t="str">
            <v>190</v>
          </cell>
          <cell r="D243">
            <v>22570</v>
          </cell>
          <cell r="F243" t="str">
            <v>190OTHER</v>
          </cell>
          <cell r="G243" t="str">
            <v>190</v>
          </cell>
          <cell r="I243">
            <v>22570</v>
          </cell>
        </row>
        <row r="244">
          <cell r="A244" t="str">
            <v>190SE</v>
          </cell>
          <cell r="B244" t="str">
            <v>190</v>
          </cell>
          <cell r="D244">
            <v>20952479.001139998</v>
          </cell>
          <cell r="F244" t="str">
            <v>190SE</v>
          </cell>
          <cell r="G244" t="str">
            <v>190</v>
          </cell>
          <cell r="I244">
            <v>20952479.001139998</v>
          </cell>
        </row>
        <row r="245">
          <cell r="A245" t="str">
            <v>190SG</v>
          </cell>
          <cell r="B245" t="str">
            <v>190</v>
          </cell>
          <cell r="D245">
            <v>1536680</v>
          </cell>
          <cell r="F245" t="str">
            <v>190SG</v>
          </cell>
          <cell r="G245" t="str">
            <v>190</v>
          </cell>
          <cell r="I245">
            <v>1536680</v>
          </cell>
        </row>
        <row r="246">
          <cell r="A246" t="str">
            <v>190SNP</v>
          </cell>
          <cell r="B246" t="str">
            <v>190</v>
          </cell>
          <cell r="D246">
            <v>29016.5</v>
          </cell>
          <cell r="F246" t="str">
            <v>190SNP</v>
          </cell>
          <cell r="G246" t="str">
            <v>190</v>
          </cell>
          <cell r="I246">
            <v>29016.5</v>
          </cell>
        </row>
        <row r="247">
          <cell r="A247" t="str">
            <v>190SNPD</v>
          </cell>
          <cell r="B247" t="str">
            <v>190</v>
          </cell>
          <cell r="D247">
            <v>0</v>
          </cell>
          <cell r="F247" t="str">
            <v>190SNPD</v>
          </cell>
          <cell r="G247" t="str">
            <v>190</v>
          </cell>
          <cell r="I247">
            <v>0</v>
          </cell>
        </row>
        <row r="248">
          <cell r="A248" t="str">
            <v>190SO</v>
          </cell>
          <cell r="B248" t="str">
            <v>190</v>
          </cell>
          <cell r="D248">
            <v>101692027.7775</v>
          </cell>
          <cell r="F248" t="str">
            <v>190SO</v>
          </cell>
          <cell r="G248" t="str">
            <v>190</v>
          </cell>
          <cell r="I248">
            <v>101692027.7775</v>
          </cell>
        </row>
        <row r="249">
          <cell r="A249" t="str">
            <v>190TROJD</v>
          </cell>
          <cell r="B249" t="str">
            <v>190</v>
          </cell>
          <cell r="D249">
            <v>18185.5</v>
          </cell>
          <cell r="F249" t="str">
            <v>190TROJD</v>
          </cell>
          <cell r="G249" t="str">
            <v>190</v>
          </cell>
          <cell r="I249">
            <v>18185.5</v>
          </cell>
        </row>
        <row r="250">
          <cell r="A250" t="str">
            <v>190UT</v>
          </cell>
          <cell r="B250" t="str">
            <v>190</v>
          </cell>
          <cell r="D250">
            <v>0</v>
          </cell>
          <cell r="F250" t="str">
            <v>190UT</v>
          </cell>
          <cell r="G250" t="str">
            <v>190</v>
          </cell>
          <cell r="I250">
            <v>0</v>
          </cell>
        </row>
        <row r="251">
          <cell r="A251" t="str">
            <v>190WA</v>
          </cell>
          <cell r="B251" t="str">
            <v>190</v>
          </cell>
          <cell r="D251">
            <v>0</v>
          </cell>
          <cell r="F251" t="str">
            <v>190WA</v>
          </cell>
          <cell r="G251" t="str">
            <v>190</v>
          </cell>
          <cell r="I251">
            <v>0</v>
          </cell>
        </row>
        <row r="252">
          <cell r="A252" t="str">
            <v>190WYP</v>
          </cell>
          <cell r="B252" t="str">
            <v>190</v>
          </cell>
          <cell r="D252">
            <v>0</v>
          </cell>
          <cell r="F252" t="str">
            <v>190WYP</v>
          </cell>
          <cell r="G252" t="str">
            <v>190</v>
          </cell>
          <cell r="I252">
            <v>0</v>
          </cell>
        </row>
        <row r="253">
          <cell r="A253" t="str">
            <v>2281SO</v>
          </cell>
          <cell r="B253" t="str">
            <v>2281</v>
          </cell>
          <cell r="D253">
            <v>-126291.44</v>
          </cell>
          <cell r="F253" t="str">
            <v>2281SO</v>
          </cell>
          <cell r="G253" t="str">
            <v>2281</v>
          </cell>
          <cell r="I253">
            <v>-126291.44</v>
          </cell>
        </row>
        <row r="254">
          <cell r="A254" t="str">
            <v>2282SO</v>
          </cell>
          <cell r="B254" t="str">
            <v>2282</v>
          </cell>
          <cell r="D254">
            <v>-5093636.5599999996</v>
          </cell>
          <cell r="F254" t="str">
            <v>2282SO</v>
          </cell>
          <cell r="G254" t="str">
            <v>2282</v>
          </cell>
          <cell r="I254">
            <v>-5093636.5599999996</v>
          </cell>
        </row>
        <row r="255">
          <cell r="A255" t="str">
            <v>2283SO</v>
          </cell>
          <cell r="B255" t="str">
            <v>2283</v>
          </cell>
          <cell r="D255">
            <v>-49699662.300833344</v>
          </cell>
          <cell r="F255" t="str">
            <v>2283SO</v>
          </cell>
          <cell r="G255" t="str">
            <v>2283</v>
          </cell>
          <cell r="I255">
            <v>-49699662.300833344</v>
          </cell>
        </row>
        <row r="256">
          <cell r="A256" t="str">
            <v>22841SE</v>
          </cell>
          <cell r="B256" t="str">
            <v>22841</v>
          </cell>
          <cell r="D256">
            <v>0</v>
          </cell>
          <cell r="F256" t="str">
            <v>22841SE</v>
          </cell>
          <cell r="G256" t="str">
            <v>22841</v>
          </cell>
          <cell r="I256">
            <v>0</v>
          </cell>
        </row>
        <row r="257">
          <cell r="A257" t="str">
            <v>22842TROJD</v>
          </cell>
          <cell r="B257" t="str">
            <v>22842</v>
          </cell>
          <cell r="D257">
            <v>-2858991.14</v>
          </cell>
          <cell r="F257" t="str">
            <v>22842TROJD</v>
          </cell>
          <cell r="G257" t="str">
            <v>22842</v>
          </cell>
          <cell r="I257">
            <v>-2858991.14</v>
          </cell>
        </row>
        <row r="258">
          <cell r="A258" t="str">
            <v>22844SG-P</v>
          </cell>
          <cell r="B258" t="str">
            <v>22844</v>
          </cell>
          <cell r="D258">
            <v>0</v>
          </cell>
          <cell r="F258" t="str">
            <v>22844SG-P</v>
          </cell>
          <cell r="G258" t="str">
            <v>22844</v>
          </cell>
          <cell r="I258">
            <v>0</v>
          </cell>
        </row>
        <row r="259">
          <cell r="A259" t="str">
            <v>22844SG-U</v>
          </cell>
          <cell r="B259" t="str">
            <v>22844</v>
          </cell>
          <cell r="D259">
            <v>0</v>
          </cell>
          <cell r="F259" t="str">
            <v>22844SG-U</v>
          </cell>
          <cell r="G259" t="str">
            <v>22844</v>
          </cell>
          <cell r="I259">
            <v>0</v>
          </cell>
        </row>
        <row r="260">
          <cell r="A260" t="str">
            <v>230SE</v>
          </cell>
          <cell r="B260" t="str">
            <v>230</v>
          </cell>
          <cell r="D260">
            <v>-2192563.6674999995</v>
          </cell>
          <cell r="F260" t="str">
            <v>230SE</v>
          </cell>
          <cell r="G260" t="str">
            <v>230</v>
          </cell>
          <cell r="I260">
            <v>-2192563.6674999995</v>
          </cell>
        </row>
        <row r="261">
          <cell r="A261" t="str">
            <v>230TROJD</v>
          </cell>
          <cell r="B261" t="str">
            <v>230</v>
          </cell>
          <cell r="D261">
            <v>0</v>
          </cell>
          <cell r="F261" t="str">
            <v>230TROJD</v>
          </cell>
          <cell r="G261" t="str">
            <v>230</v>
          </cell>
          <cell r="I261">
            <v>0</v>
          </cell>
        </row>
        <row r="262">
          <cell r="A262" t="str">
            <v>230TROJP</v>
          </cell>
          <cell r="B262" t="str">
            <v>230</v>
          </cell>
          <cell r="D262">
            <v>-2131049</v>
          </cell>
          <cell r="F262" t="str">
            <v>230TROJP</v>
          </cell>
          <cell r="G262" t="str">
            <v>230</v>
          </cell>
          <cell r="I262">
            <v>-2131049</v>
          </cell>
        </row>
        <row r="263">
          <cell r="A263" t="str">
            <v>232SE</v>
          </cell>
          <cell r="B263" t="str">
            <v>232</v>
          </cell>
          <cell r="D263">
            <v>-1532813.8125</v>
          </cell>
          <cell r="F263" t="str">
            <v>232SE</v>
          </cell>
          <cell r="G263" t="str">
            <v>232</v>
          </cell>
          <cell r="I263">
            <v>-1532813.8125</v>
          </cell>
        </row>
        <row r="264">
          <cell r="A264" t="str">
            <v>232SO</v>
          </cell>
          <cell r="B264" t="str">
            <v>232</v>
          </cell>
          <cell r="D264">
            <v>-5457691.2441666676</v>
          </cell>
          <cell r="F264" t="str">
            <v>232SO</v>
          </cell>
          <cell r="G264" t="str">
            <v>232</v>
          </cell>
          <cell r="I264">
            <v>-5457691.2441666676</v>
          </cell>
        </row>
        <row r="265">
          <cell r="A265" t="str">
            <v>235UT</v>
          </cell>
          <cell r="B265" t="str">
            <v>235</v>
          </cell>
          <cell r="D265">
            <v>0</v>
          </cell>
          <cell r="F265" t="str">
            <v>235UT</v>
          </cell>
          <cell r="G265" t="str">
            <v>235</v>
          </cell>
          <cell r="I265">
            <v>0</v>
          </cell>
        </row>
        <row r="266">
          <cell r="A266" t="str">
            <v>252CA</v>
          </cell>
          <cell r="B266" t="str">
            <v>252</v>
          </cell>
          <cell r="D266">
            <v>-142755.68</v>
          </cell>
          <cell r="F266" t="str">
            <v>252CA</v>
          </cell>
          <cell r="G266" t="str">
            <v>252</v>
          </cell>
          <cell r="I266">
            <v>-142755.68</v>
          </cell>
        </row>
        <row r="267">
          <cell r="A267" t="str">
            <v>252CN</v>
          </cell>
          <cell r="B267" t="str">
            <v>252</v>
          </cell>
          <cell r="D267">
            <v>0</v>
          </cell>
          <cell r="F267" t="str">
            <v>252CN</v>
          </cell>
          <cell r="G267" t="str">
            <v>252</v>
          </cell>
          <cell r="I267">
            <v>0</v>
          </cell>
        </row>
        <row r="268">
          <cell r="A268" t="str">
            <v>252IDU</v>
          </cell>
          <cell r="B268" t="str">
            <v>252</v>
          </cell>
          <cell r="D268">
            <v>0</v>
          </cell>
          <cell r="F268" t="str">
            <v>252IDU</v>
          </cell>
          <cell r="G268" t="str">
            <v>252</v>
          </cell>
          <cell r="I268">
            <v>0</v>
          </cell>
        </row>
        <row r="269">
          <cell r="A269" t="str">
            <v>252OR</v>
          </cell>
          <cell r="B269" t="str">
            <v>252</v>
          </cell>
          <cell r="D269">
            <v>0</v>
          </cell>
          <cell r="F269" t="str">
            <v>252OR</v>
          </cell>
          <cell r="G269" t="str">
            <v>252</v>
          </cell>
          <cell r="I269">
            <v>0</v>
          </cell>
        </row>
        <row r="270">
          <cell r="A270" t="str">
            <v>252SG</v>
          </cell>
          <cell r="B270" t="str">
            <v>252</v>
          </cell>
          <cell r="D270">
            <v>0</v>
          </cell>
          <cell r="F270" t="str">
            <v>252SG</v>
          </cell>
          <cell r="G270" t="str">
            <v>252</v>
          </cell>
          <cell r="I270">
            <v>0</v>
          </cell>
        </row>
        <row r="271">
          <cell r="A271" t="str">
            <v>252UT</v>
          </cell>
          <cell r="B271" t="str">
            <v>252</v>
          </cell>
          <cell r="D271">
            <v>-4894525.78</v>
          </cell>
          <cell r="F271" t="str">
            <v>252UT</v>
          </cell>
          <cell r="G271" t="str">
            <v>252</v>
          </cell>
          <cell r="I271">
            <v>-4894525.78</v>
          </cell>
        </row>
        <row r="272">
          <cell r="A272" t="str">
            <v>252WA</v>
          </cell>
          <cell r="B272" t="str">
            <v>252</v>
          </cell>
          <cell r="D272">
            <v>0</v>
          </cell>
          <cell r="F272" t="str">
            <v>252WA</v>
          </cell>
          <cell r="G272" t="str">
            <v>252</v>
          </cell>
          <cell r="I272">
            <v>0</v>
          </cell>
        </row>
        <row r="273">
          <cell r="A273" t="str">
            <v>252WYP</v>
          </cell>
          <cell r="B273" t="str">
            <v>252</v>
          </cell>
          <cell r="D273">
            <v>0</v>
          </cell>
          <cell r="F273" t="str">
            <v>252WYP</v>
          </cell>
          <cell r="G273" t="str">
            <v>252</v>
          </cell>
          <cell r="I273">
            <v>0</v>
          </cell>
        </row>
        <row r="274">
          <cell r="A274" t="str">
            <v>252WYU</v>
          </cell>
          <cell r="B274" t="str">
            <v>252</v>
          </cell>
          <cell r="D274">
            <v>0</v>
          </cell>
          <cell r="F274" t="str">
            <v>252WYU</v>
          </cell>
          <cell r="G274" t="str">
            <v>252</v>
          </cell>
          <cell r="I274">
            <v>0</v>
          </cell>
        </row>
        <row r="275">
          <cell r="A275" t="str">
            <v>25316SE</v>
          </cell>
          <cell r="B275" t="str">
            <v>25316</v>
          </cell>
          <cell r="D275">
            <v>-433000</v>
          </cell>
          <cell r="F275" t="str">
            <v>25316SE</v>
          </cell>
          <cell r="G275" t="str">
            <v>25316</v>
          </cell>
          <cell r="I275">
            <v>-433000</v>
          </cell>
        </row>
        <row r="276">
          <cell r="A276" t="str">
            <v>25317SE</v>
          </cell>
          <cell r="B276" t="str">
            <v>25317</v>
          </cell>
          <cell r="D276">
            <v>-1159359</v>
          </cell>
          <cell r="F276" t="str">
            <v>25317SE</v>
          </cell>
          <cell r="G276" t="str">
            <v>25317</v>
          </cell>
          <cell r="I276">
            <v>-1159359</v>
          </cell>
        </row>
        <row r="277">
          <cell r="A277" t="str">
            <v>25318SNPPS</v>
          </cell>
          <cell r="B277" t="str">
            <v>25318</v>
          </cell>
          <cell r="D277">
            <v>-273000</v>
          </cell>
          <cell r="F277" t="str">
            <v>25318SNPPS</v>
          </cell>
          <cell r="G277" t="str">
            <v>25318</v>
          </cell>
          <cell r="I277">
            <v>-273000</v>
          </cell>
        </row>
        <row r="278">
          <cell r="A278" t="str">
            <v>2533SE</v>
          </cell>
          <cell r="B278" t="str">
            <v>2533</v>
          </cell>
          <cell r="D278">
            <v>-5250348.9441666678</v>
          </cell>
          <cell r="F278" t="str">
            <v>2533SE</v>
          </cell>
          <cell r="G278" t="str">
            <v>2533</v>
          </cell>
          <cell r="I278">
            <v>-5250348.9441666678</v>
          </cell>
        </row>
        <row r="279">
          <cell r="A279" t="str">
            <v>25398SE</v>
          </cell>
          <cell r="B279" t="str">
            <v>25398</v>
          </cell>
          <cell r="D279">
            <v>-20851380.029999997</v>
          </cell>
          <cell r="F279" t="str">
            <v>25398SE</v>
          </cell>
          <cell r="G279" t="str">
            <v>25398</v>
          </cell>
          <cell r="I279">
            <v>-20851380.029999997</v>
          </cell>
        </row>
        <row r="280">
          <cell r="A280" t="str">
            <v>25399CA</v>
          </cell>
          <cell r="B280" t="str">
            <v>25399</v>
          </cell>
          <cell r="D280">
            <v>-116601.89</v>
          </cell>
          <cell r="F280" t="str">
            <v>25399CA</v>
          </cell>
          <cell r="G280" t="str">
            <v>25399</v>
          </cell>
          <cell r="I280">
            <v>-116601.89</v>
          </cell>
        </row>
        <row r="281">
          <cell r="A281" t="str">
            <v>25399IDU</v>
          </cell>
          <cell r="B281" t="str">
            <v>25399</v>
          </cell>
          <cell r="D281">
            <v>-21771.01</v>
          </cell>
          <cell r="F281" t="str">
            <v>25399IDU</v>
          </cell>
          <cell r="G281" t="str">
            <v>25399</v>
          </cell>
          <cell r="I281">
            <v>-21771.01</v>
          </cell>
        </row>
        <row r="282">
          <cell r="A282" t="str">
            <v>25399OR</v>
          </cell>
          <cell r="B282" t="str">
            <v>25399</v>
          </cell>
          <cell r="D282">
            <v>-968313.35</v>
          </cell>
          <cell r="F282" t="str">
            <v>25399OR</v>
          </cell>
          <cell r="G282" t="str">
            <v>25399</v>
          </cell>
          <cell r="I282">
            <v>-968313.35</v>
          </cell>
        </row>
        <row r="283">
          <cell r="A283" t="str">
            <v>25399OTHER</v>
          </cell>
          <cell r="B283" t="str">
            <v>25399</v>
          </cell>
          <cell r="D283">
            <v>-2277779.2000000002</v>
          </cell>
          <cell r="F283" t="str">
            <v>25399OTHER</v>
          </cell>
          <cell r="G283" t="str">
            <v>25399</v>
          </cell>
          <cell r="I283">
            <v>-2277779.2000000002</v>
          </cell>
        </row>
        <row r="284">
          <cell r="A284" t="str">
            <v>25399SE</v>
          </cell>
          <cell r="B284" t="str">
            <v>25399</v>
          </cell>
          <cell r="D284">
            <v>-3291517.3</v>
          </cell>
          <cell r="F284" t="str">
            <v>25399SE</v>
          </cell>
          <cell r="G284" t="str">
            <v>25399</v>
          </cell>
          <cell r="I284">
            <v>-3291517.3</v>
          </cell>
        </row>
        <row r="285">
          <cell r="A285" t="str">
            <v>25399SG</v>
          </cell>
          <cell r="B285" t="str">
            <v>25399</v>
          </cell>
          <cell r="D285">
            <v>-11199991.49</v>
          </cell>
          <cell r="F285" t="str">
            <v>25399SG</v>
          </cell>
          <cell r="G285" t="str">
            <v>25399</v>
          </cell>
          <cell r="I285">
            <v>-11199991.49</v>
          </cell>
        </row>
        <row r="286">
          <cell r="A286" t="str">
            <v>25399UT</v>
          </cell>
          <cell r="B286" t="str">
            <v>25399</v>
          </cell>
          <cell r="D286">
            <v>-338978.2</v>
          </cell>
          <cell r="F286" t="str">
            <v>25399UT</v>
          </cell>
          <cell r="G286" t="str">
            <v>25399</v>
          </cell>
          <cell r="I286">
            <v>-338978.2</v>
          </cell>
        </row>
        <row r="287">
          <cell r="A287" t="str">
            <v>25399WA</v>
          </cell>
          <cell r="B287" t="str">
            <v>25399</v>
          </cell>
          <cell r="D287">
            <v>-68233.73</v>
          </cell>
          <cell r="F287" t="str">
            <v>25399WA</v>
          </cell>
          <cell r="G287" t="str">
            <v>25399</v>
          </cell>
          <cell r="I287">
            <v>-68233.73</v>
          </cell>
        </row>
        <row r="288">
          <cell r="A288" t="str">
            <v>25399WYP</v>
          </cell>
          <cell r="B288" t="str">
            <v>25399</v>
          </cell>
          <cell r="D288">
            <v>-102506.91</v>
          </cell>
          <cell r="F288" t="str">
            <v>25399WYP</v>
          </cell>
          <cell r="G288" t="str">
            <v>25399</v>
          </cell>
          <cell r="I288">
            <v>-102506.91</v>
          </cell>
        </row>
        <row r="289">
          <cell r="A289" t="str">
            <v>25399WYU</v>
          </cell>
          <cell r="B289" t="str">
            <v>25399</v>
          </cell>
          <cell r="D289">
            <v>-7013.82</v>
          </cell>
          <cell r="F289" t="str">
            <v>25399WYU</v>
          </cell>
          <cell r="G289" t="str">
            <v>25399</v>
          </cell>
          <cell r="I289">
            <v>-7013.82</v>
          </cell>
        </row>
        <row r="290">
          <cell r="A290" t="str">
            <v>254105SE</v>
          </cell>
          <cell r="B290" t="str">
            <v>254105</v>
          </cell>
          <cell r="D290">
            <v>-281186.15583333327</v>
          </cell>
          <cell r="F290" t="str">
            <v>254105SE</v>
          </cell>
          <cell r="G290" t="str">
            <v>254105</v>
          </cell>
          <cell r="I290">
            <v>-281186.15583333327</v>
          </cell>
        </row>
        <row r="291">
          <cell r="A291" t="str">
            <v>254105TROJD</v>
          </cell>
          <cell r="B291" t="str">
            <v>254105</v>
          </cell>
          <cell r="D291">
            <v>0</v>
          </cell>
          <cell r="F291" t="str">
            <v>254105TROJD</v>
          </cell>
          <cell r="G291" t="str">
            <v>254105</v>
          </cell>
          <cell r="I291">
            <v>0</v>
          </cell>
        </row>
        <row r="292">
          <cell r="A292" t="str">
            <v>254105TROJP</v>
          </cell>
          <cell r="B292" t="str">
            <v>254105</v>
          </cell>
          <cell r="D292">
            <v>-888670</v>
          </cell>
          <cell r="F292" t="str">
            <v>254105TROJP</v>
          </cell>
          <cell r="G292" t="str">
            <v>254105</v>
          </cell>
          <cell r="I292">
            <v>-888670</v>
          </cell>
        </row>
        <row r="293">
          <cell r="A293" t="str">
            <v>254OTHER</v>
          </cell>
          <cell r="B293" t="str">
            <v>254</v>
          </cell>
          <cell r="D293">
            <v>-2196402.7200000002</v>
          </cell>
          <cell r="F293" t="str">
            <v>254OTHER</v>
          </cell>
          <cell r="G293" t="str">
            <v>254</v>
          </cell>
          <cell r="I293">
            <v>-2196402.7200000002</v>
          </cell>
        </row>
        <row r="294">
          <cell r="A294" t="str">
            <v>254SO</v>
          </cell>
          <cell r="B294" t="str">
            <v>254</v>
          </cell>
          <cell r="D294">
            <v>-3834387</v>
          </cell>
          <cell r="F294" t="str">
            <v>254SO</v>
          </cell>
          <cell r="G294" t="str">
            <v>254</v>
          </cell>
          <cell r="I294">
            <v>-3834387</v>
          </cell>
        </row>
        <row r="295">
          <cell r="A295" t="str">
            <v>255DGU</v>
          </cell>
          <cell r="B295" t="str">
            <v>255</v>
          </cell>
          <cell r="D295">
            <v>0</v>
          </cell>
          <cell r="F295" t="str">
            <v>255DGU</v>
          </cell>
          <cell r="G295" t="str">
            <v>255</v>
          </cell>
          <cell r="I295">
            <v>0</v>
          </cell>
        </row>
        <row r="296">
          <cell r="A296" t="str">
            <v>255ITC84</v>
          </cell>
          <cell r="B296" t="str">
            <v>255</v>
          </cell>
          <cell r="D296">
            <v>-3578235.8084141039</v>
          </cell>
          <cell r="F296" t="str">
            <v>255ITC84</v>
          </cell>
          <cell r="G296" t="str">
            <v>255</v>
          </cell>
          <cell r="I296">
            <v>-3578235.8084141039</v>
          </cell>
        </row>
        <row r="297">
          <cell r="A297" t="str">
            <v>255ITC85</v>
          </cell>
          <cell r="B297" t="str">
            <v>255</v>
          </cell>
          <cell r="D297">
            <v>-4974563.0640326701</v>
          </cell>
          <cell r="F297" t="str">
            <v>255ITC85</v>
          </cell>
          <cell r="G297" t="str">
            <v>255</v>
          </cell>
          <cell r="I297">
            <v>-4974563.0640326701</v>
          </cell>
        </row>
        <row r="298">
          <cell r="A298" t="str">
            <v>255ITC86</v>
          </cell>
          <cell r="B298" t="str">
            <v>255</v>
          </cell>
          <cell r="D298">
            <v>-2104054.7578688441</v>
          </cell>
          <cell r="F298" t="str">
            <v>255ITC86</v>
          </cell>
          <cell r="G298" t="str">
            <v>255</v>
          </cell>
          <cell r="I298">
            <v>-2104054.7578688441</v>
          </cell>
        </row>
        <row r="299">
          <cell r="A299" t="str">
            <v>255ITC88</v>
          </cell>
          <cell r="B299" t="str">
            <v>255</v>
          </cell>
          <cell r="D299">
            <v>-288066.18377875985</v>
          </cell>
          <cell r="F299" t="str">
            <v>255ITC88</v>
          </cell>
          <cell r="G299" t="str">
            <v>255</v>
          </cell>
          <cell r="I299">
            <v>-288066.18377875985</v>
          </cell>
        </row>
        <row r="300">
          <cell r="A300" t="str">
            <v>255ITC89</v>
          </cell>
          <cell r="B300" t="str">
            <v>255</v>
          </cell>
          <cell r="D300">
            <v>-608374.63184382743</v>
          </cell>
          <cell r="F300" t="str">
            <v>255ITC89</v>
          </cell>
          <cell r="G300" t="str">
            <v>255</v>
          </cell>
          <cell r="I300">
            <v>-608374.63184382743</v>
          </cell>
        </row>
        <row r="301">
          <cell r="A301" t="str">
            <v>255ITC90</v>
          </cell>
          <cell r="B301" t="str">
            <v>255</v>
          </cell>
          <cell r="D301">
            <v>-359184.55406179558</v>
          </cell>
          <cell r="F301" t="str">
            <v>255ITC90</v>
          </cell>
          <cell r="G301" t="str">
            <v>255</v>
          </cell>
          <cell r="I301">
            <v>-359184.55406179558</v>
          </cell>
        </row>
        <row r="302">
          <cell r="A302" t="str">
            <v>281DGP</v>
          </cell>
          <cell r="B302" t="str">
            <v>281</v>
          </cell>
          <cell r="D302">
            <v>-383751</v>
          </cell>
          <cell r="F302" t="str">
            <v>281DGP</v>
          </cell>
          <cell r="G302" t="str">
            <v>281</v>
          </cell>
          <cell r="I302">
            <v>-383751</v>
          </cell>
        </row>
        <row r="303">
          <cell r="A303" t="str">
            <v>282CA</v>
          </cell>
          <cell r="B303" t="str">
            <v>282</v>
          </cell>
          <cell r="D303">
            <v>-2210980.5</v>
          </cell>
          <cell r="F303" t="str">
            <v>282CA</v>
          </cell>
          <cell r="G303" t="str">
            <v>282</v>
          </cell>
          <cell r="I303">
            <v>-2210980.5</v>
          </cell>
        </row>
        <row r="304">
          <cell r="A304" t="str">
            <v>282DGP</v>
          </cell>
          <cell r="B304" t="str">
            <v>282</v>
          </cell>
          <cell r="D304">
            <v>0</v>
          </cell>
          <cell r="F304" t="str">
            <v>282DGP</v>
          </cell>
          <cell r="G304" t="str">
            <v>282</v>
          </cell>
          <cell r="I304">
            <v>0</v>
          </cell>
        </row>
        <row r="305">
          <cell r="A305" t="str">
            <v>282DITBAL</v>
          </cell>
          <cell r="B305" t="str">
            <v>282</v>
          </cell>
          <cell r="D305">
            <v>-1227024918.54</v>
          </cell>
          <cell r="F305" t="str">
            <v>282DITBAL</v>
          </cell>
          <cell r="G305" t="str">
            <v>282</v>
          </cell>
          <cell r="I305">
            <v>-1227024918.54</v>
          </cell>
        </row>
        <row r="306">
          <cell r="A306" t="str">
            <v>282FERC</v>
          </cell>
          <cell r="B306" t="str">
            <v>282</v>
          </cell>
          <cell r="D306">
            <v>-197474</v>
          </cell>
          <cell r="F306" t="str">
            <v>282FERC</v>
          </cell>
          <cell r="G306" t="str">
            <v>282</v>
          </cell>
          <cell r="I306">
            <v>-197474</v>
          </cell>
        </row>
        <row r="307">
          <cell r="A307" t="str">
            <v>282IDU</v>
          </cell>
          <cell r="B307" t="str">
            <v>282</v>
          </cell>
          <cell r="D307">
            <v>-2202107</v>
          </cell>
          <cell r="F307" t="str">
            <v>282IDU</v>
          </cell>
          <cell r="G307" t="str">
            <v>282</v>
          </cell>
          <cell r="I307">
            <v>-2202107</v>
          </cell>
        </row>
        <row r="308">
          <cell r="A308" t="str">
            <v>282NUTIL</v>
          </cell>
          <cell r="B308" t="str">
            <v>282</v>
          </cell>
          <cell r="D308">
            <v>0</v>
          </cell>
          <cell r="F308" t="str">
            <v>282NUTIL</v>
          </cell>
          <cell r="G308" t="str">
            <v>282</v>
          </cell>
          <cell r="I308">
            <v>0</v>
          </cell>
        </row>
        <row r="309">
          <cell r="A309" t="str">
            <v>282OR</v>
          </cell>
          <cell r="B309" t="str">
            <v>282</v>
          </cell>
          <cell r="D309">
            <v>-27880488.5</v>
          </cell>
          <cell r="F309" t="str">
            <v>282OR</v>
          </cell>
          <cell r="G309" t="str">
            <v>282</v>
          </cell>
          <cell r="I309">
            <v>-27880488.5</v>
          </cell>
        </row>
        <row r="310">
          <cell r="A310" t="str">
            <v>282OTHER</v>
          </cell>
          <cell r="B310" t="str">
            <v>282</v>
          </cell>
          <cell r="D310">
            <v>0</v>
          </cell>
          <cell r="F310" t="str">
            <v>282OTHER</v>
          </cell>
          <cell r="G310" t="str">
            <v>282</v>
          </cell>
          <cell r="I310">
            <v>0</v>
          </cell>
        </row>
        <row r="311">
          <cell r="A311" t="str">
            <v>282SE</v>
          </cell>
          <cell r="B311" t="str">
            <v>282</v>
          </cell>
          <cell r="D311">
            <v>-19888214.5</v>
          </cell>
          <cell r="F311" t="str">
            <v>282SE</v>
          </cell>
          <cell r="G311" t="str">
            <v>282</v>
          </cell>
          <cell r="I311">
            <v>-19888214.5</v>
          </cell>
        </row>
        <row r="312">
          <cell r="A312" t="str">
            <v>282SG</v>
          </cell>
          <cell r="B312" t="str">
            <v>282</v>
          </cell>
          <cell r="D312">
            <v>16374680.5</v>
          </cell>
          <cell r="F312" t="str">
            <v>282SG</v>
          </cell>
          <cell r="G312" t="str">
            <v>282</v>
          </cell>
          <cell r="I312">
            <v>16374680.5</v>
          </cell>
        </row>
        <row r="313">
          <cell r="A313" t="str">
            <v>282SO</v>
          </cell>
          <cell r="B313" t="str">
            <v>282</v>
          </cell>
          <cell r="D313">
            <v>0</v>
          </cell>
          <cell r="F313" t="str">
            <v>282SO</v>
          </cell>
          <cell r="G313" t="str">
            <v>282</v>
          </cell>
          <cell r="I313">
            <v>0</v>
          </cell>
        </row>
        <row r="314">
          <cell r="A314" t="str">
            <v>282UT</v>
          </cell>
          <cell r="B314" t="str">
            <v>282</v>
          </cell>
          <cell r="D314">
            <v>-13473907</v>
          </cell>
          <cell r="F314" t="str">
            <v>282UT</v>
          </cell>
          <cell r="G314" t="str">
            <v>282</v>
          </cell>
          <cell r="I314">
            <v>-13473907</v>
          </cell>
        </row>
        <row r="315">
          <cell r="A315" t="str">
            <v>282WA</v>
          </cell>
          <cell r="B315" t="str">
            <v>282</v>
          </cell>
          <cell r="D315">
            <v>-5970918.5</v>
          </cell>
          <cell r="F315" t="str">
            <v>282WA</v>
          </cell>
          <cell r="G315" t="str">
            <v>282</v>
          </cell>
          <cell r="I315">
            <v>-5970918.5</v>
          </cell>
        </row>
        <row r="316">
          <cell r="A316" t="str">
            <v>282WYP</v>
          </cell>
          <cell r="B316" t="str">
            <v>282</v>
          </cell>
          <cell r="D316">
            <v>-9573964</v>
          </cell>
          <cell r="F316" t="str">
            <v>282WYP</v>
          </cell>
          <cell r="G316" t="str">
            <v>282</v>
          </cell>
          <cell r="I316">
            <v>-9573964</v>
          </cell>
        </row>
        <row r="317">
          <cell r="A317" t="str">
            <v>282WYU</v>
          </cell>
          <cell r="B317" t="str">
            <v>282</v>
          </cell>
          <cell r="D317">
            <v>-468061</v>
          </cell>
          <cell r="F317" t="str">
            <v>282WYU</v>
          </cell>
          <cell r="G317" t="str">
            <v>282</v>
          </cell>
          <cell r="I317">
            <v>-468061</v>
          </cell>
        </row>
        <row r="318">
          <cell r="A318" t="str">
            <v>283CA</v>
          </cell>
          <cell r="B318" t="str">
            <v>283</v>
          </cell>
          <cell r="D318">
            <v>-273901.5</v>
          </cell>
          <cell r="F318" t="str">
            <v>283CA</v>
          </cell>
          <cell r="G318" t="str">
            <v>283</v>
          </cell>
          <cell r="I318">
            <v>-273901.5</v>
          </cell>
        </row>
        <row r="319">
          <cell r="A319" t="str">
            <v>283GPS</v>
          </cell>
          <cell r="B319" t="str">
            <v>283</v>
          </cell>
          <cell r="D319">
            <v>-1003081</v>
          </cell>
          <cell r="F319" t="str">
            <v>283GPS</v>
          </cell>
          <cell r="G319" t="str">
            <v>283</v>
          </cell>
          <cell r="I319">
            <v>-1003081</v>
          </cell>
        </row>
        <row r="320">
          <cell r="A320" t="str">
            <v>283IDU</v>
          </cell>
          <cell r="B320" t="str">
            <v>283</v>
          </cell>
          <cell r="D320">
            <v>-37208.5</v>
          </cell>
          <cell r="F320" t="str">
            <v>283IDU</v>
          </cell>
          <cell r="G320" t="str">
            <v>283</v>
          </cell>
          <cell r="I320">
            <v>-37208.5</v>
          </cell>
        </row>
        <row r="321">
          <cell r="A321" t="str">
            <v>283NUTIL</v>
          </cell>
          <cell r="B321" t="str">
            <v>283</v>
          </cell>
          <cell r="D321">
            <v>0</v>
          </cell>
          <cell r="F321" t="str">
            <v>283NUTIL</v>
          </cell>
          <cell r="G321" t="str">
            <v>283</v>
          </cell>
          <cell r="I321">
            <v>0</v>
          </cell>
        </row>
        <row r="322">
          <cell r="A322" t="str">
            <v>283OR</v>
          </cell>
          <cell r="B322" t="str">
            <v>283</v>
          </cell>
          <cell r="D322">
            <v>-6945866.5</v>
          </cell>
          <cell r="F322" t="str">
            <v>283OR</v>
          </cell>
          <cell r="G322" t="str">
            <v>283</v>
          </cell>
          <cell r="I322">
            <v>-6945866.5</v>
          </cell>
        </row>
        <row r="323">
          <cell r="A323" t="str">
            <v>283OTHER</v>
          </cell>
          <cell r="B323" t="str">
            <v>283</v>
          </cell>
          <cell r="D323">
            <v>0</v>
          </cell>
          <cell r="F323" t="str">
            <v>283OTHER</v>
          </cell>
          <cell r="G323" t="str">
            <v>283</v>
          </cell>
          <cell r="I323">
            <v>0</v>
          </cell>
        </row>
        <row r="324">
          <cell r="A324" t="str">
            <v>283SE</v>
          </cell>
          <cell r="B324" t="str">
            <v>283</v>
          </cell>
          <cell r="D324">
            <v>-927257.5</v>
          </cell>
          <cell r="F324" t="str">
            <v>283SE</v>
          </cell>
          <cell r="G324" t="str">
            <v>283</v>
          </cell>
          <cell r="I324">
            <v>-927257.5</v>
          </cell>
        </row>
        <row r="325">
          <cell r="A325" t="str">
            <v>283SG</v>
          </cell>
          <cell r="B325" t="str">
            <v>283</v>
          </cell>
          <cell r="D325">
            <v>-3799327</v>
          </cell>
          <cell r="F325" t="str">
            <v>283SG</v>
          </cell>
          <cell r="G325" t="str">
            <v>283</v>
          </cell>
          <cell r="I325">
            <v>-3799327</v>
          </cell>
        </row>
        <row r="326">
          <cell r="A326" t="str">
            <v>283SGCT</v>
          </cell>
          <cell r="B326" t="str">
            <v>283</v>
          </cell>
          <cell r="D326">
            <v>-3859052.5</v>
          </cell>
          <cell r="F326" t="str">
            <v>283SGCT</v>
          </cell>
          <cell r="G326" t="str">
            <v>283</v>
          </cell>
          <cell r="I326">
            <v>-3859052.5</v>
          </cell>
        </row>
        <row r="327">
          <cell r="A327" t="str">
            <v>283SNP</v>
          </cell>
          <cell r="B327" t="str">
            <v>283</v>
          </cell>
          <cell r="D327">
            <v>-10809360.5</v>
          </cell>
          <cell r="F327" t="str">
            <v>283SNP</v>
          </cell>
          <cell r="G327" t="str">
            <v>283</v>
          </cell>
          <cell r="I327">
            <v>-10809360.5</v>
          </cell>
        </row>
        <row r="328">
          <cell r="A328" t="str">
            <v>283SO</v>
          </cell>
          <cell r="B328" t="str">
            <v>283</v>
          </cell>
          <cell r="D328">
            <v>-19149933.500000004</v>
          </cell>
          <cell r="F328" t="str">
            <v>283SO</v>
          </cell>
          <cell r="G328" t="str">
            <v>283</v>
          </cell>
          <cell r="I328">
            <v>-19149933.500000004</v>
          </cell>
        </row>
        <row r="329">
          <cell r="A329" t="str">
            <v>283TROJD</v>
          </cell>
          <cell r="B329" t="str">
            <v>283</v>
          </cell>
          <cell r="D329">
            <v>-1708887.5</v>
          </cell>
          <cell r="F329" t="str">
            <v>283TROJD</v>
          </cell>
          <cell r="G329" t="str">
            <v>283</v>
          </cell>
          <cell r="I329">
            <v>-1708887.5</v>
          </cell>
        </row>
        <row r="330">
          <cell r="A330" t="str">
            <v>283UT</v>
          </cell>
          <cell r="B330" t="str">
            <v>283</v>
          </cell>
          <cell r="D330">
            <v>-3736077.5</v>
          </cell>
          <cell r="F330" t="str">
            <v>283UT</v>
          </cell>
          <cell r="G330" t="str">
            <v>283</v>
          </cell>
          <cell r="I330">
            <v>-3736077.5</v>
          </cell>
        </row>
        <row r="331">
          <cell r="A331" t="str">
            <v>283WA</v>
          </cell>
          <cell r="B331" t="str">
            <v>283</v>
          </cell>
          <cell r="D331">
            <v>-283895</v>
          </cell>
          <cell r="F331" t="str">
            <v>283WA</v>
          </cell>
          <cell r="G331" t="str">
            <v>283</v>
          </cell>
          <cell r="I331">
            <v>-283895</v>
          </cell>
        </row>
        <row r="332">
          <cell r="A332" t="str">
            <v>283WYP</v>
          </cell>
          <cell r="B332" t="str">
            <v>283</v>
          </cell>
          <cell r="D332">
            <v>-91489.5</v>
          </cell>
          <cell r="F332" t="str">
            <v>283WYP</v>
          </cell>
          <cell r="G332" t="str">
            <v>283</v>
          </cell>
          <cell r="I332">
            <v>-91489.5</v>
          </cell>
        </row>
        <row r="333">
          <cell r="A333" t="str">
            <v>283WYU</v>
          </cell>
          <cell r="B333" t="str">
            <v>283</v>
          </cell>
          <cell r="D333">
            <v>0</v>
          </cell>
          <cell r="F333" t="str">
            <v>283WYU</v>
          </cell>
          <cell r="G333" t="str">
            <v>283</v>
          </cell>
          <cell r="I333">
            <v>0</v>
          </cell>
        </row>
        <row r="334">
          <cell r="A334" t="str">
            <v>301CA</v>
          </cell>
          <cell r="B334" t="str">
            <v>301</v>
          </cell>
          <cell r="D334">
            <v>699937.58</v>
          </cell>
          <cell r="F334" t="str">
            <v>301CA</v>
          </cell>
          <cell r="G334" t="str">
            <v>301</v>
          </cell>
          <cell r="I334">
            <v>699937.58</v>
          </cell>
        </row>
        <row r="335">
          <cell r="A335" t="str">
            <v>301IDU</v>
          </cell>
          <cell r="B335" t="str">
            <v>301</v>
          </cell>
          <cell r="D335">
            <v>1600525.54</v>
          </cell>
          <cell r="F335" t="str">
            <v>301IDU</v>
          </cell>
          <cell r="G335" t="str">
            <v>301</v>
          </cell>
          <cell r="I335">
            <v>1600525.54</v>
          </cell>
        </row>
        <row r="336">
          <cell r="A336" t="str">
            <v>301OR</v>
          </cell>
          <cell r="B336" t="str">
            <v>301</v>
          </cell>
          <cell r="D336">
            <v>0</v>
          </cell>
          <cell r="F336" t="str">
            <v>301OR</v>
          </cell>
          <cell r="G336" t="str">
            <v>301</v>
          </cell>
          <cell r="I336">
            <v>0</v>
          </cell>
        </row>
        <row r="337">
          <cell r="A337" t="str">
            <v>301UT</v>
          </cell>
          <cell r="B337" t="str">
            <v>301</v>
          </cell>
          <cell r="D337">
            <v>10028070.539999999</v>
          </cell>
          <cell r="F337" t="str">
            <v>301UT</v>
          </cell>
          <cell r="G337" t="str">
            <v>301</v>
          </cell>
          <cell r="I337">
            <v>10028070.539999999</v>
          </cell>
        </row>
        <row r="338">
          <cell r="A338" t="str">
            <v>301WA</v>
          </cell>
          <cell r="B338" t="str">
            <v>301</v>
          </cell>
          <cell r="D338">
            <v>0</v>
          </cell>
          <cell r="F338" t="str">
            <v>301WA</v>
          </cell>
          <cell r="G338" t="str">
            <v>301</v>
          </cell>
          <cell r="I338">
            <v>0</v>
          </cell>
        </row>
        <row r="339">
          <cell r="A339" t="str">
            <v>301WYP</v>
          </cell>
          <cell r="B339" t="str">
            <v>301</v>
          </cell>
          <cell r="D339">
            <v>3129176.77</v>
          </cell>
          <cell r="F339" t="str">
            <v>301WYP</v>
          </cell>
          <cell r="G339" t="str">
            <v>301</v>
          </cell>
          <cell r="I339">
            <v>3129176.77</v>
          </cell>
        </row>
        <row r="340">
          <cell r="A340" t="str">
            <v>301WYU</v>
          </cell>
          <cell r="B340" t="str">
            <v>301</v>
          </cell>
          <cell r="D340">
            <v>1329958.77</v>
          </cell>
          <cell r="F340" t="str">
            <v>301WYU</v>
          </cell>
          <cell r="G340" t="str">
            <v>301</v>
          </cell>
          <cell r="I340">
            <v>1329958.77</v>
          </cell>
        </row>
        <row r="341">
          <cell r="A341" t="str">
            <v>302CA</v>
          </cell>
          <cell r="B341" t="str">
            <v>302</v>
          </cell>
          <cell r="D341">
            <v>-3798.749080191792</v>
          </cell>
          <cell r="F341" t="str">
            <v>302CA</v>
          </cell>
          <cell r="G341" t="str">
            <v>302</v>
          </cell>
          <cell r="I341">
            <v>-3798.749080191792</v>
          </cell>
        </row>
        <row r="342">
          <cell r="A342" t="str">
            <v>302DGP</v>
          </cell>
          <cell r="B342" t="str">
            <v>302</v>
          </cell>
          <cell r="D342">
            <v>2829438.3124012472</v>
          </cell>
          <cell r="F342" t="str">
            <v>302DGP</v>
          </cell>
          <cell r="G342" t="str">
            <v>302</v>
          </cell>
          <cell r="I342">
            <v>2829438.3124012472</v>
          </cell>
        </row>
        <row r="343">
          <cell r="A343" t="str">
            <v>302DGU</v>
          </cell>
          <cell r="B343" t="str">
            <v>302</v>
          </cell>
          <cell r="D343">
            <v>675897.23695678439</v>
          </cell>
          <cell r="F343" t="str">
            <v>302DGU</v>
          </cell>
          <cell r="G343" t="str">
            <v>302</v>
          </cell>
          <cell r="I343">
            <v>675897.23695678439</v>
          </cell>
        </row>
        <row r="344">
          <cell r="A344" t="str">
            <v>302IDU</v>
          </cell>
          <cell r="B344" t="str">
            <v>302</v>
          </cell>
          <cell r="D344">
            <v>983767.57834769017</v>
          </cell>
          <cell r="F344" t="str">
            <v>302IDU</v>
          </cell>
          <cell r="G344" t="str">
            <v>302</v>
          </cell>
          <cell r="I344">
            <v>983767.57834769017</v>
          </cell>
        </row>
        <row r="345">
          <cell r="A345" t="str">
            <v>302SG</v>
          </cell>
          <cell r="B345" t="str">
            <v>302</v>
          </cell>
          <cell r="D345">
            <v>4113878.1174785271</v>
          </cell>
          <cell r="F345" t="str">
            <v>302SG</v>
          </cell>
          <cell r="G345" t="str">
            <v>302</v>
          </cell>
          <cell r="I345">
            <v>4113878.1174785271</v>
          </cell>
        </row>
        <row r="346">
          <cell r="A346" t="str">
            <v>302SG-P</v>
          </cell>
          <cell r="B346" t="str">
            <v>302</v>
          </cell>
          <cell r="D346">
            <v>64670702.317704238</v>
          </cell>
          <cell r="F346" t="str">
            <v>302SG-P</v>
          </cell>
          <cell r="G346" t="str">
            <v>302</v>
          </cell>
          <cell r="I346">
            <v>64670702.317704238</v>
          </cell>
        </row>
        <row r="347">
          <cell r="A347" t="str">
            <v>302SG-U</v>
          </cell>
          <cell r="B347" t="str">
            <v>302</v>
          </cell>
          <cell r="D347">
            <v>9650480.3748345263</v>
          </cell>
          <cell r="F347" t="str">
            <v>302SG-U</v>
          </cell>
          <cell r="G347" t="str">
            <v>302</v>
          </cell>
          <cell r="I347">
            <v>9650480.3748345263</v>
          </cell>
        </row>
        <row r="348">
          <cell r="A348" t="str">
            <v>302UT</v>
          </cell>
          <cell r="B348" t="str">
            <v>302</v>
          </cell>
          <cell r="D348">
            <v>-54652.524682458563</v>
          </cell>
          <cell r="F348" t="str">
            <v>302UT</v>
          </cell>
          <cell r="G348" t="str">
            <v>302</v>
          </cell>
          <cell r="I348">
            <v>-54652.524682458563</v>
          </cell>
        </row>
        <row r="349">
          <cell r="A349" t="str">
            <v>302WA</v>
          </cell>
          <cell r="B349" t="str">
            <v>302</v>
          </cell>
          <cell r="D349">
            <v>-44.318747771624672</v>
          </cell>
          <cell r="F349" t="str">
            <v>302WA</v>
          </cell>
          <cell r="G349" t="str">
            <v>302</v>
          </cell>
          <cell r="I349">
            <v>-44.318747771624672</v>
          </cell>
        </row>
        <row r="350">
          <cell r="A350" t="str">
            <v>302WYP</v>
          </cell>
          <cell r="B350" t="str">
            <v>302</v>
          </cell>
          <cell r="D350">
            <v>-18036.123708799358</v>
          </cell>
          <cell r="F350" t="str">
            <v>302WYP</v>
          </cell>
          <cell r="G350" t="str">
            <v>302</v>
          </cell>
          <cell r="I350">
            <v>-18036.123708799358</v>
          </cell>
        </row>
        <row r="351">
          <cell r="A351" t="str">
            <v>302WYU</v>
          </cell>
          <cell r="B351" t="str">
            <v>302</v>
          </cell>
          <cell r="D351">
            <v>-7218.0431492626922</v>
          </cell>
          <cell r="F351" t="str">
            <v>302WYU</v>
          </cell>
          <cell r="G351" t="str">
            <v>302</v>
          </cell>
          <cell r="I351">
            <v>-7218.0431492626922</v>
          </cell>
        </row>
        <row r="352">
          <cell r="A352" t="str">
            <v>303CN</v>
          </cell>
          <cell r="B352" t="str">
            <v>303</v>
          </cell>
          <cell r="D352">
            <v>99936721.61948137</v>
          </cell>
          <cell r="F352" t="str">
            <v>303CN</v>
          </cell>
          <cell r="G352" t="str">
            <v>303</v>
          </cell>
          <cell r="I352">
            <v>99936721.61948137</v>
          </cell>
        </row>
        <row r="353">
          <cell r="A353" t="str">
            <v>303IDU</v>
          </cell>
          <cell r="B353" t="str">
            <v>303</v>
          </cell>
          <cell r="D353">
            <v>390375.33</v>
          </cell>
          <cell r="F353" t="str">
            <v>303IDU</v>
          </cell>
          <cell r="G353" t="str">
            <v>303</v>
          </cell>
          <cell r="I353">
            <v>390375.33</v>
          </cell>
        </row>
        <row r="354">
          <cell r="A354" t="str">
            <v>303OR</v>
          </cell>
          <cell r="B354" t="str">
            <v>303</v>
          </cell>
          <cell r="D354">
            <v>345833.65574208117</v>
          </cell>
          <cell r="F354" t="str">
            <v>303OR</v>
          </cell>
          <cell r="G354" t="str">
            <v>303</v>
          </cell>
          <cell r="I354">
            <v>345833.65574208117</v>
          </cell>
        </row>
        <row r="355">
          <cell r="A355" t="str">
            <v>303SE</v>
          </cell>
          <cell r="B355" t="str">
            <v>303</v>
          </cell>
          <cell r="D355">
            <v>1196682.1439567991</v>
          </cell>
          <cell r="F355" t="str">
            <v>303SE</v>
          </cell>
          <cell r="G355" t="str">
            <v>303</v>
          </cell>
          <cell r="I355">
            <v>1196682.1439567991</v>
          </cell>
        </row>
        <row r="356">
          <cell r="A356" t="str">
            <v>303SG</v>
          </cell>
          <cell r="B356" t="str">
            <v>303</v>
          </cell>
          <cell r="D356">
            <v>33260014.640000001</v>
          </cell>
          <cell r="F356" t="str">
            <v>303SG</v>
          </cell>
          <cell r="G356" t="str">
            <v>303</v>
          </cell>
          <cell r="I356">
            <v>33260014.640000001</v>
          </cell>
        </row>
        <row r="357">
          <cell r="A357" t="str">
            <v>303SO</v>
          </cell>
          <cell r="B357" t="str">
            <v>303</v>
          </cell>
          <cell r="D357">
            <v>392922046.14101475</v>
          </cell>
          <cell r="F357" t="str">
            <v>303SO</v>
          </cell>
          <cell r="G357" t="str">
            <v>303</v>
          </cell>
          <cell r="I357">
            <v>392922046.14101475</v>
          </cell>
        </row>
        <row r="358">
          <cell r="A358" t="str">
            <v>303SSGCH</v>
          </cell>
          <cell r="B358" t="str">
            <v>303</v>
          </cell>
          <cell r="D358">
            <v>28729.04890313221</v>
          </cell>
          <cell r="F358" t="str">
            <v>303SSGCH</v>
          </cell>
          <cell r="G358" t="str">
            <v>303</v>
          </cell>
          <cell r="I358">
            <v>28729.04890313221</v>
          </cell>
        </row>
        <row r="359">
          <cell r="A359" t="str">
            <v>303UT</v>
          </cell>
          <cell r="B359" t="str">
            <v>303</v>
          </cell>
          <cell r="D359">
            <v>41916.99</v>
          </cell>
          <cell r="F359" t="str">
            <v>303UT</v>
          </cell>
          <cell r="G359" t="str">
            <v>303</v>
          </cell>
          <cell r="I359">
            <v>41916.99</v>
          </cell>
        </row>
        <row r="360">
          <cell r="A360" t="str">
            <v>303WA</v>
          </cell>
          <cell r="B360" t="str">
            <v>303</v>
          </cell>
          <cell r="D360">
            <v>8165.94</v>
          </cell>
          <cell r="F360" t="str">
            <v>303WA</v>
          </cell>
          <cell r="G360" t="str">
            <v>303</v>
          </cell>
          <cell r="I360">
            <v>8165.94</v>
          </cell>
        </row>
        <row r="361">
          <cell r="A361" t="str">
            <v>303WYP</v>
          </cell>
          <cell r="B361" t="str">
            <v>303</v>
          </cell>
          <cell r="D361">
            <v>194064.78</v>
          </cell>
          <cell r="F361" t="str">
            <v>303WYP</v>
          </cell>
          <cell r="G361" t="str">
            <v>303</v>
          </cell>
          <cell r="I361">
            <v>194064.78</v>
          </cell>
        </row>
        <row r="362">
          <cell r="A362" t="str">
            <v>310DGP</v>
          </cell>
          <cell r="B362" t="str">
            <v>310</v>
          </cell>
          <cell r="D362">
            <v>3620785.26</v>
          </cell>
          <cell r="F362" t="str">
            <v>310DGP</v>
          </cell>
          <cell r="G362" t="str">
            <v>310</v>
          </cell>
          <cell r="I362">
            <v>3620785.26</v>
          </cell>
        </row>
        <row r="363">
          <cell r="A363" t="str">
            <v>310DGU</v>
          </cell>
          <cell r="B363" t="str">
            <v>310</v>
          </cell>
          <cell r="D363">
            <v>35043235.450000003</v>
          </cell>
          <cell r="F363" t="str">
            <v>310DGU</v>
          </cell>
          <cell r="G363" t="str">
            <v>310</v>
          </cell>
          <cell r="I363">
            <v>35043235.450000003</v>
          </cell>
        </row>
        <row r="364">
          <cell r="A364" t="str">
            <v>310SG</v>
          </cell>
          <cell r="B364" t="str">
            <v>310</v>
          </cell>
          <cell r="D364">
            <v>41501781.990000002</v>
          </cell>
          <cell r="F364" t="str">
            <v>310SG</v>
          </cell>
          <cell r="G364" t="str">
            <v>310</v>
          </cell>
          <cell r="I364">
            <v>41501781.990000002</v>
          </cell>
        </row>
        <row r="365">
          <cell r="A365" t="str">
            <v>310SSGCH</v>
          </cell>
          <cell r="B365" t="str">
            <v>310</v>
          </cell>
          <cell r="D365">
            <v>1231556.6599999999</v>
          </cell>
          <cell r="F365" t="str">
            <v>310SSGCH</v>
          </cell>
          <cell r="G365" t="str">
            <v>310</v>
          </cell>
          <cell r="I365">
            <v>1231556.6599999999</v>
          </cell>
        </row>
        <row r="366">
          <cell r="A366" t="str">
            <v>311DGP</v>
          </cell>
          <cell r="B366" t="str">
            <v>311</v>
          </cell>
          <cell r="D366">
            <v>238729737.81</v>
          </cell>
          <cell r="F366" t="str">
            <v>311DGP</v>
          </cell>
          <cell r="G366" t="str">
            <v>311</v>
          </cell>
          <cell r="I366">
            <v>238729737.81</v>
          </cell>
        </row>
        <row r="367">
          <cell r="A367" t="str">
            <v>311DGU</v>
          </cell>
          <cell r="B367" t="str">
            <v>311</v>
          </cell>
          <cell r="D367">
            <v>330789151.20000005</v>
          </cell>
          <cell r="F367" t="str">
            <v>311DGU</v>
          </cell>
          <cell r="G367" t="str">
            <v>311</v>
          </cell>
          <cell r="I367">
            <v>330789151.20000005</v>
          </cell>
        </row>
        <row r="368">
          <cell r="A368" t="str">
            <v>311SG</v>
          </cell>
          <cell r="B368" t="str">
            <v>311</v>
          </cell>
          <cell r="D368">
            <v>152172905.96000004</v>
          </cell>
          <cell r="F368" t="str">
            <v>311SG</v>
          </cell>
          <cell r="G368" t="str">
            <v>311</v>
          </cell>
          <cell r="I368">
            <v>152172905.96000004</v>
          </cell>
        </row>
        <row r="369">
          <cell r="A369" t="str">
            <v>311SSGCH</v>
          </cell>
          <cell r="B369" t="str">
            <v>311</v>
          </cell>
          <cell r="D369">
            <v>46079970.730000004</v>
          </cell>
          <cell r="F369" t="str">
            <v>311SSGCH</v>
          </cell>
          <cell r="G369" t="str">
            <v>311</v>
          </cell>
          <cell r="I369">
            <v>46079970.730000004</v>
          </cell>
        </row>
        <row r="370">
          <cell r="A370" t="str">
            <v>312DGP</v>
          </cell>
          <cell r="B370" t="str">
            <v>312</v>
          </cell>
          <cell r="D370">
            <v>754866264.76999998</v>
          </cell>
          <cell r="F370" t="str">
            <v>312DGP</v>
          </cell>
          <cell r="G370" t="str">
            <v>312</v>
          </cell>
          <cell r="I370">
            <v>754866264.76999998</v>
          </cell>
        </row>
        <row r="371">
          <cell r="A371" t="str">
            <v>312DGU</v>
          </cell>
          <cell r="B371" t="str">
            <v>312</v>
          </cell>
          <cell r="D371">
            <v>717498427.11000001</v>
          </cell>
          <cell r="F371" t="str">
            <v>312DGU</v>
          </cell>
          <cell r="G371" t="str">
            <v>312</v>
          </cell>
          <cell r="I371">
            <v>717498427.11000001</v>
          </cell>
        </row>
        <row r="372">
          <cell r="A372" t="str">
            <v>312SG</v>
          </cell>
          <cell r="B372" t="str">
            <v>312</v>
          </cell>
          <cell r="D372">
            <v>805335835.12</v>
          </cell>
          <cell r="F372" t="str">
            <v>312SG</v>
          </cell>
          <cell r="G372" t="str">
            <v>312</v>
          </cell>
          <cell r="I372">
            <v>805335835.12</v>
          </cell>
        </row>
        <row r="373">
          <cell r="A373" t="str">
            <v>312SSGCH</v>
          </cell>
          <cell r="B373" t="str">
            <v>312</v>
          </cell>
          <cell r="D373">
            <v>222875207.28999999</v>
          </cell>
          <cell r="F373" t="str">
            <v>312SSGCH</v>
          </cell>
          <cell r="G373" t="str">
            <v>312</v>
          </cell>
          <cell r="I373">
            <v>222875207.28999999</v>
          </cell>
        </row>
        <row r="374">
          <cell r="A374" t="str">
            <v>314DGP</v>
          </cell>
          <cell r="B374" t="str">
            <v>314</v>
          </cell>
          <cell r="D374">
            <v>143294899.63733503</v>
          </cell>
          <cell r="F374" t="str">
            <v>314DGP</v>
          </cell>
          <cell r="G374" t="str">
            <v>314</v>
          </cell>
          <cell r="I374">
            <v>143294899.63733503</v>
          </cell>
        </row>
        <row r="375">
          <cell r="A375" t="str">
            <v>314DGU</v>
          </cell>
          <cell r="B375" t="str">
            <v>314</v>
          </cell>
          <cell r="D375">
            <v>137051680.53231964</v>
          </cell>
          <cell r="F375" t="str">
            <v>314DGU</v>
          </cell>
          <cell r="G375" t="str">
            <v>314</v>
          </cell>
          <cell r="I375">
            <v>137051680.53231964</v>
          </cell>
        </row>
        <row r="376">
          <cell r="A376" t="str">
            <v>314SG</v>
          </cell>
          <cell r="B376" t="str">
            <v>314</v>
          </cell>
          <cell r="D376">
            <v>600859202.05781078</v>
          </cell>
          <cell r="F376" t="str">
            <v>314SG</v>
          </cell>
          <cell r="G376" t="str">
            <v>314</v>
          </cell>
          <cell r="I376">
            <v>600859202.05781078</v>
          </cell>
        </row>
        <row r="377">
          <cell r="A377" t="str">
            <v>314SSGCH</v>
          </cell>
          <cell r="B377" t="str">
            <v>314</v>
          </cell>
          <cell r="D377">
            <v>51531089.708938442</v>
          </cell>
          <cell r="F377" t="str">
            <v>314SSGCH</v>
          </cell>
          <cell r="G377" t="str">
            <v>314</v>
          </cell>
          <cell r="I377">
            <v>51531089.708938442</v>
          </cell>
        </row>
        <row r="378">
          <cell r="A378" t="str">
            <v>315DGP</v>
          </cell>
          <cell r="B378" t="str">
            <v>315</v>
          </cell>
          <cell r="D378">
            <v>88656521.739999995</v>
          </cell>
          <cell r="F378" t="str">
            <v>315DGP</v>
          </cell>
          <cell r="G378" t="str">
            <v>315</v>
          </cell>
          <cell r="I378">
            <v>88656521.739999995</v>
          </cell>
        </row>
        <row r="379">
          <cell r="A379" t="str">
            <v>315DGU</v>
          </cell>
          <cell r="B379" t="str">
            <v>315</v>
          </cell>
          <cell r="D379">
            <v>140352848.68999997</v>
          </cell>
          <cell r="F379" t="str">
            <v>315DGU</v>
          </cell>
          <cell r="G379" t="str">
            <v>315</v>
          </cell>
          <cell r="I379">
            <v>140352848.68999997</v>
          </cell>
        </row>
        <row r="380">
          <cell r="A380" t="str">
            <v>315SG</v>
          </cell>
          <cell r="B380" t="str">
            <v>315</v>
          </cell>
          <cell r="D380">
            <v>52134644.159999989</v>
          </cell>
          <cell r="F380" t="str">
            <v>315SG</v>
          </cell>
          <cell r="G380" t="str">
            <v>315</v>
          </cell>
          <cell r="I380">
            <v>52134644.159999989</v>
          </cell>
        </row>
        <row r="381">
          <cell r="A381" t="str">
            <v>315SSGCH</v>
          </cell>
          <cell r="B381" t="str">
            <v>315</v>
          </cell>
          <cell r="D381">
            <v>45864998.309999995</v>
          </cell>
          <cell r="F381" t="str">
            <v>315SSGCH</v>
          </cell>
          <cell r="G381" t="str">
            <v>315</v>
          </cell>
          <cell r="I381">
            <v>45864998.309999995</v>
          </cell>
        </row>
        <row r="382">
          <cell r="A382" t="str">
            <v>316DGP</v>
          </cell>
          <cell r="B382" t="str">
            <v>316</v>
          </cell>
          <cell r="D382">
            <v>5453232.5899999999</v>
          </cell>
          <cell r="F382" t="str">
            <v>316DGP</v>
          </cell>
          <cell r="G382" t="str">
            <v>316</v>
          </cell>
          <cell r="I382">
            <v>5453232.5899999999</v>
          </cell>
        </row>
        <row r="383">
          <cell r="A383" t="str">
            <v>316DGU</v>
          </cell>
          <cell r="B383" t="str">
            <v>316</v>
          </cell>
          <cell r="D383">
            <v>7373786.1699999999</v>
          </cell>
          <cell r="F383" t="str">
            <v>316DGU</v>
          </cell>
          <cell r="G383" t="str">
            <v>316</v>
          </cell>
          <cell r="I383">
            <v>7373786.1699999999</v>
          </cell>
        </row>
        <row r="384">
          <cell r="A384" t="str">
            <v>316SG</v>
          </cell>
          <cell r="B384" t="str">
            <v>316</v>
          </cell>
          <cell r="D384">
            <v>9139529.75</v>
          </cell>
          <cell r="F384" t="str">
            <v>316SG</v>
          </cell>
          <cell r="G384" t="str">
            <v>316</v>
          </cell>
          <cell r="I384">
            <v>9139529.75</v>
          </cell>
        </row>
        <row r="385">
          <cell r="A385" t="str">
            <v>316SSGCH</v>
          </cell>
          <cell r="B385" t="str">
            <v>316</v>
          </cell>
          <cell r="D385">
            <v>3133709.25</v>
          </cell>
          <cell r="F385" t="str">
            <v>316SSGCH</v>
          </cell>
          <cell r="G385" t="str">
            <v>316</v>
          </cell>
          <cell r="I385">
            <v>3133709.25</v>
          </cell>
        </row>
        <row r="386">
          <cell r="A386" t="str">
            <v>330DGP</v>
          </cell>
          <cell r="B386" t="str">
            <v>330</v>
          </cell>
          <cell r="D386">
            <v>10683856.140000001</v>
          </cell>
          <cell r="F386" t="str">
            <v>330DGP</v>
          </cell>
          <cell r="G386" t="str">
            <v>330</v>
          </cell>
          <cell r="I386">
            <v>10683856.140000001</v>
          </cell>
        </row>
        <row r="387">
          <cell r="A387" t="str">
            <v>330DGU</v>
          </cell>
          <cell r="B387" t="str">
            <v>330</v>
          </cell>
          <cell r="D387">
            <v>5295397.76</v>
          </cell>
          <cell r="F387" t="str">
            <v>330DGU</v>
          </cell>
          <cell r="G387" t="str">
            <v>330</v>
          </cell>
          <cell r="I387">
            <v>5295397.76</v>
          </cell>
        </row>
        <row r="388">
          <cell r="A388" t="str">
            <v>330SG-P</v>
          </cell>
          <cell r="B388" t="str">
            <v>330</v>
          </cell>
          <cell r="D388">
            <v>3154337.95</v>
          </cell>
          <cell r="F388" t="str">
            <v>330SG-P</v>
          </cell>
          <cell r="G388" t="str">
            <v>330</v>
          </cell>
          <cell r="I388">
            <v>3154337.95</v>
          </cell>
        </row>
        <row r="389">
          <cell r="A389" t="str">
            <v>330SG-U</v>
          </cell>
          <cell r="B389" t="str">
            <v>330</v>
          </cell>
          <cell r="D389">
            <v>635699.65</v>
          </cell>
          <cell r="F389" t="str">
            <v>330SG-U</v>
          </cell>
          <cell r="G389" t="str">
            <v>330</v>
          </cell>
          <cell r="I389">
            <v>635699.65</v>
          </cell>
        </row>
        <row r="390">
          <cell r="A390" t="str">
            <v>331DGP</v>
          </cell>
          <cell r="B390" t="str">
            <v>331</v>
          </cell>
          <cell r="D390">
            <v>21865263.990000002</v>
          </cell>
          <cell r="F390" t="str">
            <v>331DGP</v>
          </cell>
          <cell r="G390" t="str">
            <v>331</v>
          </cell>
          <cell r="I390">
            <v>21865263.990000002</v>
          </cell>
        </row>
        <row r="391">
          <cell r="A391" t="str">
            <v>331DGU</v>
          </cell>
          <cell r="B391" t="str">
            <v>331</v>
          </cell>
          <cell r="D391">
            <v>6482540.3999999994</v>
          </cell>
          <cell r="F391" t="str">
            <v>331DGU</v>
          </cell>
          <cell r="G391" t="str">
            <v>331</v>
          </cell>
          <cell r="I391">
            <v>6482540.3999999994</v>
          </cell>
        </row>
        <row r="392">
          <cell r="A392" t="str">
            <v>331SG-P</v>
          </cell>
          <cell r="B392" t="str">
            <v>331</v>
          </cell>
          <cell r="D392">
            <v>45323174.629999995</v>
          </cell>
          <cell r="F392" t="str">
            <v>331SG-P</v>
          </cell>
          <cell r="G392" t="str">
            <v>331</v>
          </cell>
          <cell r="I392">
            <v>45323174.629999995</v>
          </cell>
        </row>
        <row r="393">
          <cell r="A393" t="str">
            <v>331SG-U</v>
          </cell>
          <cell r="B393" t="str">
            <v>331</v>
          </cell>
          <cell r="D393">
            <v>5503302.4999999981</v>
          </cell>
          <cell r="F393" t="str">
            <v>331SG-U</v>
          </cell>
          <cell r="G393" t="str">
            <v>331</v>
          </cell>
          <cell r="I393">
            <v>5503302.4999999981</v>
          </cell>
        </row>
        <row r="394">
          <cell r="A394" t="str">
            <v>332DGP</v>
          </cell>
          <cell r="B394" t="str">
            <v>332</v>
          </cell>
          <cell r="D394">
            <v>157911570.53748327</v>
          </cell>
          <cell r="F394" t="str">
            <v>332DGP</v>
          </cell>
          <cell r="G394" t="str">
            <v>332</v>
          </cell>
          <cell r="I394">
            <v>157911570.53748327</v>
          </cell>
        </row>
        <row r="395">
          <cell r="A395" t="str">
            <v>332DGU</v>
          </cell>
          <cell r="B395" t="str">
            <v>332</v>
          </cell>
          <cell r="D395">
            <v>22324791.373270456</v>
          </cell>
          <cell r="F395" t="str">
            <v>332DGU</v>
          </cell>
          <cell r="G395" t="str">
            <v>332</v>
          </cell>
          <cell r="I395">
            <v>22324791.373270456</v>
          </cell>
        </row>
        <row r="396">
          <cell r="A396" t="str">
            <v>332SG-P</v>
          </cell>
          <cell r="B396" t="str">
            <v>332</v>
          </cell>
          <cell r="D396">
            <v>131448160.65013686</v>
          </cell>
          <cell r="F396" t="str">
            <v>332SG-P</v>
          </cell>
          <cell r="G396" t="str">
            <v>332</v>
          </cell>
          <cell r="I396">
            <v>131448160.65013686</v>
          </cell>
        </row>
        <row r="397">
          <cell r="A397" t="str">
            <v>332SG-U</v>
          </cell>
          <cell r="B397" t="str">
            <v>332</v>
          </cell>
          <cell r="D397">
            <v>46019281.733299308</v>
          </cell>
          <cell r="F397" t="str">
            <v>332SG-U</v>
          </cell>
          <cell r="G397" t="str">
            <v>332</v>
          </cell>
          <cell r="I397">
            <v>46019281.733299308</v>
          </cell>
        </row>
        <row r="398">
          <cell r="A398" t="str">
            <v>333DGP</v>
          </cell>
          <cell r="B398" t="str">
            <v>333</v>
          </cell>
          <cell r="D398">
            <v>31989300.359999999</v>
          </cell>
          <cell r="F398" t="str">
            <v>333DGP</v>
          </cell>
          <cell r="G398" t="str">
            <v>333</v>
          </cell>
          <cell r="I398">
            <v>31989300.359999999</v>
          </cell>
        </row>
        <row r="399">
          <cell r="A399" t="str">
            <v>333DGU</v>
          </cell>
          <cell r="B399" t="str">
            <v>333</v>
          </cell>
          <cell r="D399">
            <v>10126484.080000002</v>
          </cell>
          <cell r="F399" t="str">
            <v>333DGU</v>
          </cell>
          <cell r="G399" t="str">
            <v>333</v>
          </cell>
          <cell r="I399">
            <v>10126484.080000002</v>
          </cell>
        </row>
        <row r="400">
          <cell r="A400" t="str">
            <v>333SG-P</v>
          </cell>
          <cell r="B400" t="str">
            <v>333</v>
          </cell>
          <cell r="D400">
            <v>31919567.959999997</v>
          </cell>
          <cell r="F400" t="str">
            <v>333SG-P</v>
          </cell>
          <cell r="G400" t="str">
            <v>333</v>
          </cell>
          <cell r="I400">
            <v>31919567.959999997</v>
          </cell>
        </row>
        <row r="401">
          <cell r="A401" t="str">
            <v>333SG-U</v>
          </cell>
          <cell r="B401" t="str">
            <v>333</v>
          </cell>
          <cell r="D401">
            <v>7251737.9399999995</v>
          </cell>
          <cell r="F401" t="str">
            <v>333SG-U</v>
          </cell>
          <cell r="G401" t="str">
            <v>333</v>
          </cell>
          <cell r="I401">
            <v>7251737.9399999995</v>
          </cell>
        </row>
        <row r="402">
          <cell r="A402" t="str">
            <v>334DGP</v>
          </cell>
          <cell r="B402" t="str">
            <v>334</v>
          </cell>
          <cell r="D402">
            <v>5998823.3999999994</v>
          </cell>
          <cell r="F402" t="str">
            <v>334DGP</v>
          </cell>
          <cell r="G402" t="str">
            <v>334</v>
          </cell>
          <cell r="I402">
            <v>5998823.3999999994</v>
          </cell>
        </row>
        <row r="403">
          <cell r="A403" t="str">
            <v>334DGU</v>
          </cell>
          <cell r="B403" t="str">
            <v>334</v>
          </cell>
          <cell r="D403">
            <v>4428870.34</v>
          </cell>
          <cell r="F403" t="str">
            <v>334DGU</v>
          </cell>
          <cell r="G403" t="str">
            <v>334</v>
          </cell>
          <cell r="I403">
            <v>4428870.34</v>
          </cell>
        </row>
        <row r="404">
          <cell r="A404" t="str">
            <v>334SG-P</v>
          </cell>
          <cell r="B404" t="str">
            <v>334</v>
          </cell>
          <cell r="D404">
            <v>24823507.970000003</v>
          </cell>
          <cell r="F404" t="str">
            <v>334SG-P</v>
          </cell>
          <cell r="G404" t="str">
            <v>334</v>
          </cell>
          <cell r="I404">
            <v>24823507.970000003</v>
          </cell>
        </row>
        <row r="405">
          <cell r="A405" t="str">
            <v>334SG-U</v>
          </cell>
          <cell r="B405" t="str">
            <v>334</v>
          </cell>
          <cell r="D405">
            <v>3571148.55</v>
          </cell>
          <cell r="F405" t="str">
            <v>334SG-U</v>
          </cell>
          <cell r="G405" t="str">
            <v>334</v>
          </cell>
          <cell r="I405">
            <v>3571148.55</v>
          </cell>
        </row>
        <row r="406">
          <cell r="A406" t="str">
            <v>335DGP</v>
          </cell>
          <cell r="B406" t="str">
            <v>335</v>
          </cell>
          <cell r="D406">
            <v>1724870.32</v>
          </cell>
          <cell r="F406" t="str">
            <v>335DGP</v>
          </cell>
          <cell r="G406" t="str">
            <v>335</v>
          </cell>
          <cell r="I406">
            <v>1724870.32</v>
          </cell>
        </row>
        <row r="407">
          <cell r="A407" t="str">
            <v>335DGU</v>
          </cell>
          <cell r="B407" t="str">
            <v>335</v>
          </cell>
          <cell r="D407">
            <v>234868.78</v>
          </cell>
          <cell r="F407" t="str">
            <v>335DGU</v>
          </cell>
          <cell r="G407" t="str">
            <v>335</v>
          </cell>
          <cell r="I407">
            <v>234868.78</v>
          </cell>
        </row>
        <row r="408">
          <cell r="A408" t="str">
            <v>335SG-P</v>
          </cell>
          <cell r="B408" t="str">
            <v>335</v>
          </cell>
          <cell r="D408">
            <v>1120101.99</v>
          </cell>
          <cell r="F408" t="str">
            <v>335SG-P</v>
          </cell>
          <cell r="G408" t="str">
            <v>335</v>
          </cell>
          <cell r="I408">
            <v>1120101.99</v>
          </cell>
        </row>
        <row r="409">
          <cell r="A409" t="str">
            <v>335SG-U</v>
          </cell>
          <cell r="B409" t="str">
            <v>335</v>
          </cell>
          <cell r="D409">
            <v>109665.09</v>
          </cell>
          <cell r="F409" t="str">
            <v>335SG-U</v>
          </cell>
          <cell r="G409" t="str">
            <v>335</v>
          </cell>
          <cell r="I409">
            <v>109665.09</v>
          </cell>
        </row>
        <row r="410">
          <cell r="A410" t="str">
            <v>336DGP</v>
          </cell>
          <cell r="B410" t="str">
            <v>336</v>
          </cell>
          <cell r="D410">
            <v>4670040.8899999997</v>
          </cell>
          <cell r="F410" t="str">
            <v>336DGP</v>
          </cell>
          <cell r="G410" t="str">
            <v>336</v>
          </cell>
          <cell r="I410">
            <v>4670040.8899999997</v>
          </cell>
        </row>
        <row r="411">
          <cell r="A411" t="str">
            <v>336DGU</v>
          </cell>
          <cell r="B411" t="str">
            <v>336</v>
          </cell>
          <cell r="D411">
            <v>843536.95</v>
          </cell>
          <cell r="F411" t="str">
            <v>336DGU</v>
          </cell>
          <cell r="G411" t="str">
            <v>336</v>
          </cell>
          <cell r="I411">
            <v>843536.95</v>
          </cell>
        </row>
        <row r="412">
          <cell r="A412" t="str">
            <v>336SG-P</v>
          </cell>
          <cell r="B412" t="str">
            <v>336</v>
          </cell>
          <cell r="D412">
            <v>6696728.6699999999</v>
          </cell>
          <cell r="F412" t="str">
            <v>336SG-P</v>
          </cell>
          <cell r="G412" t="str">
            <v>336</v>
          </cell>
          <cell r="I412">
            <v>6696728.6699999999</v>
          </cell>
        </row>
        <row r="413">
          <cell r="A413" t="str">
            <v>336SG-U</v>
          </cell>
          <cell r="B413" t="str">
            <v>336</v>
          </cell>
          <cell r="D413">
            <v>509600.43</v>
          </cell>
          <cell r="F413" t="str">
            <v>336SG-U</v>
          </cell>
          <cell r="G413" t="str">
            <v>336</v>
          </cell>
          <cell r="I413">
            <v>509600.43</v>
          </cell>
        </row>
        <row r="414">
          <cell r="A414" t="str">
            <v>340DGU</v>
          </cell>
          <cell r="B414" t="str">
            <v>340</v>
          </cell>
          <cell r="D414">
            <v>635.22</v>
          </cell>
          <cell r="F414" t="str">
            <v>340DGU</v>
          </cell>
          <cell r="G414" t="str">
            <v>340</v>
          </cell>
          <cell r="I414">
            <v>635.22</v>
          </cell>
        </row>
        <row r="415">
          <cell r="A415" t="str">
            <v>340SG</v>
          </cell>
          <cell r="B415" t="str">
            <v>340</v>
          </cell>
          <cell r="D415">
            <v>18138744.879999999</v>
          </cell>
          <cell r="F415" t="str">
            <v>340SG</v>
          </cell>
          <cell r="G415" t="str">
            <v>340</v>
          </cell>
          <cell r="I415">
            <v>18138744.879999999</v>
          </cell>
        </row>
        <row r="416">
          <cell r="A416" t="str">
            <v>340SSGCT</v>
          </cell>
          <cell r="B416" t="str">
            <v>340</v>
          </cell>
          <cell r="D416">
            <v>3357801.96</v>
          </cell>
          <cell r="F416" t="str">
            <v>340SSGCT</v>
          </cell>
          <cell r="G416" t="str">
            <v>340</v>
          </cell>
          <cell r="I416">
            <v>3357801.96</v>
          </cell>
        </row>
        <row r="417">
          <cell r="A417" t="str">
            <v>341DGU</v>
          </cell>
          <cell r="B417" t="str">
            <v>341</v>
          </cell>
          <cell r="D417">
            <v>173936.77</v>
          </cell>
          <cell r="F417" t="str">
            <v>341DGU</v>
          </cell>
          <cell r="G417" t="str">
            <v>341</v>
          </cell>
          <cell r="I417">
            <v>173936.77</v>
          </cell>
        </row>
        <row r="418">
          <cell r="A418" t="str">
            <v>341SG</v>
          </cell>
          <cell r="B418" t="str">
            <v>341</v>
          </cell>
          <cell r="D418">
            <v>12510344.210000001</v>
          </cell>
          <cell r="F418" t="str">
            <v>341SG</v>
          </cell>
          <cell r="G418" t="str">
            <v>341</v>
          </cell>
          <cell r="I418">
            <v>12510344.210000001</v>
          </cell>
        </row>
        <row r="419">
          <cell r="A419" t="str">
            <v>341SSGCT</v>
          </cell>
          <cell r="B419" t="str">
            <v>341</v>
          </cell>
          <cell r="D419">
            <v>4294373.5199999996</v>
          </cell>
          <cell r="F419" t="str">
            <v>341SSGCT</v>
          </cell>
          <cell r="G419" t="str">
            <v>341</v>
          </cell>
          <cell r="I419">
            <v>4294373.5199999996</v>
          </cell>
        </row>
        <row r="420">
          <cell r="A420" t="str">
            <v>342DGU</v>
          </cell>
          <cell r="B420" t="str">
            <v>342</v>
          </cell>
          <cell r="D420">
            <v>120135.93019378911</v>
          </cell>
          <cell r="F420" t="str">
            <v>342DGU</v>
          </cell>
          <cell r="G420" t="str">
            <v>342</v>
          </cell>
          <cell r="I420">
            <v>120135.93019378911</v>
          </cell>
        </row>
        <row r="421">
          <cell r="A421" t="str">
            <v>342SG</v>
          </cell>
          <cell r="B421" t="str">
            <v>342</v>
          </cell>
          <cell r="D421">
            <v>361096712.05062985</v>
          </cell>
          <cell r="F421" t="str">
            <v>342SG</v>
          </cell>
          <cell r="G421" t="str">
            <v>342</v>
          </cell>
          <cell r="I421">
            <v>361096712.05062985</v>
          </cell>
        </row>
        <row r="422">
          <cell r="A422" t="str">
            <v>342SSGCT</v>
          </cell>
          <cell r="B422" t="str">
            <v>342</v>
          </cell>
          <cell r="D422">
            <v>2059744.3217898197</v>
          </cell>
          <cell r="F422" t="str">
            <v>342SSGCT</v>
          </cell>
          <cell r="G422" t="str">
            <v>342</v>
          </cell>
          <cell r="I422">
            <v>2059744.3217898197</v>
          </cell>
        </row>
        <row r="423">
          <cell r="A423" t="str">
            <v>343DGU</v>
          </cell>
          <cell r="B423" t="str">
            <v>343</v>
          </cell>
          <cell r="D423">
            <v>818416.49</v>
          </cell>
          <cell r="F423" t="str">
            <v>343DGU</v>
          </cell>
          <cell r="G423" t="str">
            <v>343</v>
          </cell>
          <cell r="I423">
            <v>818416.49</v>
          </cell>
        </row>
        <row r="424">
          <cell r="A424" t="str">
            <v>343SG</v>
          </cell>
          <cell r="B424" t="str">
            <v>343</v>
          </cell>
          <cell r="D424">
            <v>125483397.45</v>
          </cell>
          <cell r="F424" t="str">
            <v>343SG</v>
          </cell>
          <cell r="G424" t="str">
            <v>343</v>
          </cell>
          <cell r="I424">
            <v>125483397.45</v>
          </cell>
        </row>
        <row r="425">
          <cell r="A425" t="str">
            <v>343SSGCT</v>
          </cell>
          <cell r="B425" t="str">
            <v>343</v>
          </cell>
          <cell r="D425">
            <v>50696521.420000002</v>
          </cell>
          <cell r="F425" t="str">
            <v>343SSGCT</v>
          </cell>
          <cell r="G425" t="str">
            <v>343</v>
          </cell>
          <cell r="I425">
            <v>50696521.420000002</v>
          </cell>
        </row>
        <row r="426">
          <cell r="A426" t="str">
            <v>344DGU</v>
          </cell>
          <cell r="B426" t="str">
            <v>344</v>
          </cell>
          <cell r="D426">
            <v>87835.45</v>
          </cell>
          <cell r="F426" t="str">
            <v>344DGU</v>
          </cell>
          <cell r="G426" t="str">
            <v>344</v>
          </cell>
          <cell r="I426">
            <v>87835.45</v>
          </cell>
        </row>
        <row r="427">
          <cell r="A427" t="str">
            <v>344SG</v>
          </cell>
          <cell r="B427" t="str">
            <v>344</v>
          </cell>
          <cell r="D427">
            <v>45571946.340000004</v>
          </cell>
          <cell r="F427" t="str">
            <v>344SG</v>
          </cell>
          <cell r="G427" t="str">
            <v>344</v>
          </cell>
          <cell r="I427">
            <v>45571946.340000004</v>
          </cell>
        </row>
        <row r="428">
          <cell r="A428" t="str">
            <v>344SSGCT</v>
          </cell>
          <cell r="B428" t="str">
            <v>344</v>
          </cell>
          <cell r="D428">
            <v>15873643.469999999</v>
          </cell>
          <cell r="F428" t="str">
            <v>344SSGCT</v>
          </cell>
          <cell r="G428" t="str">
            <v>344</v>
          </cell>
          <cell r="I428">
            <v>15873643.469999999</v>
          </cell>
        </row>
        <row r="429">
          <cell r="A429" t="str">
            <v>345DGU</v>
          </cell>
          <cell r="B429" t="str">
            <v>345</v>
          </cell>
          <cell r="D429">
            <v>157667.13</v>
          </cell>
          <cell r="F429" t="str">
            <v>345DGU</v>
          </cell>
          <cell r="G429" t="str">
            <v>345</v>
          </cell>
          <cell r="I429">
            <v>157667.13</v>
          </cell>
        </row>
        <row r="430">
          <cell r="A430" t="str">
            <v>345SG</v>
          </cell>
          <cell r="B430" t="str">
            <v>345</v>
          </cell>
          <cell r="D430">
            <v>11329003.960000001</v>
          </cell>
          <cell r="F430" t="str">
            <v>345SG</v>
          </cell>
          <cell r="G430" t="str">
            <v>345</v>
          </cell>
          <cell r="I430">
            <v>11329003.960000001</v>
          </cell>
        </row>
        <row r="431">
          <cell r="A431" t="str">
            <v>345SSGCT</v>
          </cell>
          <cell r="B431" t="str">
            <v>345</v>
          </cell>
          <cell r="D431">
            <v>5000728.8099999996</v>
          </cell>
          <cell r="F431" t="str">
            <v>345SSGCT</v>
          </cell>
          <cell r="G431" t="str">
            <v>345</v>
          </cell>
          <cell r="I431">
            <v>5000728.8099999996</v>
          </cell>
        </row>
        <row r="432">
          <cell r="A432" t="str">
            <v>346DGU</v>
          </cell>
          <cell r="B432" t="str">
            <v>346</v>
          </cell>
          <cell r="D432">
            <v>11813.11</v>
          </cell>
          <cell r="F432" t="str">
            <v>346DGU</v>
          </cell>
          <cell r="G432" t="str">
            <v>346</v>
          </cell>
          <cell r="I432">
            <v>11813.11</v>
          </cell>
        </row>
        <row r="433">
          <cell r="A433" t="str">
            <v>346SG</v>
          </cell>
          <cell r="B433" t="str">
            <v>346</v>
          </cell>
          <cell r="D433">
            <v>497343.1</v>
          </cell>
          <cell r="F433" t="str">
            <v>346SG</v>
          </cell>
          <cell r="G433" t="str">
            <v>346</v>
          </cell>
          <cell r="I433">
            <v>497343.1</v>
          </cell>
        </row>
        <row r="434">
          <cell r="A434" t="str">
            <v>350DGP</v>
          </cell>
          <cell r="B434" t="str">
            <v>350</v>
          </cell>
          <cell r="D434">
            <v>21330277.010000009</v>
          </cell>
          <cell r="F434" t="str">
            <v>350DGP</v>
          </cell>
          <cell r="G434" t="str">
            <v>350</v>
          </cell>
          <cell r="I434">
            <v>21330277.010000009</v>
          </cell>
        </row>
        <row r="435">
          <cell r="A435" t="str">
            <v>350DGU</v>
          </cell>
          <cell r="B435" t="str">
            <v>350</v>
          </cell>
          <cell r="D435">
            <v>49349002.849999957</v>
          </cell>
          <cell r="F435" t="str">
            <v>350DGU</v>
          </cell>
          <cell r="G435" t="str">
            <v>350</v>
          </cell>
          <cell r="I435">
            <v>49349002.849999957</v>
          </cell>
        </row>
        <row r="436">
          <cell r="A436" t="str">
            <v>350SG</v>
          </cell>
          <cell r="B436" t="str">
            <v>350</v>
          </cell>
          <cell r="D436">
            <v>17507110.359999992</v>
          </cell>
          <cell r="F436" t="str">
            <v>350SG</v>
          </cell>
          <cell r="G436" t="str">
            <v>350</v>
          </cell>
          <cell r="I436">
            <v>17507110.359999992</v>
          </cell>
        </row>
        <row r="437">
          <cell r="A437" t="str">
            <v>352DGP</v>
          </cell>
          <cell r="B437" t="str">
            <v>352</v>
          </cell>
          <cell r="D437">
            <v>8664597.8400000017</v>
          </cell>
          <cell r="F437" t="str">
            <v>352DGP</v>
          </cell>
          <cell r="G437" t="str">
            <v>352</v>
          </cell>
          <cell r="I437">
            <v>8664597.8400000017</v>
          </cell>
        </row>
        <row r="438">
          <cell r="A438" t="str">
            <v>352DGU</v>
          </cell>
          <cell r="B438" t="str">
            <v>352</v>
          </cell>
          <cell r="D438">
            <v>18262762.530000005</v>
          </cell>
          <cell r="F438" t="str">
            <v>352DGU</v>
          </cell>
          <cell r="G438" t="str">
            <v>352</v>
          </cell>
          <cell r="I438">
            <v>18262762.530000005</v>
          </cell>
        </row>
        <row r="439">
          <cell r="A439" t="str">
            <v>352SG</v>
          </cell>
          <cell r="B439" t="str">
            <v>352</v>
          </cell>
          <cell r="D439">
            <v>23515132.899999999</v>
          </cell>
          <cell r="F439" t="str">
            <v>352SG</v>
          </cell>
          <cell r="G439" t="str">
            <v>352</v>
          </cell>
          <cell r="I439">
            <v>23515132.899999999</v>
          </cell>
        </row>
        <row r="440">
          <cell r="A440" t="str">
            <v>353DGP</v>
          </cell>
          <cell r="B440" t="str">
            <v>353</v>
          </cell>
          <cell r="D440">
            <v>138038314.49000004</v>
          </cell>
          <cell r="F440" t="str">
            <v>353DGP</v>
          </cell>
          <cell r="G440" t="str">
            <v>353</v>
          </cell>
          <cell r="I440">
            <v>138038314.49000004</v>
          </cell>
        </row>
        <row r="441">
          <cell r="A441" t="str">
            <v>353DGU</v>
          </cell>
          <cell r="B441" t="str">
            <v>353</v>
          </cell>
          <cell r="D441">
            <v>199814560.94999993</v>
          </cell>
          <cell r="F441" t="str">
            <v>353DGU</v>
          </cell>
          <cell r="G441" t="str">
            <v>353</v>
          </cell>
          <cell r="I441">
            <v>199814560.94999993</v>
          </cell>
        </row>
        <row r="442">
          <cell r="A442" t="str">
            <v>353SG</v>
          </cell>
          <cell r="B442" t="str">
            <v>353</v>
          </cell>
          <cell r="D442">
            <v>531974235.61999995</v>
          </cell>
          <cell r="F442" t="str">
            <v>353SG</v>
          </cell>
          <cell r="G442" t="str">
            <v>353</v>
          </cell>
          <cell r="I442">
            <v>531974235.61999995</v>
          </cell>
        </row>
        <row r="443">
          <cell r="A443" t="str">
            <v>354DGP</v>
          </cell>
          <cell r="B443" t="str">
            <v>354</v>
          </cell>
          <cell r="D443">
            <v>156414718.98999998</v>
          </cell>
          <cell r="F443" t="str">
            <v>354DGP</v>
          </cell>
          <cell r="G443" t="str">
            <v>354</v>
          </cell>
          <cell r="I443">
            <v>156414718.98999998</v>
          </cell>
        </row>
        <row r="444">
          <cell r="A444" t="str">
            <v>354DGU</v>
          </cell>
          <cell r="B444" t="str">
            <v>354</v>
          </cell>
          <cell r="D444">
            <v>127295491.72999996</v>
          </cell>
          <cell r="F444" t="str">
            <v>354DGU</v>
          </cell>
          <cell r="G444" t="str">
            <v>354</v>
          </cell>
          <cell r="I444">
            <v>127295491.72999996</v>
          </cell>
        </row>
        <row r="445">
          <cell r="A445" t="str">
            <v>354SG</v>
          </cell>
          <cell r="B445" t="str">
            <v>354</v>
          </cell>
          <cell r="D445">
            <v>77310763.540000036</v>
          </cell>
          <cell r="F445" t="str">
            <v>354SG</v>
          </cell>
          <cell r="G445" t="str">
            <v>354</v>
          </cell>
          <cell r="I445">
            <v>77310763.540000036</v>
          </cell>
        </row>
        <row r="446">
          <cell r="A446" t="str">
            <v>355DGP</v>
          </cell>
          <cell r="B446" t="str">
            <v>355</v>
          </cell>
          <cell r="D446">
            <v>67223917.383204252</v>
          </cell>
          <cell r="F446" t="str">
            <v>355DGP</v>
          </cell>
          <cell r="G446" t="str">
            <v>355</v>
          </cell>
          <cell r="I446">
            <v>67223917.383204252</v>
          </cell>
        </row>
        <row r="447">
          <cell r="A447" t="str">
            <v>355DGU</v>
          </cell>
          <cell r="B447" t="str">
            <v>355</v>
          </cell>
          <cell r="D447">
            <v>115773273.42625532</v>
          </cell>
          <cell r="F447" t="str">
            <v>355DGU</v>
          </cell>
          <cell r="G447" t="str">
            <v>355</v>
          </cell>
          <cell r="I447">
            <v>115773273.42625532</v>
          </cell>
        </row>
        <row r="448">
          <cell r="A448" t="str">
            <v>355SG</v>
          </cell>
          <cell r="B448" t="str">
            <v>355</v>
          </cell>
          <cell r="D448">
            <v>483459280.03351653</v>
          </cell>
          <cell r="F448" t="str">
            <v>355SG</v>
          </cell>
          <cell r="G448" t="str">
            <v>355</v>
          </cell>
          <cell r="I448">
            <v>483459280.03351653</v>
          </cell>
        </row>
        <row r="449">
          <cell r="A449" t="str">
            <v>356DGP</v>
          </cell>
          <cell r="B449" t="str">
            <v>356</v>
          </cell>
          <cell r="D449">
            <v>208453478.64000005</v>
          </cell>
          <cell r="F449" t="str">
            <v>356DGP</v>
          </cell>
          <cell r="G449" t="str">
            <v>356</v>
          </cell>
          <cell r="I449">
            <v>208453478.64000005</v>
          </cell>
        </row>
        <row r="450">
          <cell r="A450" t="str">
            <v>356DGU</v>
          </cell>
          <cell r="B450" t="str">
            <v>356</v>
          </cell>
          <cell r="D450">
            <v>158759662.63000005</v>
          </cell>
          <cell r="F450" t="str">
            <v>356DGU</v>
          </cell>
          <cell r="G450" t="str">
            <v>356</v>
          </cell>
          <cell r="I450">
            <v>158759662.63000005</v>
          </cell>
        </row>
        <row r="451">
          <cell r="A451" t="str">
            <v>356SG</v>
          </cell>
          <cell r="B451" t="str">
            <v>356</v>
          </cell>
          <cell r="D451">
            <v>251818889.07000035</v>
          </cell>
          <cell r="F451" t="str">
            <v>356SG</v>
          </cell>
          <cell r="G451" t="str">
            <v>356</v>
          </cell>
          <cell r="I451">
            <v>251818889.07000035</v>
          </cell>
        </row>
        <row r="452">
          <cell r="A452" t="str">
            <v>357DGP</v>
          </cell>
          <cell r="B452" t="str">
            <v>357</v>
          </cell>
          <cell r="D452">
            <v>6370.99</v>
          </cell>
          <cell r="F452" t="str">
            <v>357DGP</v>
          </cell>
          <cell r="G452" t="str">
            <v>357</v>
          </cell>
          <cell r="I452">
            <v>6370.99</v>
          </cell>
        </row>
        <row r="453">
          <cell r="A453" t="str">
            <v>357DGU</v>
          </cell>
          <cell r="B453" t="str">
            <v>357</v>
          </cell>
          <cell r="D453">
            <v>162746.45000000001</v>
          </cell>
          <cell r="F453" t="str">
            <v>357DGU</v>
          </cell>
          <cell r="G453" t="str">
            <v>357</v>
          </cell>
          <cell r="I453">
            <v>162746.45000000001</v>
          </cell>
        </row>
        <row r="454">
          <cell r="A454" t="str">
            <v>357SG</v>
          </cell>
          <cell r="B454" t="str">
            <v>357</v>
          </cell>
          <cell r="D454">
            <v>2197775.4900000002</v>
          </cell>
          <cell r="F454" t="str">
            <v>357SG</v>
          </cell>
          <cell r="G454" t="str">
            <v>357</v>
          </cell>
          <cell r="I454">
            <v>2197775.4900000002</v>
          </cell>
        </row>
        <row r="455">
          <cell r="A455" t="str">
            <v>358DGU</v>
          </cell>
          <cell r="B455" t="str">
            <v>358</v>
          </cell>
          <cell r="D455">
            <v>1018662.8</v>
          </cell>
          <cell r="F455" t="str">
            <v>358DGU</v>
          </cell>
          <cell r="G455" t="str">
            <v>358</v>
          </cell>
          <cell r="I455">
            <v>1018662.8</v>
          </cell>
        </row>
        <row r="456">
          <cell r="A456" t="str">
            <v>358SG</v>
          </cell>
          <cell r="B456" t="str">
            <v>358</v>
          </cell>
          <cell r="D456">
            <v>2923474.97</v>
          </cell>
          <cell r="F456" t="str">
            <v>358SG</v>
          </cell>
          <cell r="G456" t="str">
            <v>358</v>
          </cell>
          <cell r="I456">
            <v>2923474.97</v>
          </cell>
        </row>
        <row r="457">
          <cell r="A457" t="str">
            <v>359DGP</v>
          </cell>
          <cell r="B457" t="str">
            <v>359</v>
          </cell>
          <cell r="D457">
            <v>1942448.34</v>
          </cell>
          <cell r="F457" t="str">
            <v>359DGP</v>
          </cell>
          <cell r="G457" t="str">
            <v>359</v>
          </cell>
          <cell r="I457">
            <v>1942448.34</v>
          </cell>
        </row>
        <row r="458">
          <cell r="A458" t="str">
            <v>359DGU</v>
          </cell>
          <cell r="B458" t="str">
            <v>359</v>
          </cell>
          <cell r="D458">
            <v>501203.41</v>
          </cell>
          <cell r="F458" t="str">
            <v>359DGU</v>
          </cell>
          <cell r="G458" t="str">
            <v>359</v>
          </cell>
          <cell r="I458">
            <v>501203.41</v>
          </cell>
        </row>
        <row r="459">
          <cell r="A459" t="str">
            <v>359SG</v>
          </cell>
          <cell r="B459" t="str">
            <v>359</v>
          </cell>
          <cell r="D459">
            <v>8926521.870000001</v>
          </cell>
          <cell r="F459" t="str">
            <v>359SG</v>
          </cell>
          <cell r="G459" t="str">
            <v>359</v>
          </cell>
          <cell r="I459">
            <v>8926521.870000001</v>
          </cell>
        </row>
        <row r="460">
          <cell r="A460" t="str">
            <v>360CA</v>
          </cell>
          <cell r="B460" t="str">
            <v>360</v>
          </cell>
          <cell r="D460">
            <v>1029975.23</v>
          </cell>
          <cell r="F460" t="str">
            <v>360CA</v>
          </cell>
          <cell r="G460" t="str">
            <v>360</v>
          </cell>
          <cell r="I460">
            <v>1029975.23</v>
          </cell>
        </row>
        <row r="461">
          <cell r="A461" t="str">
            <v>360IDU</v>
          </cell>
          <cell r="B461" t="str">
            <v>360</v>
          </cell>
          <cell r="D461">
            <v>1162007.1399999999</v>
          </cell>
          <cell r="F461" t="str">
            <v>360IDU</v>
          </cell>
          <cell r="G461" t="str">
            <v>360</v>
          </cell>
          <cell r="I461">
            <v>1162007.1399999999</v>
          </cell>
        </row>
        <row r="462">
          <cell r="A462" t="str">
            <v>360OR</v>
          </cell>
          <cell r="B462" t="str">
            <v>360</v>
          </cell>
          <cell r="D462">
            <v>7400347.0999999996</v>
          </cell>
          <cell r="F462" t="str">
            <v>360OR</v>
          </cell>
          <cell r="G462" t="str">
            <v>360</v>
          </cell>
          <cell r="I462">
            <v>7400347.0999999996</v>
          </cell>
        </row>
        <row r="463">
          <cell r="A463" t="str">
            <v>360UT</v>
          </cell>
          <cell r="B463" t="str">
            <v>360</v>
          </cell>
          <cell r="D463">
            <v>19069484.289999984</v>
          </cell>
          <cell r="F463" t="str">
            <v>360UT</v>
          </cell>
          <cell r="G463" t="str">
            <v>360</v>
          </cell>
          <cell r="I463">
            <v>19069484.289999984</v>
          </cell>
        </row>
        <row r="464">
          <cell r="A464" t="str">
            <v>360WA</v>
          </cell>
          <cell r="B464" t="str">
            <v>360</v>
          </cell>
          <cell r="D464">
            <v>956737.21</v>
          </cell>
          <cell r="F464" t="str">
            <v>360WA</v>
          </cell>
          <cell r="G464" t="str">
            <v>360</v>
          </cell>
          <cell r="I464">
            <v>956737.21</v>
          </cell>
        </row>
        <row r="465">
          <cell r="A465" t="str">
            <v>360WYP</v>
          </cell>
          <cell r="B465" t="str">
            <v>360</v>
          </cell>
          <cell r="D465">
            <v>2406493.37</v>
          </cell>
          <cell r="F465" t="str">
            <v>360WYP</v>
          </cell>
          <cell r="G465" t="str">
            <v>360</v>
          </cell>
          <cell r="I465">
            <v>2406493.37</v>
          </cell>
        </row>
        <row r="466">
          <cell r="A466" t="str">
            <v>360WYU</v>
          </cell>
          <cell r="B466" t="str">
            <v>360</v>
          </cell>
          <cell r="D466">
            <v>1384181.77</v>
          </cell>
          <cell r="F466" t="str">
            <v>360WYU</v>
          </cell>
          <cell r="G466" t="str">
            <v>360</v>
          </cell>
          <cell r="I466">
            <v>1384181.77</v>
          </cell>
        </row>
        <row r="467">
          <cell r="A467" t="str">
            <v>361CA</v>
          </cell>
          <cell r="B467" t="str">
            <v>361</v>
          </cell>
          <cell r="D467">
            <v>1459644.63</v>
          </cell>
          <cell r="F467" t="str">
            <v>361CA</v>
          </cell>
          <cell r="G467" t="str">
            <v>361</v>
          </cell>
          <cell r="I467">
            <v>1459644.63</v>
          </cell>
        </row>
        <row r="468">
          <cell r="A468" t="str">
            <v>361IDU</v>
          </cell>
          <cell r="B468" t="str">
            <v>361</v>
          </cell>
          <cell r="D468">
            <v>762906.53</v>
          </cell>
          <cell r="F468" t="str">
            <v>361IDU</v>
          </cell>
          <cell r="G468" t="str">
            <v>361</v>
          </cell>
          <cell r="I468">
            <v>762906.53</v>
          </cell>
        </row>
        <row r="469">
          <cell r="A469" t="str">
            <v>361OR</v>
          </cell>
          <cell r="B469" t="str">
            <v>361</v>
          </cell>
          <cell r="D469">
            <v>10829517.490000006</v>
          </cell>
          <cell r="F469" t="str">
            <v>361OR</v>
          </cell>
          <cell r="G469" t="str">
            <v>361</v>
          </cell>
          <cell r="I469">
            <v>10829517.490000006</v>
          </cell>
        </row>
        <row r="470">
          <cell r="A470" t="str">
            <v>361UT</v>
          </cell>
          <cell r="B470" t="str">
            <v>361</v>
          </cell>
          <cell r="D470">
            <v>18109486.809999999</v>
          </cell>
          <cell r="F470" t="str">
            <v>361UT</v>
          </cell>
          <cell r="G470" t="str">
            <v>361</v>
          </cell>
          <cell r="I470">
            <v>18109486.809999999</v>
          </cell>
        </row>
        <row r="471">
          <cell r="A471" t="str">
            <v>361WA</v>
          </cell>
          <cell r="B471" t="str">
            <v>361</v>
          </cell>
          <cell r="D471">
            <v>1578534.17</v>
          </cell>
          <cell r="F471" t="str">
            <v>361WA</v>
          </cell>
          <cell r="G471" t="str">
            <v>361</v>
          </cell>
          <cell r="I471">
            <v>1578534.17</v>
          </cell>
        </row>
        <row r="472">
          <cell r="A472" t="str">
            <v>361WYP</v>
          </cell>
          <cell r="B472" t="str">
            <v>361</v>
          </cell>
          <cell r="D472">
            <v>5046662.5</v>
          </cell>
          <cell r="F472" t="str">
            <v>361WYP</v>
          </cell>
          <cell r="G472" t="str">
            <v>361</v>
          </cell>
          <cell r="I472">
            <v>5046662.5</v>
          </cell>
        </row>
        <row r="473">
          <cell r="A473" t="str">
            <v>361WYU</v>
          </cell>
          <cell r="B473" t="str">
            <v>361</v>
          </cell>
          <cell r="D473">
            <v>177952.36</v>
          </cell>
          <cell r="F473" t="str">
            <v>361WYU</v>
          </cell>
          <cell r="G473" t="str">
            <v>361</v>
          </cell>
          <cell r="I473">
            <v>177952.36</v>
          </cell>
        </row>
        <row r="474">
          <cell r="A474" t="str">
            <v>362CA</v>
          </cell>
          <cell r="B474" t="str">
            <v>362</v>
          </cell>
          <cell r="D474">
            <v>13071743.600000007</v>
          </cell>
          <cell r="F474" t="str">
            <v>362CA</v>
          </cell>
          <cell r="G474" t="str">
            <v>362</v>
          </cell>
          <cell r="I474">
            <v>13071743.600000007</v>
          </cell>
        </row>
        <row r="475">
          <cell r="A475" t="str">
            <v>362IDU</v>
          </cell>
          <cell r="B475" t="str">
            <v>362</v>
          </cell>
          <cell r="D475">
            <v>19142017.670000002</v>
          </cell>
          <cell r="F475" t="str">
            <v>362IDU</v>
          </cell>
          <cell r="G475" t="str">
            <v>362</v>
          </cell>
          <cell r="I475">
            <v>19142017.670000002</v>
          </cell>
        </row>
        <row r="476">
          <cell r="A476" t="str">
            <v>362OR</v>
          </cell>
          <cell r="B476" t="str">
            <v>362</v>
          </cell>
          <cell r="D476">
            <v>152591470.57000005</v>
          </cell>
          <cell r="F476" t="str">
            <v>362OR</v>
          </cell>
          <cell r="G476" t="str">
            <v>362</v>
          </cell>
          <cell r="I476">
            <v>152591470.57000005</v>
          </cell>
        </row>
        <row r="477">
          <cell r="A477" t="str">
            <v>362UT</v>
          </cell>
          <cell r="B477" t="str">
            <v>362</v>
          </cell>
          <cell r="D477">
            <v>298532331.63999981</v>
          </cell>
          <cell r="F477" t="str">
            <v>362UT</v>
          </cell>
          <cell r="G477" t="str">
            <v>362</v>
          </cell>
          <cell r="I477">
            <v>298532331.63999981</v>
          </cell>
        </row>
        <row r="478">
          <cell r="A478" t="str">
            <v>362WA</v>
          </cell>
          <cell r="B478" t="str">
            <v>362</v>
          </cell>
          <cell r="D478">
            <v>41910299.960000001</v>
          </cell>
          <cell r="F478" t="str">
            <v>362WA</v>
          </cell>
          <cell r="G478" t="str">
            <v>362</v>
          </cell>
          <cell r="I478">
            <v>41910299.960000001</v>
          </cell>
        </row>
        <row r="479">
          <cell r="A479" t="str">
            <v>362WYP</v>
          </cell>
          <cell r="B479" t="str">
            <v>362</v>
          </cell>
          <cell r="D479">
            <v>88175031.37000002</v>
          </cell>
          <cell r="F479" t="str">
            <v>362WYP</v>
          </cell>
          <cell r="G479" t="str">
            <v>362</v>
          </cell>
          <cell r="I479">
            <v>88175031.37000002</v>
          </cell>
        </row>
        <row r="480">
          <cell r="A480" t="str">
            <v>362WYU</v>
          </cell>
          <cell r="B480" t="str">
            <v>362</v>
          </cell>
          <cell r="D480">
            <v>4663810.01</v>
          </cell>
          <cell r="F480" t="str">
            <v>362WYU</v>
          </cell>
          <cell r="G480" t="str">
            <v>362</v>
          </cell>
          <cell r="I480">
            <v>4663810.01</v>
          </cell>
        </row>
        <row r="481">
          <cell r="A481" t="str">
            <v>364CA</v>
          </cell>
          <cell r="B481" t="str">
            <v>364</v>
          </cell>
          <cell r="D481">
            <v>48861704.055723883</v>
          </cell>
          <cell r="F481" t="str">
            <v>364CA</v>
          </cell>
          <cell r="G481" t="str">
            <v>364</v>
          </cell>
          <cell r="I481">
            <v>48861704.055723883</v>
          </cell>
        </row>
        <row r="482">
          <cell r="A482" t="str">
            <v>364IDU</v>
          </cell>
          <cell r="B482" t="str">
            <v>364</v>
          </cell>
          <cell r="D482">
            <v>59077454.39915809</v>
          </cell>
          <cell r="F482" t="str">
            <v>364IDU</v>
          </cell>
          <cell r="G482" t="str">
            <v>364</v>
          </cell>
          <cell r="I482">
            <v>59077454.39915809</v>
          </cell>
        </row>
        <row r="483">
          <cell r="A483" t="str">
            <v>364OR</v>
          </cell>
          <cell r="B483" t="str">
            <v>364</v>
          </cell>
          <cell r="D483">
            <v>341386590.51736391</v>
          </cell>
          <cell r="F483" t="str">
            <v>364OR</v>
          </cell>
          <cell r="G483" t="str">
            <v>364</v>
          </cell>
          <cell r="I483">
            <v>341386590.51736391</v>
          </cell>
        </row>
        <row r="484">
          <cell r="A484" t="str">
            <v>364UT</v>
          </cell>
          <cell r="B484" t="str">
            <v>364</v>
          </cell>
          <cell r="D484">
            <v>405428903.48639923</v>
          </cell>
          <cell r="F484" t="str">
            <v>364UT</v>
          </cell>
          <cell r="G484" t="str">
            <v>364</v>
          </cell>
          <cell r="I484">
            <v>405428903.48639923</v>
          </cell>
        </row>
        <row r="485">
          <cell r="A485" t="str">
            <v>364WA</v>
          </cell>
          <cell r="B485" t="str">
            <v>364</v>
          </cell>
          <cell r="D485">
            <v>88951323.89100188</v>
          </cell>
          <cell r="F485" t="str">
            <v>364WA</v>
          </cell>
          <cell r="G485" t="str">
            <v>364</v>
          </cell>
          <cell r="I485">
            <v>88951323.89100188</v>
          </cell>
        </row>
        <row r="486">
          <cell r="A486" t="str">
            <v>364WYP</v>
          </cell>
          <cell r="B486" t="str">
            <v>364</v>
          </cell>
          <cell r="D486">
            <v>87185488.408642575</v>
          </cell>
          <cell r="F486" t="str">
            <v>364WYP</v>
          </cell>
          <cell r="G486" t="str">
            <v>364</v>
          </cell>
          <cell r="I486">
            <v>87185488.408642575</v>
          </cell>
        </row>
        <row r="487">
          <cell r="A487" t="str">
            <v>364WYU</v>
          </cell>
          <cell r="B487" t="str">
            <v>364</v>
          </cell>
          <cell r="D487">
            <v>16872637.359725356</v>
          </cell>
          <cell r="F487" t="str">
            <v>364WYU</v>
          </cell>
          <cell r="G487" t="str">
            <v>364</v>
          </cell>
          <cell r="I487">
            <v>16872637.359725356</v>
          </cell>
        </row>
        <row r="488">
          <cell r="A488" t="str">
            <v>365CA</v>
          </cell>
          <cell r="B488" t="str">
            <v>365</v>
          </cell>
          <cell r="D488">
            <v>30753833.219999999</v>
          </cell>
          <cell r="F488" t="str">
            <v>365CA</v>
          </cell>
          <cell r="G488" t="str">
            <v>365</v>
          </cell>
          <cell r="I488">
            <v>30753833.219999999</v>
          </cell>
        </row>
        <row r="489">
          <cell r="A489" t="str">
            <v>365IDU</v>
          </cell>
          <cell r="B489" t="str">
            <v>365</v>
          </cell>
          <cell r="D489">
            <v>30787683.970000003</v>
          </cell>
          <cell r="F489" t="str">
            <v>365IDU</v>
          </cell>
          <cell r="G489" t="str">
            <v>365</v>
          </cell>
          <cell r="I489">
            <v>30787683.970000003</v>
          </cell>
        </row>
        <row r="490">
          <cell r="A490" t="str">
            <v>365OR</v>
          </cell>
          <cell r="B490" t="str">
            <v>365</v>
          </cell>
          <cell r="D490">
            <v>202051149.28000003</v>
          </cell>
          <cell r="F490" t="str">
            <v>365OR</v>
          </cell>
          <cell r="G490" t="str">
            <v>365</v>
          </cell>
          <cell r="I490">
            <v>202051149.28000003</v>
          </cell>
        </row>
        <row r="491">
          <cell r="A491" t="str">
            <v>365UT</v>
          </cell>
          <cell r="B491" t="str">
            <v>365</v>
          </cell>
          <cell r="D491">
            <v>169793704.49000001</v>
          </cell>
          <cell r="F491" t="str">
            <v>365UT</v>
          </cell>
          <cell r="G491" t="str">
            <v>365</v>
          </cell>
          <cell r="I491">
            <v>169793704.49000001</v>
          </cell>
        </row>
        <row r="492">
          <cell r="A492" t="str">
            <v>365WA</v>
          </cell>
          <cell r="B492" t="str">
            <v>365</v>
          </cell>
          <cell r="D492">
            <v>50380924.440000005</v>
          </cell>
          <cell r="F492" t="str">
            <v>365WA</v>
          </cell>
          <cell r="G492" t="str">
            <v>365</v>
          </cell>
          <cell r="I492">
            <v>50380924.440000005</v>
          </cell>
        </row>
        <row r="493">
          <cell r="A493" t="str">
            <v>365WYP</v>
          </cell>
          <cell r="B493" t="str">
            <v>365</v>
          </cell>
          <cell r="D493">
            <v>68042025.610000014</v>
          </cell>
          <cell r="F493" t="str">
            <v>365WYP</v>
          </cell>
          <cell r="G493" t="str">
            <v>365</v>
          </cell>
          <cell r="I493">
            <v>68042025.610000014</v>
          </cell>
        </row>
        <row r="494">
          <cell r="A494" t="str">
            <v>365WYU</v>
          </cell>
          <cell r="B494" t="str">
            <v>365</v>
          </cell>
          <cell r="D494">
            <v>9264995.7399999984</v>
          </cell>
          <cell r="F494" t="str">
            <v>365WYU</v>
          </cell>
          <cell r="G494" t="str">
            <v>365</v>
          </cell>
          <cell r="I494">
            <v>9264995.7399999984</v>
          </cell>
        </row>
        <row r="495">
          <cell r="A495" t="str">
            <v>366CA</v>
          </cell>
          <cell r="B495" t="str">
            <v>366</v>
          </cell>
          <cell r="D495">
            <v>14265654.600000001</v>
          </cell>
          <cell r="F495" t="str">
            <v>366CA</v>
          </cell>
          <cell r="G495" t="str">
            <v>366</v>
          </cell>
          <cell r="I495">
            <v>14265654.600000001</v>
          </cell>
        </row>
        <row r="496">
          <cell r="A496" t="str">
            <v>366IDU</v>
          </cell>
          <cell r="B496" t="str">
            <v>366</v>
          </cell>
          <cell r="D496">
            <v>5867861.0199999996</v>
          </cell>
          <cell r="F496" t="str">
            <v>366IDU</v>
          </cell>
          <cell r="G496" t="str">
            <v>366</v>
          </cell>
          <cell r="I496">
            <v>5867861.0199999996</v>
          </cell>
        </row>
        <row r="497">
          <cell r="A497" t="str">
            <v>366OR</v>
          </cell>
          <cell r="B497" t="str">
            <v>366</v>
          </cell>
          <cell r="D497">
            <v>69045552.649999991</v>
          </cell>
          <cell r="F497" t="str">
            <v>366OR</v>
          </cell>
          <cell r="G497" t="str">
            <v>366</v>
          </cell>
          <cell r="I497">
            <v>69045552.649999991</v>
          </cell>
        </row>
        <row r="498">
          <cell r="A498" t="str">
            <v>366UT</v>
          </cell>
          <cell r="B498" t="str">
            <v>366</v>
          </cell>
          <cell r="D498">
            <v>123227056.61000001</v>
          </cell>
          <cell r="F498" t="str">
            <v>366UT</v>
          </cell>
          <cell r="G498" t="str">
            <v>366</v>
          </cell>
          <cell r="I498">
            <v>123227056.61000001</v>
          </cell>
        </row>
        <row r="499">
          <cell r="A499" t="str">
            <v>366WA</v>
          </cell>
          <cell r="B499" t="str">
            <v>366</v>
          </cell>
          <cell r="D499">
            <v>12689164.129999999</v>
          </cell>
          <cell r="F499" t="str">
            <v>366WA</v>
          </cell>
          <cell r="G499" t="str">
            <v>366</v>
          </cell>
          <cell r="I499">
            <v>12689164.129999999</v>
          </cell>
        </row>
        <row r="500">
          <cell r="A500" t="str">
            <v>366WYP</v>
          </cell>
          <cell r="B500" t="str">
            <v>366</v>
          </cell>
          <cell r="D500">
            <v>8499488.0199999996</v>
          </cell>
          <cell r="F500" t="str">
            <v>366WYP</v>
          </cell>
          <cell r="G500" t="str">
            <v>366</v>
          </cell>
          <cell r="I500">
            <v>8499488.0199999996</v>
          </cell>
        </row>
        <row r="501">
          <cell r="A501" t="str">
            <v>366WYU</v>
          </cell>
          <cell r="B501" t="str">
            <v>366</v>
          </cell>
          <cell r="D501">
            <v>3158965.39</v>
          </cell>
          <cell r="F501" t="str">
            <v>366WYU</v>
          </cell>
          <cell r="G501" t="str">
            <v>366</v>
          </cell>
          <cell r="I501">
            <v>3158965.39</v>
          </cell>
        </row>
        <row r="502">
          <cell r="A502" t="str">
            <v>367CA</v>
          </cell>
          <cell r="B502" t="str">
            <v>367</v>
          </cell>
          <cell r="D502">
            <v>15139339.07</v>
          </cell>
          <cell r="F502" t="str">
            <v>367CA</v>
          </cell>
          <cell r="G502" t="str">
            <v>367</v>
          </cell>
          <cell r="I502">
            <v>15139339.07</v>
          </cell>
        </row>
        <row r="503">
          <cell r="A503" t="str">
            <v>367IDU</v>
          </cell>
          <cell r="B503" t="str">
            <v>367</v>
          </cell>
          <cell r="D503">
            <v>19599486.169999998</v>
          </cell>
          <cell r="F503" t="str">
            <v>367IDU</v>
          </cell>
          <cell r="G503" t="str">
            <v>367</v>
          </cell>
          <cell r="I503">
            <v>19599486.169999998</v>
          </cell>
        </row>
        <row r="504">
          <cell r="A504" t="str">
            <v>367OR</v>
          </cell>
          <cell r="B504" t="str">
            <v>367</v>
          </cell>
          <cell r="D504">
            <v>121455987.11000001</v>
          </cell>
          <cell r="F504" t="str">
            <v>367OR</v>
          </cell>
          <cell r="G504" t="str">
            <v>367</v>
          </cell>
          <cell r="I504">
            <v>121455987.11000001</v>
          </cell>
        </row>
        <row r="505">
          <cell r="A505" t="str">
            <v>367UT</v>
          </cell>
          <cell r="B505" t="str">
            <v>367</v>
          </cell>
          <cell r="D505">
            <v>350020848.44</v>
          </cell>
          <cell r="F505" t="str">
            <v>367UT</v>
          </cell>
          <cell r="G505" t="str">
            <v>367</v>
          </cell>
          <cell r="I505">
            <v>350020848.44</v>
          </cell>
        </row>
        <row r="506">
          <cell r="A506" t="str">
            <v>367WA</v>
          </cell>
          <cell r="B506" t="str">
            <v>367</v>
          </cell>
          <cell r="D506">
            <v>15728011.57</v>
          </cell>
          <cell r="F506" t="str">
            <v>367WA</v>
          </cell>
          <cell r="G506" t="str">
            <v>367</v>
          </cell>
          <cell r="I506">
            <v>15728011.57</v>
          </cell>
        </row>
        <row r="507">
          <cell r="A507" t="str">
            <v>367WYP</v>
          </cell>
          <cell r="B507" t="str">
            <v>367</v>
          </cell>
          <cell r="D507">
            <v>20201753.490000002</v>
          </cell>
          <cell r="F507" t="str">
            <v>367WYP</v>
          </cell>
          <cell r="G507" t="str">
            <v>367</v>
          </cell>
          <cell r="I507">
            <v>20201753.490000002</v>
          </cell>
        </row>
        <row r="508">
          <cell r="A508" t="str">
            <v>367WYU</v>
          </cell>
          <cell r="B508" t="str">
            <v>367</v>
          </cell>
          <cell r="D508">
            <v>14290854.059999999</v>
          </cell>
          <cell r="F508" t="str">
            <v>367WYU</v>
          </cell>
          <cell r="G508" t="str">
            <v>367</v>
          </cell>
          <cell r="I508">
            <v>14290854.059999999</v>
          </cell>
        </row>
        <row r="509">
          <cell r="A509" t="str">
            <v>368CA</v>
          </cell>
          <cell r="B509" t="str">
            <v>368</v>
          </cell>
          <cell r="D509">
            <v>39751340.57</v>
          </cell>
          <cell r="F509" t="str">
            <v>368CA</v>
          </cell>
          <cell r="G509" t="str">
            <v>368</v>
          </cell>
          <cell r="I509">
            <v>39751340.57</v>
          </cell>
        </row>
        <row r="510">
          <cell r="A510" t="str">
            <v>368IDU</v>
          </cell>
          <cell r="B510" t="str">
            <v>368</v>
          </cell>
          <cell r="D510">
            <v>54015519.68</v>
          </cell>
          <cell r="F510" t="str">
            <v>368IDU</v>
          </cell>
          <cell r="G510" t="str">
            <v>368</v>
          </cell>
          <cell r="I510">
            <v>54015519.68</v>
          </cell>
        </row>
        <row r="511">
          <cell r="A511" t="str">
            <v>368OR</v>
          </cell>
          <cell r="B511" t="str">
            <v>368</v>
          </cell>
          <cell r="D511">
            <v>322394364.02999997</v>
          </cell>
          <cell r="F511" t="str">
            <v>368OR</v>
          </cell>
          <cell r="G511" t="str">
            <v>368</v>
          </cell>
          <cell r="I511">
            <v>322394364.02999997</v>
          </cell>
        </row>
        <row r="512">
          <cell r="A512" t="str">
            <v>368UT</v>
          </cell>
          <cell r="B512" t="str">
            <v>368</v>
          </cell>
          <cell r="D512">
            <v>293660026.56</v>
          </cell>
          <cell r="F512" t="str">
            <v>368UT</v>
          </cell>
          <cell r="G512" t="str">
            <v>368</v>
          </cell>
          <cell r="I512">
            <v>293660026.56</v>
          </cell>
        </row>
        <row r="513">
          <cell r="A513" t="str">
            <v>368WA</v>
          </cell>
          <cell r="B513" t="str">
            <v>368</v>
          </cell>
          <cell r="D513">
            <v>77077107.24000001</v>
          </cell>
          <cell r="F513" t="str">
            <v>368WA</v>
          </cell>
          <cell r="G513" t="str">
            <v>368</v>
          </cell>
          <cell r="I513">
            <v>77077107.24000001</v>
          </cell>
        </row>
        <row r="514">
          <cell r="A514" t="str">
            <v>368WYP</v>
          </cell>
          <cell r="B514" t="str">
            <v>368</v>
          </cell>
          <cell r="D514">
            <v>56080331.719999999</v>
          </cell>
          <cell r="F514" t="str">
            <v>368WYP</v>
          </cell>
          <cell r="G514" t="str">
            <v>368</v>
          </cell>
          <cell r="I514">
            <v>56080331.719999999</v>
          </cell>
        </row>
        <row r="515">
          <cell r="A515" t="str">
            <v>368WYU</v>
          </cell>
          <cell r="B515" t="str">
            <v>368</v>
          </cell>
          <cell r="D515">
            <v>8745067.5199999996</v>
          </cell>
          <cell r="F515" t="str">
            <v>368WYU</v>
          </cell>
          <cell r="G515" t="str">
            <v>368</v>
          </cell>
          <cell r="I515">
            <v>8745067.5199999996</v>
          </cell>
        </row>
        <row r="516">
          <cell r="A516" t="str">
            <v>369CA</v>
          </cell>
          <cell r="B516" t="str">
            <v>369</v>
          </cell>
          <cell r="D516">
            <v>17643477.669999998</v>
          </cell>
          <cell r="F516" t="str">
            <v>369CA</v>
          </cell>
          <cell r="G516" t="str">
            <v>369</v>
          </cell>
          <cell r="I516">
            <v>17643477.669999998</v>
          </cell>
        </row>
        <row r="517">
          <cell r="A517" t="str">
            <v>369IDU</v>
          </cell>
          <cell r="B517" t="str">
            <v>369</v>
          </cell>
          <cell r="D517">
            <v>19011902.959999997</v>
          </cell>
          <cell r="F517" t="str">
            <v>369IDU</v>
          </cell>
          <cell r="G517" t="str">
            <v>369</v>
          </cell>
          <cell r="I517">
            <v>19011902.959999997</v>
          </cell>
        </row>
        <row r="518">
          <cell r="A518" t="str">
            <v>369OR</v>
          </cell>
          <cell r="B518" t="str">
            <v>369</v>
          </cell>
          <cell r="D518">
            <v>160161136.53999999</v>
          </cell>
          <cell r="F518" t="str">
            <v>369OR</v>
          </cell>
          <cell r="G518" t="str">
            <v>369</v>
          </cell>
          <cell r="I518">
            <v>160161136.53999999</v>
          </cell>
        </row>
        <row r="519">
          <cell r="A519" t="str">
            <v>369UT</v>
          </cell>
          <cell r="B519" t="str">
            <v>369</v>
          </cell>
          <cell r="D519">
            <v>136168919.40000004</v>
          </cell>
          <cell r="F519" t="str">
            <v>369UT</v>
          </cell>
          <cell r="G519" t="str">
            <v>369</v>
          </cell>
          <cell r="I519">
            <v>136168919.40000004</v>
          </cell>
        </row>
        <row r="520">
          <cell r="A520" t="str">
            <v>369WA</v>
          </cell>
          <cell r="B520" t="str">
            <v>369</v>
          </cell>
          <cell r="D520">
            <v>35209996.159999996</v>
          </cell>
          <cell r="F520" t="str">
            <v>369WA</v>
          </cell>
          <cell r="G520" t="str">
            <v>369</v>
          </cell>
          <cell r="I520">
            <v>35209996.159999996</v>
          </cell>
        </row>
        <row r="521">
          <cell r="A521" t="str">
            <v>369WYP</v>
          </cell>
          <cell r="B521" t="str">
            <v>369</v>
          </cell>
          <cell r="D521">
            <v>22773786.989999998</v>
          </cell>
          <cell r="F521" t="str">
            <v>369WYP</v>
          </cell>
          <cell r="G521" t="str">
            <v>369</v>
          </cell>
          <cell r="I521">
            <v>22773786.989999998</v>
          </cell>
        </row>
        <row r="522">
          <cell r="A522" t="str">
            <v>369WYU</v>
          </cell>
          <cell r="B522" t="str">
            <v>369</v>
          </cell>
          <cell r="D522">
            <v>4716101.67</v>
          </cell>
          <cell r="F522" t="str">
            <v>369WYU</v>
          </cell>
          <cell r="G522" t="str">
            <v>369</v>
          </cell>
          <cell r="I522">
            <v>4716101.67</v>
          </cell>
        </row>
        <row r="523">
          <cell r="A523" t="str">
            <v>370CA</v>
          </cell>
          <cell r="B523" t="str">
            <v>370</v>
          </cell>
          <cell r="D523">
            <v>3926311.74</v>
          </cell>
          <cell r="F523" t="str">
            <v>370CA</v>
          </cell>
          <cell r="G523" t="str">
            <v>370</v>
          </cell>
          <cell r="I523">
            <v>3926311.74</v>
          </cell>
        </row>
        <row r="524">
          <cell r="A524" t="str">
            <v>370IDU</v>
          </cell>
          <cell r="B524" t="str">
            <v>370</v>
          </cell>
          <cell r="D524">
            <v>13730608.66</v>
          </cell>
          <cell r="F524" t="str">
            <v>370IDU</v>
          </cell>
          <cell r="G524" t="str">
            <v>370</v>
          </cell>
          <cell r="I524">
            <v>13730608.66</v>
          </cell>
        </row>
        <row r="525">
          <cell r="A525" t="str">
            <v>370OR</v>
          </cell>
          <cell r="B525" t="str">
            <v>370</v>
          </cell>
          <cell r="D525">
            <v>57807703.07</v>
          </cell>
          <cell r="F525" t="str">
            <v>370OR</v>
          </cell>
          <cell r="G525" t="str">
            <v>370</v>
          </cell>
          <cell r="I525">
            <v>57807703.07</v>
          </cell>
        </row>
        <row r="526">
          <cell r="A526" t="str">
            <v>370UT</v>
          </cell>
          <cell r="B526" t="str">
            <v>370</v>
          </cell>
          <cell r="D526">
            <v>80479273.239999995</v>
          </cell>
          <cell r="F526" t="str">
            <v>370UT</v>
          </cell>
          <cell r="G526" t="str">
            <v>370</v>
          </cell>
          <cell r="I526">
            <v>80479273.239999995</v>
          </cell>
        </row>
        <row r="527">
          <cell r="A527" t="str">
            <v>370WA</v>
          </cell>
          <cell r="B527" t="str">
            <v>370</v>
          </cell>
          <cell r="D527">
            <v>13832974.199999999</v>
          </cell>
          <cell r="F527" t="str">
            <v>370WA</v>
          </cell>
          <cell r="G527" t="str">
            <v>370</v>
          </cell>
          <cell r="I527">
            <v>13832974.199999999</v>
          </cell>
        </row>
        <row r="528">
          <cell r="A528" t="str">
            <v>370WYP</v>
          </cell>
          <cell r="B528" t="str">
            <v>370</v>
          </cell>
          <cell r="D528">
            <v>11510032.649999999</v>
          </cell>
          <cell r="F528" t="str">
            <v>370WYP</v>
          </cell>
          <cell r="G528" t="str">
            <v>370</v>
          </cell>
          <cell r="I528">
            <v>11510032.649999999</v>
          </cell>
        </row>
        <row r="529">
          <cell r="A529" t="str">
            <v>370WYU</v>
          </cell>
          <cell r="B529" t="str">
            <v>370</v>
          </cell>
          <cell r="D529">
            <v>2688075.84</v>
          </cell>
          <cell r="F529" t="str">
            <v>370WYU</v>
          </cell>
          <cell r="G529" t="str">
            <v>370</v>
          </cell>
          <cell r="I529">
            <v>2688075.84</v>
          </cell>
        </row>
        <row r="530">
          <cell r="A530" t="str">
            <v>371CA</v>
          </cell>
          <cell r="B530" t="str">
            <v>371</v>
          </cell>
          <cell r="D530">
            <v>265064.57</v>
          </cell>
          <cell r="F530" t="str">
            <v>371CA</v>
          </cell>
          <cell r="G530" t="str">
            <v>371</v>
          </cell>
          <cell r="I530">
            <v>265064.57</v>
          </cell>
        </row>
        <row r="531">
          <cell r="A531" t="str">
            <v>371IDU</v>
          </cell>
          <cell r="B531" t="str">
            <v>371</v>
          </cell>
          <cell r="D531">
            <v>156828.98000000001</v>
          </cell>
          <cell r="F531" t="str">
            <v>371IDU</v>
          </cell>
          <cell r="G531" t="str">
            <v>371</v>
          </cell>
          <cell r="I531">
            <v>156828.98000000001</v>
          </cell>
        </row>
        <row r="532">
          <cell r="A532" t="str">
            <v>371OR</v>
          </cell>
          <cell r="B532" t="str">
            <v>371</v>
          </cell>
          <cell r="D532">
            <v>2448123.7599999998</v>
          </cell>
          <cell r="F532" t="str">
            <v>371OR</v>
          </cell>
          <cell r="G532" t="str">
            <v>371</v>
          </cell>
          <cell r="I532">
            <v>2448123.7599999998</v>
          </cell>
        </row>
        <row r="533">
          <cell r="A533" t="str">
            <v>371UT</v>
          </cell>
          <cell r="B533" t="str">
            <v>371</v>
          </cell>
          <cell r="D533">
            <v>4667446.5599999996</v>
          </cell>
          <cell r="F533" t="str">
            <v>371UT</v>
          </cell>
          <cell r="G533" t="str">
            <v>371</v>
          </cell>
          <cell r="I533">
            <v>4667446.5599999996</v>
          </cell>
        </row>
        <row r="534">
          <cell r="A534" t="str">
            <v>371WA</v>
          </cell>
          <cell r="B534" t="str">
            <v>371</v>
          </cell>
          <cell r="D534">
            <v>546265.1</v>
          </cell>
          <cell r="F534" t="str">
            <v>371WA</v>
          </cell>
          <cell r="G534" t="str">
            <v>371</v>
          </cell>
          <cell r="I534">
            <v>546265.1</v>
          </cell>
        </row>
        <row r="535">
          <cell r="A535" t="str">
            <v>371WYP</v>
          </cell>
          <cell r="B535" t="str">
            <v>371</v>
          </cell>
          <cell r="D535">
            <v>744501.19</v>
          </cell>
          <cell r="F535" t="str">
            <v>371WYP</v>
          </cell>
          <cell r="G535" t="str">
            <v>371</v>
          </cell>
          <cell r="I535">
            <v>744501.19</v>
          </cell>
        </row>
        <row r="536">
          <cell r="A536" t="str">
            <v>371WYU</v>
          </cell>
          <cell r="B536" t="str">
            <v>371</v>
          </cell>
          <cell r="D536">
            <v>145168.9</v>
          </cell>
          <cell r="F536" t="str">
            <v>371WYU</v>
          </cell>
          <cell r="G536" t="str">
            <v>371</v>
          </cell>
          <cell r="I536">
            <v>145168.9</v>
          </cell>
        </row>
        <row r="537">
          <cell r="A537" t="str">
            <v>372IDU</v>
          </cell>
          <cell r="B537" t="str">
            <v>372</v>
          </cell>
          <cell r="D537">
            <v>4873.1400000000003</v>
          </cell>
          <cell r="F537" t="str">
            <v>372IDU</v>
          </cell>
          <cell r="G537" t="str">
            <v>372</v>
          </cell>
          <cell r="I537">
            <v>4873.1400000000003</v>
          </cell>
        </row>
        <row r="538">
          <cell r="A538" t="str">
            <v>372UT</v>
          </cell>
          <cell r="B538" t="str">
            <v>372</v>
          </cell>
          <cell r="D538">
            <v>44784.75</v>
          </cell>
          <cell r="F538" t="str">
            <v>372UT</v>
          </cell>
          <cell r="G538" t="str">
            <v>372</v>
          </cell>
          <cell r="I538">
            <v>44784.75</v>
          </cell>
        </row>
        <row r="539">
          <cell r="A539" t="str">
            <v>373CA</v>
          </cell>
          <cell r="B539" t="str">
            <v>373</v>
          </cell>
          <cell r="D539">
            <v>659020.93999999994</v>
          </cell>
          <cell r="F539" t="str">
            <v>373CA</v>
          </cell>
          <cell r="G539" t="str">
            <v>373</v>
          </cell>
          <cell r="I539">
            <v>659020.93999999994</v>
          </cell>
        </row>
        <row r="540">
          <cell r="A540" t="str">
            <v>373IDU</v>
          </cell>
          <cell r="B540" t="str">
            <v>373</v>
          </cell>
          <cell r="D540">
            <v>534305.57999999996</v>
          </cell>
          <cell r="F540" t="str">
            <v>373IDU</v>
          </cell>
          <cell r="G540" t="str">
            <v>373</v>
          </cell>
          <cell r="I540">
            <v>534305.57999999996</v>
          </cell>
        </row>
        <row r="541">
          <cell r="A541" t="str">
            <v>373OR</v>
          </cell>
          <cell r="B541" t="str">
            <v>373</v>
          </cell>
          <cell r="D541">
            <v>17849041.569999997</v>
          </cell>
          <cell r="F541" t="str">
            <v>373OR</v>
          </cell>
          <cell r="G541" t="str">
            <v>373</v>
          </cell>
          <cell r="I541">
            <v>17849041.569999997</v>
          </cell>
        </row>
        <row r="542">
          <cell r="A542" t="str">
            <v>373UT</v>
          </cell>
          <cell r="B542" t="str">
            <v>373</v>
          </cell>
          <cell r="D542">
            <v>23991498.310000002</v>
          </cell>
          <cell r="F542" t="str">
            <v>373UT</v>
          </cell>
          <cell r="G542" t="str">
            <v>373</v>
          </cell>
          <cell r="I542">
            <v>23991498.310000002</v>
          </cell>
        </row>
        <row r="543">
          <cell r="A543" t="str">
            <v>373WA</v>
          </cell>
          <cell r="B543" t="str">
            <v>373</v>
          </cell>
          <cell r="D543">
            <v>3356404.91</v>
          </cell>
          <cell r="F543" t="str">
            <v>373WA</v>
          </cell>
          <cell r="G543" t="str">
            <v>373</v>
          </cell>
          <cell r="I543">
            <v>3356404.91</v>
          </cell>
        </row>
        <row r="544">
          <cell r="A544" t="str">
            <v>373WYP</v>
          </cell>
          <cell r="B544" t="str">
            <v>373</v>
          </cell>
          <cell r="D544">
            <v>5676469.9100000001</v>
          </cell>
          <cell r="F544" t="str">
            <v>373WYP</v>
          </cell>
          <cell r="G544" t="str">
            <v>373</v>
          </cell>
          <cell r="I544">
            <v>5676469.9100000001</v>
          </cell>
        </row>
        <row r="545">
          <cell r="A545" t="str">
            <v>373WYU</v>
          </cell>
          <cell r="B545" t="str">
            <v>373</v>
          </cell>
          <cell r="D545">
            <v>2014714.06</v>
          </cell>
          <cell r="F545" t="str">
            <v>373WYU</v>
          </cell>
          <cell r="G545" t="str">
            <v>373</v>
          </cell>
          <cell r="I545">
            <v>2014714.06</v>
          </cell>
        </row>
        <row r="546">
          <cell r="A546" t="str">
            <v>389CA</v>
          </cell>
          <cell r="B546" t="str">
            <v>389</v>
          </cell>
          <cell r="D546">
            <v>217568.45</v>
          </cell>
          <cell r="F546" t="str">
            <v>389CA</v>
          </cell>
          <cell r="G546" t="str">
            <v>389</v>
          </cell>
          <cell r="I546">
            <v>217568.45</v>
          </cell>
        </row>
        <row r="547">
          <cell r="A547" t="str">
            <v>389CN</v>
          </cell>
          <cell r="B547" t="str">
            <v>389</v>
          </cell>
          <cell r="D547">
            <v>1109264.1499999999</v>
          </cell>
          <cell r="F547" t="str">
            <v>389CN</v>
          </cell>
          <cell r="G547" t="str">
            <v>389</v>
          </cell>
          <cell r="I547">
            <v>1109264.1499999999</v>
          </cell>
        </row>
        <row r="548">
          <cell r="A548" t="str">
            <v>389DGU</v>
          </cell>
          <cell r="B548" t="str">
            <v>389</v>
          </cell>
          <cell r="D548">
            <v>3510.16</v>
          </cell>
          <cell r="F548" t="str">
            <v>389DGU</v>
          </cell>
          <cell r="G548" t="str">
            <v>389</v>
          </cell>
          <cell r="I548">
            <v>3510.16</v>
          </cell>
        </row>
        <row r="549">
          <cell r="A549" t="str">
            <v>389IDU</v>
          </cell>
          <cell r="B549" t="str">
            <v>389</v>
          </cell>
          <cell r="D549">
            <v>197638.82</v>
          </cell>
          <cell r="F549" t="str">
            <v>389IDU</v>
          </cell>
          <cell r="G549" t="str">
            <v>389</v>
          </cell>
          <cell r="I549">
            <v>197638.82</v>
          </cell>
        </row>
        <row r="550">
          <cell r="A550" t="str">
            <v>389OR</v>
          </cell>
          <cell r="B550" t="str">
            <v>389</v>
          </cell>
          <cell r="D550">
            <v>1896910.33</v>
          </cell>
          <cell r="F550" t="str">
            <v>389OR</v>
          </cell>
          <cell r="G550" t="str">
            <v>389</v>
          </cell>
          <cell r="I550">
            <v>1896910.33</v>
          </cell>
        </row>
        <row r="551">
          <cell r="A551" t="str">
            <v>389SG</v>
          </cell>
          <cell r="B551" t="str">
            <v>389</v>
          </cell>
          <cell r="D551">
            <v>1227.55</v>
          </cell>
          <cell r="F551" t="str">
            <v>389SG</v>
          </cell>
          <cell r="G551" t="str">
            <v>389</v>
          </cell>
          <cell r="I551">
            <v>1227.55</v>
          </cell>
        </row>
        <row r="552">
          <cell r="A552" t="str">
            <v>389SO</v>
          </cell>
          <cell r="B552" t="str">
            <v>389</v>
          </cell>
          <cell r="D552">
            <v>5598054.8599999994</v>
          </cell>
          <cell r="F552" t="str">
            <v>389SO</v>
          </cell>
          <cell r="G552" t="str">
            <v>389</v>
          </cell>
          <cell r="I552">
            <v>5598054.8599999994</v>
          </cell>
        </row>
        <row r="553">
          <cell r="A553" t="str">
            <v>389UT</v>
          </cell>
          <cell r="B553" t="str">
            <v>389</v>
          </cell>
          <cell r="D553">
            <v>4112029.93</v>
          </cell>
          <cell r="F553" t="str">
            <v>389UT</v>
          </cell>
          <cell r="G553" t="str">
            <v>389</v>
          </cell>
          <cell r="I553">
            <v>4112029.93</v>
          </cell>
        </row>
        <row r="554">
          <cell r="A554" t="str">
            <v>389WA</v>
          </cell>
          <cell r="B554" t="str">
            <v>389</v>
          </cell>
          <cell r="D554">
            <v>1098826.3500000001</v>
          </cell>
          <cell r="F554" t="str">
            <v>389WA</v>
          </cell>
          <cell r="G554" t="str">
            <v>389</v>
          </cell>
          <cell r="I554">
            <v>1098826.3500000001</v>
          </cell>
        </row>
        <row r="555">
          <cell r="A555" t="str">
            <v>389WYP</v>
          </cell>
          <cell r="B555" t="str">
            <v>389</v>
          </cell>
          <cell r="D555">
            <v>137356.04999999999</v>
          </cell>
          <cell r="F555" t="str">
            <v>389WYP</v>
          </cell>
          <cell r="G555" t="str">
            <v>389</v>
          </cell>
          <cell r="I555">
            <v>137356.04999999999</v>
          </cell>
        </row>
        <row r="556">
          <cell r="A556" t="str">
            <v>389WYU</v>
          </cell>
          <cell r="B556" t="str">
            <v>389</v>
          </cell>
          <cell r="D556">
            <v>515910.92</v>
          </cell>
          <cell r="F556" t="str">
            <v>389WYU</v>
          </cell>
          <cell r="G556" t="str">
            <v>389</v>
          </cell>
          <cell r="I556">
            <v>515910.92</v>
          </cell>
        </row>
        <row r="557">
          <cell r="A557" t="str">
            <v>390CA</v>
          </cell>
          <cell r="B557" t="str">
            <v>390</v>
          </cell>
          <cell r="D557">
            <v>2134173.14</v>
          </cell>
          <cell r="F557" t="str">
            <v>390CA</v>
          </cell>
          <cell r="G557" t="str">
            <v>390</v>
          </cell>
          <cell r="I557">
            <v>2134173.14</v>
          </cell>
        </row>
        <row r="558">
          <cell r="A558" t="str">
            <v>390CN</v>
          </cell>
          <cell r="B558" t="str">
            <v>390</v>
          </cell>
          <cell r="D558">
            <v>11512779.629999999</v>
          </cell>
          <cell r="F558" t="str">
            <v>390CN</v>
          </cell>
          <cell r="G558" t="str">
            <v>390</v>
          </cell>
          <cell r="I558">
            <v>11512779.629999999</v>
          </cell>
        </row>
        <row r="559">
          <cell r="A559" t="str">
            <v>390DGP</v>
          </cell>
          <cell r="B559" t="str">
            <v>390</v>
          </cell>
          <cell r="D559">
            <v>385673.45</v>
          </cell>
          <cell r="F559" t="str">
            <v>390DGP</v>
          </cell>
          <cell r="G559" t="str">
            <v>390</v>
          </cell>
          <cell r="I559">
            <v>385673.45</v>
          </cell>
        </row>
        <row r="560">
          <cell r="A560" t="str">
            <v>390DGU</v>
          </cell>
          <cell r="B560" t="str">
            <v>390</v>
          </cell>
          <cell r="D560">
            <v>1642678.89</v>
          </cell>
          <cell r="F560" t="str">
            <v>390DGU</v>
          </cell>
          <cell r="G560" t="str">
            <v>390</v>
          </cell>
          <cell r="I560">
            <v>1642678.89</v>
          </cell>
        </row>
        <row r="561">
          <cell r="A561" t="str">
            <v>390IDU</v>
          </cell>
          <cell r="B561" t="str">
            <v>390</v>
          </cell>
          <cell r="D561">
            <v>9321338.6099999994</v>
          </cell>
          <cell r="F561" t="str">
            <v>390IDU</v>
          </cell>
          <cell r="G561" t="str">
            <v>390</v>
          </cell>
          <cell r="I561">
            <v>9321338.6099999994</v>
          </cell>
        </row>
        <row r="562">
          <cell r="A562" t="str">
            <v>390OR</v>
          </cell>
          <cell r="B562" t="str">
            <v>390</v>
          </cell>
          <cell r="D562">
            <v>26338713.639999989</v>
          </cell>
          <cell r="F562" t="str">
            <v>390OR</v>
          </cell>
          <cell r="G562" t="str">
            <v>390</v>
          </cell>
          <cell r="I562">
            <v>26338713.639999989</v>
          </cell>
        </row>
        <row r="563">
          <cell r="A563" t="str">
            <v>390SG</v>
          </cell>
          <cell r="B563" t="str">
            <v>390</v>
          </cell>
          <cell r="D563">
            <v>3085857.9</v>
          </cell>
          <cell r="F563" t="str">
            <v>390SG</v>
          </cell>
          <cell r="G563" t="str">
            <v>390</v>
          </cell>
          <cell r="I563">
            <v>3085857.9</v>
          </cell>
        </row>
        <row r="564">
          <cell r="A564" t="str">
            <v>390SO</v>
          </cell>
          <cell r="B564" t="str">
            <v>390</v>
          </cell>
          <cell r="D564">
            <v>101214941.59</v>
          </cell>
          <cell r="F564" t="str">
            <v>390SO</v>
          </cell>
          <cell r="G564" t="str">
            <v>390</v>
          </cell>
          <cell r="I564">
            <v>101214941.59</v>
          </cell>
        </row>
        <row r="565">
          <cell r="A565" t="str">
            <v>390UT</v>
          </cell>
          <cell r="B565" t="str">
            <v>390</v>
          </cell>
          <cell r="D565">
            <v>34317167.200000018</v>
          </cell>
          <cell r="F565" t="str">
            <v>390UT</v>
          </cell>
          <cell r="G565" t="str">
            <v>390</v>
          </cell>
          <cell r="I565">
            <v>34317167.200000018</v>
          </cell>
        </row>
        <row r="566">
          <cell r="A566" t="str">
            <v>390WA</v>
          </cell>
          <cell r="B566" t="str">
            <v>390</v>
          </cell>
          <cell r="D566">
            <v>12858211.199999999</v>
          </cell>
          <cell r="F566" t="str">
            <v>390WA</v>
          </cell>
          <cell r="G566" t="str">
            <v>390</v>
          </cell>
          <cell r="I566">
            <v>12858211.199999999</v>
          </cell>
        </row>
        <row r="567">
          <cell r="A567" t="str">
            <v>390WYP</v>
          </cell>
          <cell r="B567" t="str">
            <v>390</v>
          </cell>
          <cell r="D567">
            <v>8447538.8800000008</v>
          </cell>
          <cell r="F567" t="str">
            <v>390WYP</v>
          </cell>
          <cell r="G567" t="str">
            <v>390</v>
          </cell>
          <cell r="I567">
            <v>8447538.8800000008</v>
          </cell>
        </row>
        <row r="568">
          <cell r="A568" t="str">
            <v>390WYU</v>
          </cell>
          <cell r="B568" t="str">
            <v>390</v>
          </cell>
          <cell r="D568">
            <v>2190230.91</v>
          </cell>
          <cell r="F568" t="str">
            <v>390WYU</v>
          </cell>
          <cell r="G568" t="str">
            <v>390</v>
          </cell>
          <cell r="I568">
            <v>2190230.91</v>
          </cell>
        </row>
        <row r="569">
          <cell r="A569" t="str">
            <v>391CA</v>
          </cell>
          <cell r="B569" t="str">
            <v>391</v>
          </cell>
          <cell r="D569">
            <v>349916.7</v>
          </cell>
          <cell r="F569" t="str">
            <v>391CA</v>
          </cell>
          <cell r="G569" t="str">
            <v>391</v>
          </cell>
          <cell r="I569">
            <v>349916.7</v>
          </cell>
        </row>
        <row r="570">
          <cell r="A570" t="str">
            <v>391CN</v>
          </cell>
          <cell r="B570" t="str">
            <v>391</v>
          </cell>
          <cell r="D570">
            <v>6709945.9799999995</v>
          </cell>
          <cell r="F570" t="str">
            <v>391CN</v>
          </cell>
          <cell r="G570" t="str">
            <v>391</v>
          </cell>
          <cell r="I570">
            <v>6709945.9799999995</v>
          </cell>
        </row>
        <row r="571">
          <cell r="A571" t="str">
            <v>391DGP</v>
          </cell>
          <cell r="B571" t="str">
            <v>391</v>
          </cell>
          <cell r="D571">
            <v>454100.23</v>
          </cell>
          <cell r="F571" t="str">
            <v>391DGP</v>
          </cell>
          <cell r="G571" t="str">
            <v>391</v>
          </cell>
          <cell r="I571">
            <v>454100.23</v>
          </cell>
        </row>
        <row r="572">
          <cell r="A572" t="str">
            <v>391DGU</v>
          </cell>
          <cell r="B572" t="str">
            <v>391</v>
          </cell>
          <cell r="D572">
            <v>642229.51</v>
          </cell>
          <cell r="F572" t="str">
            <v>391DGU</v>
          </cell>
          <cell r="G572" t="str">
            <v>391</v>
          </cell>
          <cell r="I572">
            <v>642229.51</v>
          </cell>
        </row>
        <row r="573">
          <cell r="A573" t="str">
            <v>391IDU</v>
          </cell>
          <cell r="B573" t="str">
            <v>391</v>
          </cell>
          <cell r="D573">
            <v>944866.93</v>
          </cell>
          <cell r="F573" t="str">
            <v>391IDU</v>
          </cell>
          <cell r="G573" t="str">
            <v>391</v>
          </cell>
          <cell r="I573">
            <v>944866.93</v>
          </cell>
        </row>
        <row r="574">
          <cell r="A574" t="str">
            <v>391OR</v>
          </cell>
          <cell r="B574" t="str">
            <v>391</v>
          </cell>
          <cell r="D574">
            <v>5776791.3400000008</v>
          </cell>
          <cell r="F574" t="str">
            <v>391OR</v>
          </cell>
          <cell r="G574" t="str">
            <v>391</v>
          </cell>
          <cell r="I574">
            <v>5776791.3400000008</v>
          </cell>
        </row>
        <row r="575">
          <cell r="A575" t="str">
            <v>391SE</v>
          </cell>
          <cell r="B575" t="str">
            <v>391</v>
          </cell>
          <cell r="D575">
            <v>132398.04999999999</v>
          </cell>
          <cell r="F575" t="str">
            <v>391SE</v>
          </cell>
          <cell r="G575" t="str">
            <v>391</v>
          </cell>
          <cell r="I575">
            <v>132398.04999999999</v>
          </cell>
        </row>
        <row r="576">
          <cell r="A576" t="str">
            <v>391SG</v>
          </cell>
          <cell r="B576" t="str">
            <v>391</v>
          </cell>
          <cell r="D576">
            <v>6389813.0000000009</v>
          </cell>
          <cell r="F576" t="str">
            <v>391SG</v>
          </cell>
          <cell r="G576" t="str">
            <v>391</v>
          </cell>
          <cell r="I576">
            <v>6389813.0000000009</v>
          </cell>
        </row>
        <row r="577">
          <cell r="A577" t="str">
            <v>391SO</v>
          </cell>
          <cell r="B577" t="str">
            <v>391</v>
          </cell>
          <cell r="D577">
            <v>86173426.200000018</v>
          </cell>
          <cell r="F577" t="str">
            <v>391SO</v>
          </cell>
          <cell r="G577" t="str">
            <v>391</v>
          </cell>
          <cell r="I577">
            <v>86173426.200000018</v>
          </cell>
        </row>
        <row r="578">
          <cell r="A578" t="str">
            <v>391SSGCH</v>
          </cell>
          <cell r="B578" t="str">
            <v>391</v>
          </cell>
          <cell r="D578">
            <v>332263.43</v>
          </cell>
          <cell r="F578" t="str">
            <v>391SSGCH</v>
          </cell>
          <cell r="G578" t="str">
            <v>391</v>
          </cell>
          <cell r="I578">
            <v>332263.43</v>
          </cell>
        </row>
        <row r="579">
          <cell r="A579" t="str">
            <v>391SSGCT</v>
          </cell>
          <cell r="B579" t="str">
            <v>391</v>
          </cell>
          <cell r="D579">
            <v>6616.78</v>
          </cell>
          <cell r="F579" t="str">
            <v>391SSGCT</v>
          </cell>
          <cell r="G579" t="str">
            <v>391</v>
          </cell>
          <cell r="I579">
            <v>6616.78</v>
          </cell>
        </row>
        <row r="580">
          <cell r="A580" t="str">
            <v>391UT</v>
          </cell>
          <cell r="B580" t="str">
            <v>391</v>
          </cell>
          <cell r="D580">
            <v>4583086.9000000004</v>
          </cell>
          <cell r="F580" t="str">
            <v>391UT</v>
          </cell>
          <cell r="G580" t="str">
            <v>391</v>
          </cell>
          <cell r="I580">
            <v>4583086.9000000004</v>
          </cell>
        </row>
        <row r="581">
          <cell r="A581" t="str">
            <v>391WA</v>
          </cell>
          <cell r="B581" t="str">
            <v>391</v>
          </cell>
          <cell r="D581">
            <v>1483694.91</v>
          </cell>
          <cell r="F581" t="str">
            <v>391WA</v>
          </cell>
          <cell r="G581" t="str">
            <v>391</v>
          </cell>
          <cell r="I581">
            <v>1483694.91</v>
          </cell>
        </row>
        <row r="582">
          <cell r="A582" t="str">
            <v>391WYP</v>
          </cell>
          <cell r="B582" t="str">
            <v>391</v>
          </cell>
          <cell r="D582">
            <v>2924117.03</v>
          </cell>
          <cell r="F582" t="str">
            <v>391WYP</v>
          </cell>
          <cell r="G582" t="str">
            <v>391</v>
          </cell>
          <cell r="I582">
            <v>2924117.03</v>
          </cell>
        </row>
        <row r="583">
          <cell r="A583" t="str">
            <v>391WYU</v>
          </cell>
          <cell r="B583" t="str">
            <v>391</v>
          </cell>
          <cell r="D583">
            <v>317989.03000000003</v>
          </cell>
          <cell r="F583" t="str">
            <v>391WYU</v>
          </cell>
          <cell r="G583" t="str">
            <v>391</v>
          </cell>
          <cell r="I583">
            <v>317989.03000000003</v>
          </cell>
        </row>
        <row r="584">
          <cell r="A584" t="str">
            <v>392CA</v>
          </cell>
          <cell r="B584" t="str">
            <v>392</v>
          </cell>
          <cell r="D584">
            <v>1366709.89</v>
          </cell>
          <cell r="F584" t="str">
            <v>392CA</v>
          </cell>
          <cell r="G584" t="str">
            <v>392</v>
          </cell>
          <cell r="I584">
            <v>1366709.89</v>
          </cell>
        </row>
        <row r="585">
          <cell r="A585" t="str">
            <v>392CN</v>
          </cell>
          <cell r="B585" t="str">
            <v>392</v>
          </cell>
          <cell r="D585">
            <v>19078.400000000001</v>
          </cell>
          <cell r="F585" t="str">
            <v>392CN</v>
          </cell>
          <cell r="G585" t="str">
            <v>392</v>
          </cell>
          <cell r="I585">
            <v>19078.400000000001</v>
          </cell>
        </row>
        <row r="586">
          <cell r="A586" t="str">
            <v>392DGP</v>
          </cell>
          <cell r="B586" t="str">
            <v>392</v>
          </cell>
          <cell r="D586">
            <v>218612.04</v>
          </cell>
          <cell r="F586" t="str">
            <v>392DGP</v>
          </cell>
          <cell r="G586" t="str">
            <v>392</v>
          </cell>
          <cell r="I586">
            <v>218612.04</v>
          </cell>
        </row>
        <row r="587">
          <cell r="A587" t="str">
            <v>392DGU</v>
          </cell>
          <cell r="B587" t="str">
            <v>392</v>
          </cell>
          <cell r="D587">
            <v>1243469.1499999999</v>
          </cell>
          <cell r="F587" t="str">
            <v>392DGU</v>
          </cell>
          <cell r="G587" t="str">
            <v>392</v>
          </cell>
          <cell r="I587">
            <v>1243469.1499999999</v>
          </cell>
        </row>
        <row r="588">
          <cell r="A588" t="str">
            <v>392IDU</v>
          </cell>
          <cell r="B588" t="str">
            <v>392</v>
          </cell>
          <cell r="D588">
            <v>4526062.68</v>
          </cell>
          <cell r="F588" t="str">
            <v>392IDU</v>
          </cell>
          <cell r="G588" t="str">
            <v>392</v>
          </cell>
          <cell r="I588">
            <v>4526062.68</v>
          </cell>
        </row>
        <row r="589">
          <cell r="A589" t="str">
            <v>392OR</v>
          </cell>
          <cell r="B589" t="str">
            <v>392</v>
          </cell>
          <cell r="D589">
            <v>15844083.649999997</v>
          </cell>
          <cell r="F589" t="str">
            <v>392OR</v>
          </cell>
          <cell r="G589" t="str">
            <v>392</v>
          </cell>
          <cell r="I589">
            <v>15844083.649999997</v>
          </cell>
        </row>
        <row r="590">
          <cell r="A590" t="str">
            <v>392SE</v>
          </cell>
          <cell r="B590" t="str">
            <v>392</v>
          </cell>
          <cell r="D590">
            <v>864632.03</v>
          </cell>
          <cell r="F590" t="str">
            <v>392SE</v>
          </cell>
          <cell r="G590" t="str">
            <v>392</v>
          </cell>
          <cell r="I590">
            <v>864632.03</v>
          </cell>
        </row>
        <row r="591">
          <cell r="A591" t="str">
            <v>392SG</v>
          </cell>
          <cell r="B591" t="str">
            <v>392</v>
          </cell>
          <cell r="D591">
            <v>10889382.210000003</v>
          </cell>
          <cell r="F591" t="str">
            <v>392SG</v>
          </cell>
          <cell r="G591" t="str">
            <v>392</v>
          </cell>
          <cell r="I591">
            <v>10889382.210000003</v>
          </cell>
        </row>
        <row r="592">
          <cell r="A592" t="str">
            <v>392SO</v>
          </cell>
          <cell r="B592" t="str">
            <v>392</v>
          </cell>
          <cell r="D592">
            <v>7468470.6699999999</v>
          </cell>
          <cell r="F592" t="str">
            <v>392SO</v>
          </cell>
          <cell r="G592" t="str">
            <v>392</v>
          </cell>
          <cell r="I592">
            <v>7468470.6699999999</v>
          </cell>
        </row>
        <row r="593">
          <cell r="A593" t="str">
            <v>392SSGCH</v>
          </cell>
          <cell r="B593" t="str">
            <v>392</v>
          </cell>
          <cell r="D593">
            <v>371609.54</v>
          </cell>
          <cell r="F593" t="str">
            <v>392SSGCH</v>
          </cell>
          <cell r="G593" t="str">
            <v>392</v>
          </cell>
          <cell r="I593">
            <v>371609.54</v>
          </cell>
        </row>
        <row r="594">
          <cell r="A594" t="str">
            <v>392SSGCT</v>
          </cell>
          <cell r="B594" t="str">
            <v>392</v>
          </cell>
          <cell r="D594">
            <v>117116.29</v>
          </cell>
          <cell r="F594" t="str">
            <v>392SSGCT</v>
          </cell>
          <cell r="G594" t="str">
            <v>392</v>
          </cell>
          <cell r="I594">
            <v>117116.29</v>
          </cell>
        </row>
        <row r="595">
          <cell r="A595" t="str">
            <v>392UT</v>
          </cell>
          <cell r="B595" t="str">
            <v>392</v>
          </cell>
          <cell r="D595">
            <v>30055043.810000002</v>
          </cell>
          <cell r="F595" t="str">
            <v>392UT</v>
          </cell>
          <cell r="G595" t="str">
            <v>392</v>
          </cell>
          <cell r="I595">
            <v>30055043.810000002</v>
          </cell>
        </row>
        <row r="596">
          <cell r="A596" t="str">
            <v>392WA</v>
          </cell>
          <cell r="B596" t="str">
            <v>392</v>
          </cell>
          <cell r="D596">
            <v>3591924.99</v>
          </cell>
          <cell r="F596" t="str">
            <v>392WA</v>
          </cell>
          <cell r="G596" t="str">
            <v>392</v>
          </cell>
          <cell r="I596">
            <v>3591924.99</v>
          </cell>
        </row>
        <row r="597">
          <cell r="A597" t="str">
            <v>392WYP</v>
          </cell>
          <cell r="B597" t="str">
            <v>392</v>
          </cell>
          <cell r="D597">
            <v>6089401.9699999997</v>
          </cell>
          <cell r="F597" t="str">
            <v>392WYP</v>
          </cell>
          <cell r="G597" t="str">
            <v>392</v>
          </cell>
          <cell r="I597">
            <v>6089401.9699999997</v>
          </cell>
        </row>
        <row r="598">
          <cell r="A598" t="str">
            <v>392WYU</v>
          </cell>
          <cell r="B598" t="str">
            <v>392</v>
          </cell>
          <cell r="D598">
            <v>1563207.57</v>
          </cell>
          <cell r="F598" t="str">
            <v>392WYU</v>
          </cell>
          <cell r="G598" t="str">
            <v>392</v>
          </cell>
          <cell r="I598">
            <v>1563207.57</v>
          </cell>
        </row>
        <row r="599">
          <cell r="A599" t="str">
            <v>393CA</v>
          </cell>
          <cell r="B599" t="str">
            <v>393</v>
          </cell>
          <cell r="D599">
            <v>153600.31</v>
          </cell>
          <cell r="F599" t="str">
            <v>393CA</v>
          </cell>
          <cell r="G599" t="str">
            <v>393</v>
          </cell>
          <cell r="I599">
            <v>153600.31</v>
          </cell>
        </row>
        <row r="600">
          <cell r="A600" t="str">
            <v>393DGP</v>
          </cell>
          <cell r="B600" t="str">
            <v>393</v>
          </cell>
          <cell r="D600">
            <v>331731.98</v>
          </cell>
          <cell r="F600" t="str">
            <v>393DGP</v>
          </cell>
          <cell r="G600" t="str">
            <v>393</v>
          </cell>
          <cell r="I600">
            <v>331731.98</v>
          </cell>
        </row>
        <row r="601">
          <cell r="A601" t="str">
            <v>393DGU</v>
          </cell>
          <cell r="B601" t="str">
            <v>393</v>
          </cell>
          <cell r="D601">
            <v>966671.37</v>
          </cell>
          <cell r="F601" t="str">
            <v>393DGU</v>
          </cell>
          <cell r="G601" t="str">
            <v>393</v>
          </cell>
          <cell r="I601">
            <v>966671.37</v>
          </cell>
        </row>
        <row r="602">
          <cell r="A602" t="str">
            <v>393IDU</v>
          </cell>
          <cell r="B602" t="str">
            <v>393</v>
          </cell>
          <cell r="D602">
            <v>547176.47</v>
          </cell>
          <cell r="F602" t="str">
            <v>393IDU</v>
          </cell>
          <cell r="G602" t="str">
            <v>393</v>
          </cell>
          <cell r="I602">
            <v>547176.47</v>
          </cell>
        </row>
        <row r="603">
          <cell r="A603" t="str">
            <v>393OR</v>
          </cell>
          <cell r="B603" t="str">
            <v>393</v>
          </cell>
          <cell r="D603">
            <v>2126257.33</v>
          </cell>
          <cell r="F603" t="str">
            <v>393OR</v>
          </cell>
          <cell r="G603" t="str">
            <v>393</v>
          </cell>
          <cell r="I603">
            <v>2126257.33</v>
          </cell>
        </row>
        <row r="604">
          <cell r="A604" t="str">
            <v>393SG</v>
          </cell>
          <cell r="B604" t="str">
            <v>393</v>
          </cell>
          <cell r="D604">
            <v>1551359.61</v>
          </cell>
          <cell r="F604" t="str">
            <v>393SG</v>
          </cell>
          <cell r="G604" t="str">
            <v>393</v>
          </cell>
          <cell r="I604">
            <v>1551359.61</v>
          </cell>
        </row>
        <row r="605">
          <cell r="A605" t="str">
            <v>393SO</v>
          </cell>
          <cell r="B605" t="str">
            <v>393</v>
          </cell>
          <cell r="D605">
            <v>761109.87</v>
          </cell>
          <cell r="F605" t="str">
            <v>393SO</v>
          </cell>
          <cell r="G605" t="str">
            <v>393</v>
          </cell>
          <cell r="I605">
            <v>761109.87</v>
          </cell>
        </row>
        <row r="606">
          <cell r="A606" t="str">
            <v>393SSGCT</v>
          </cell>
          <cell r="B606" t="str">
            <v>393</v>
          </cell>
          <cell r="D606">
            <v>95037.01</v>
          </cell>
          <cell r="F606" t="str">
            <v>393SSGCT</v>
          </cell>
          <cell r="G606" t="str">
            <v>393</v>
          </cell>
          <cell r="I606">
            <v>95037.01</v>
          </cell>
        </row>
        <row r="607">
          <cell r="A607" t="str">
            <v>393UT</v>
          </cell>
          <cell r="B607" t="str">
            <v>393</v>
          </cell>
          <cell r="D607">
            <v>3239961.13</v>
          </cell>
          <cell r="F607" t="str">
            <v>393UT</v>
          </cell>
          <cell r="G607" t="str">
            <v>393</v>
          </cell>
          <cell r="I607">
            <v>3239961.13</v>
          </cell>
        </row>
        <row r="608">
          <cell r="A608" t="str">
            <v>393WA</v>
          </cell>
          <cell r="B608" t="str">
            <v>393</v>
          </cell>
          <cell r="D608">
            <v>482491.24</v>
          </cell>
          <cell r="F608" t="str">
            <v>393WA</v>
          </cell>
          <cell r="G608" t="str">
            <v>393</v>
          </cell>
          <cell r="I608">
            <v>482491.24</v>
          </cell>
        </row>
        <row r="609">
          <cell r="A609" t="str">
            <v>393WYP</v>
          </cell>
          <cell r="B609" t="str">
            <v>393</v>
          </cell>
          <cell r="D609">
            <v>880042.87</v>
          </cell>
          <cell r="F609" t="str">
            <v>393WYP</v>
          </cell>
          <cell r="G609" t="str">
            <v>393</v>
          </cell>
          <cell r="I609">
            <v>880042.87</v>
          </cell>
        </row>
        <row r="610">
          <cell r="A610" t="str">
            <v>393WYU</v>
          </cell>
          <cell r="B610" t="str">
            <v>393</v>
          </cell>
          <cell r="D610">
            <v>264303.06</v>
          </cell>
          <cell r="F610" t="str">
            <v>393WYU</v>
          </cell>
          <cell r="G610" t="str">
            <v>393</v>
          </cell>
          <cell r="I610">
            <v>264303.06</v>
          </cell>
        </row>
        <row r="611">
          <cell r="A611" t="str">
            <v>394CA</v>
          </cell>
          <cell r="B611" t="str">
            <v>394</v>
          </cell>
          <cell r="D611">
            <v>996195.1891086793</v>
          </cell>
          <cell r="F611" t="str">
            <v>394CA</v>
          </cell>
          <cell r="G611" t="str">
            <v>394</v>
          </cell>
          <cell r="I611">
            <v>996195.1891086793</v>
          </cell>
        </row>
        <row r="612">
          <cell r="A612" t="str">
            <v>394DGP</v>
          </cell>
          <cell r="B612" t="str">
            <v>394</v>
          </cell>
          <cell r="D612">
            <v>2673414.581720286</v>
          </cell>
          <cell r="F612" t="str">
            <v>394DGP</v>
          </cell>
          <cell r="G612" t="str">
            <v>394</v>
          </cell>
          <cell r="I612">
            <v>2673414.581720286</v>
          </cell>
        </row>
        <row r="613">
          <cell r="A613" t="str">
            <v>394DGU</v>
          </cell>
          <cell r="B613" t="str">
            <v>394</v>
          </cell>
          <cell r="D613">
            <v>3611186.3013282781</v>
          </cell>
          <cell r="F613" t="str">
            <v>394DGU</v>
          </cell>
          <cell r="G613" t="str">
            <v>394</v>
          </cell>
          <cell r="I613">
            <v>3611186.3013282781</v>
          </cell>
        </row>
        <row r="614">
          <cell r="A614" t="str">
            <v>394IDU</v>
          </cell>
          <cell r="B614" t="str">
            <v>394</v>
          </cell>
          <cell r="D614">
            <v>1379216.2282907243</v>
          </cell>
          <cell r="F614" t="str">
            <v>394IDU</v>
          </cell>
          <cell r="G614" t="str">
            <v>394</v>
          </cell>
          <cell r="I614">
            <v>1379216.2282907243</v>
          </cell>
        </row>
        <row r="615">
          <cell r="A615" t="str">
            <v>394OR</v>
          </cell>
          <cell r="B615" t="str">
            <v>394</v>
          </cell>
          <cell r="D615">
            <v>12175762.699780727</v>
          </cell>
          <cell r="F615" t="str">
            <v>394OR</v>
          </cell>
          <cell r="G615" t="str">
            <v>394</v>
          </cell>
          <cell r="I615">
            <v>12175762.699780727</v>
          </cell>
        </row>
        <row r="616">
          <cell r="A616" t="str">
            <v>394SE</v>
          </cell>
          <cell r="B616" t="str">
            <v>394</v>
          </cell>
          <cell r="D616">
            <v>-14532.210574881105</v>
          </cell>
          <cell r="F616" t="str">
            <v>394SE</v>
          </cell>
          <cell r="G616" t="str">
            <v>394</v>
          </cell>
          <cell r="I616">
            <v>-14532.210574881105</v>
          </cell>
        </row>
        <row r="617">
          <cell r="A617" t="str">
            <v>394SG</v>
          </cell>
          <cell r="B617" t="str">
            <v>394</v>
          </cell>
          <cell r="D617">
            <v>11604173.104030762</v>
          </cell>
          <cell r="F617" t="str">
            <v>394SG</v>
          </cell>
          <cell r="G617" t="str">
            <v>394</v>
          </cell>
          <cell r="I617">
            <v>11604173.104030762</v>
          </cell>
        </row>
        <row r="618">
          <cell r="A618" t="str">
            <v>394SO</v>
          </cell>
          <cell r="B618" t="str">
            <v>394</v>
          </cell>
          <cell r="D618">
            <v>4635255.8499999996</v>
          </cell>
          <cell r="F618" t="str">
            <v>394SO</v>
          </cell>
          <cell r="G618" t="str">
            <v>394</v>
          </cell>
          <cell r="I618">
            <v>4635255.8499999996</v>
          </cell>
        </row>
        <row r="619">
          <cell r="A619" t="str">
            <v>394SSGCH</v>
          </cell>
          <cell r="B619" t="str">
            <v>394</v>
          </cell>
          <cell r="D619">
            <v>1955220.9259509929</v>
          </cell>
          <cell r="F619" t="str">
            <v>394SSGCH</v>
          </cell>
          <cell r="G619" t="str">
            <v>394</v>
          </cell>
          <cell r="I619">
            <v>1955220.9259509929</v>
          </cell>
        </row>
        <row r="620">
          <cell r="A620" t="str">
            <v>394SSGCT</v>
          </cell>
          <cell r="B620" t="str">
            <v>394</v>
          </cell>
          <cell r="D620">
            <v>-105988.17939050306</v>
          </cell>
          <cell r="F620" t="str">
            <v>394SSGCT</v>
          </cell>
          <cell r="G620" t="str">
            <v>394</v>
          </cell>
          <cell r="I620">
            <v>-105988.17939050306</v>
          </cell>
        </row>
        <row r="621">
          <cell r="A621" t="str">
            <v>394UT</v>
          </cell>
          <cell r="B621" t="str">
            <v>394</v>
          </cell>
          <cell r="D621">
            <v>22010849.581662625</v>
          </cell>
          <cell r="F621" t="str">
            <v>394UT</v>
          </cell>
          <cell r="G621" t="str">
            <v>394</v>
          </cell>
          <cell r="I621">
            <v>22010849.581662625</v>
          </cell>
        </row>
        <row r="622">
          <cell r="A622" t="str">
            <v>394WA</v>
          </cell>
          <cell r="B622" t="str">
            <v>394</v>
          </cell>
          <cell r="D622">
            <v>3532760.6587071884</v>
          </cell>
          <cell r="F622" t="str">
            <v>394WA</v>
          </cell>
          <cell r="G622" t="str">
            <v>394</v>
          </cell>
          <cell r="I622">
            <v>3532760.6587071884</v>
          </cell>
        </row>
        <row r="623">
          <cell r="A623" t="str">
            <v>394WYP</v>
          </cell>
          <cell r="B623" t="str">
            <v>394</v>
          </cell>
          <cell r="D623">
            <v>2571080.4583564023</v>
          </cell>
          <cell r="F623" t="str">
            <v>394WYP</v>
          </cell>
          <cell r="G623" t="str">
            <v>394</v>
          </cell>
          <cell r="I623">
            <v>2571080.4583564023</v>
          </cell>
        </row>
        <row r="624">
          <cell r="A624" t="str">
            <v>394WYU</v>
          </cell>
          <cell r="B624" t="str">
            <v>394</v>
          </cell>
          <cell r="D624">
            <v>275123.70337974519</v>
          </cell>
          <cell r="F624" t="str">
            <v>394WYU</v>
          </cell>
          <cell r="G624" t="str">
            <v>394</v>
          </cell>
          <cell r="I624">
            <v>275123.70337974519</v>
          </cell>
        </row>
        <row r="625">
          <cell r="A625" t="str">
            <v>395CA</v>
          </cell>
          <cell r="B625" t="str">
            <v>395</v>
          </cell>
          <cell r="D625">
            <v>262459.81</v>
          </cell>
          <cell r="F625" t="str">
            <v>395CA</v>
          </cell>
          <cell r="G625" t="str">
            <v>395</v>
          </cell>
          <cell r="I625">
            <v>262459.81</v>
          </cell>
        </row>
        <row r="626">
          <cell r="A626" t="str">
            <v>395DGP</v>
          </cell>
          <cell r="B626" t="str">
            <v>395</v>
          </cell>
          <cell r="D626">
            <v>161609.76999999999</v>
          </cell>
          <cell r="F626" t="str">
            <v>395DGP</v>
          </cell>
          <cell r="G626" t="str">
            <v>395</v>
          </cell>
          <cell r="I626">
            <v>161609.76999999999</v>
          </cell>
        </row>
        <row r="627">
          <cell r="A627" t="str">
            <v>395DGU</v>
          </cell>
          <cell r="B627" t="str">
            <v>395</v>
          </cell>
          <cell r="D627">
            <v>1160471.18</v>
          </cell>
          <cell r="F627" t="str">
            <v>395DGU</v>
          </cell>
          <cell r="G627" t="str">
            <v>395</v>
          </cell>
          <cell r="I627">
            <v>1160471.18</v>
          </cell>
        </row>
        <row r="628">
          <cell r="A628" t="str">
            <v>395IDU</v>
          </cell>
          <cell r="B628" t="str">
            <v>395</v>
          </cell>
          <cell r="D628">
            <v>913305</v>
          </cell>
          <cell r="F628" t="str">
            <v>395IDU</v>
          </cell>
          <cell r="G628" t="str">
            <v>395</v>
          </cell>
          <cell r="I628">
            <v>913305</v>
          </cell>
        </row>
        <row r="629">
          <cell r="A629" t="str">
            <v>395OR</v>
          </cell>
          <cell r="B629" t="str">
            <v>395</v>
          </cell>
          <cell r="D629">
            <v>8724707.9899999984</v>
          </cell>
          <cell r="F629" t="str">
            <v>395OR</v>
          </cell>
          <cell r="G629" t="str">
            <v>395</v>
          </cell>
          <cell r="I629">
            <v>8724707.9899999984</v>
          </cell>
        </row>
        <row r="630">
          <cell r="A630" t="str">
            <v>395SE</v>
          </cell>
          <cell r="B630" t="str">
            <v>395</v>
          </cell>
          <cell r="D630">
            <v>42438.17</v>
          </cell>
          <cell r="F630" t="str">
            <v>395SE</v>
          </cell>
          <cell r="G630" t="str">
            <v>395</v>
          </cell>
          <cell r="I630">
            <v>42438.17</v>
          </cell>
        </row>
        <row r="631">
          <cell r="A631" t="str">
            <v>395SG</v>
          </cell>
          <cell r="B631" t="str">
            <v>395</v>
          </cell>
          <cell r="D631">
            <v>4682133.97</v>
          </cell>
          <cell r="F631" t="str">
            <v>395SG</v>
          </cell>
          <cell r="G631" t="str">
            <v>395</v>
          </cell>
          <cell r="I631">
            <v>4682133.97</v>
          </cell>
        </row>
        <row r="632">
          <cell r="A632" t="str">
            <v>395SO</v>
          </cell>
          <cell r="B632" t="str">
            <v>395</v>
          </cell>
          <cell r="D632">
            <v>5892972.1800000006</v>
          </cell>
          <cell r="F632" t="str">
            <v>395SO</v>
          </cell>
          <cell r="G632" t="str">
            <v>395</v>
          </cell>
          <cell r="I632">
            <v>5892972.1800000006</v>
          </cell>
        </row>
        <row r="633">
          <cell r="A633" t="str">
            <v>395SSGCH</v>
          </cell>
          <cell r="B633" t="str">
            <v>395</v>
          </cell>
          <cell r="D633">
            <v>64450.21</v>
          </cell>
          <cell r="F633" t="str">
            <v>395SSGCH</v>
          </cell>
          <cell r="G633" t="str">
            <v>395</v>
          </cell>
          <cell r="I633">
            <v>64450.21</v>
          </cell>
        </row>
        <row r="634">
          <cell r="A634" t="str">
            <v>395SSGCT</v>
          </cell>
          <cell r="B634" t="str">
            <v>395</v>
          </cell>
          <cell r="D634">
            <v>105769.82</v>
          </cell>
          <cell r="F634" t="str">
            <v>395SSGCT</v>
          </cell>
          <cell r="G634" t="str">
            <v>395</v>
          </cell>
          <cell r="I634">
            <v>105769.82</v>
          </cell>
        </row>
        <row r="635">
          <cell r="A635" t="str">
            <v>395UT</v>
          </cell>
          <cell r="B635" t="str">
            <v>395</v>
          </cell>
          <cell r="D635">
            <v>8115148.9699999997</v>
          </cell>
          <cell r="F635" t="str">
            <v>395UT</v>
          </cell>
          <cell r="G635" t="str">
            <v>395</v>
          </cell>
          <cell r="I635">
            <v>8115148.9699999997</v>
          </cell>
        </row>
        <row r="636">
          <cell r="A636" t="str">
            <v>395WA</v>
          </cell>
          <cell r="B636" t="str">
            <v>395</v>
          </cell>
          <cell r="D636">
            <v>1700761.8</v>
          </cell>
          <cell r="F636" t="str">
            <v>395WA</v>
          </cell>
          <cell r="G636" t="str">
            <v>395</v>
          </cell>
          <cell r="I636">
            <v>1700761.8</v>
          </cell>
        </row>
        <row r="637">
          <cell r="A637" t="str">
            <v>395WYP</v>
          </cell>
          <cell r="B637" t="str">
            <v>395</v>
          </cell>
          <cell r="D637">
            <v>3203565.23</v>
          </cell>
          <cell r="F637" t="str">
            <v>395WYP</v>
          </cell>
          <cell r="G637" t="str">
            <v>395</v>
          </cell>
          <cell r="I637">
            <v>3203565.23</v>
          </cell>
        </row>
        <row r="638">
          <cell r="A638" t="str">
            <v>395WYU</v>
          </cell>
          <cell r="B638" t="str">
            <v>395</v>
          </cell>
          <cell r="D638">
            <v>997626.32</v>
          </cell>
          <cell r="F638" t="str">
            <v>395WYU</v>
          </cell>
          <cell r="G638" t="str">
            <v>395</v>
          </cell>
          <cell r="I638">
            <v>997626.32</v>
          </cell>
        </row>
        <row r="639">
          <cell r="A639" t="str">
            <v>396CA</v>
          </cell>
          <cell r="B639" t="str">
            <v>396</v>
          </cell>
          <cell r="D639">
            <v>2899929.01</v>
          </cell>
          <cell r="F639" t="str">
            <v>396CA</v>
          </cell>
          <cell r="G639" t="str">
            <v>396</v>
          </cell>
          <cell r="I639">
            <v>2899929.01</v>
          </cell>
        </row>
        <row r="640">
          <cell r="A640" t="str">
            <v>396DGP</v>
          </cell>
          <cell r="B640" t="str">
            <v>396</v>
          </cell>
          <cell r="D640">
            <v>2027771.56</v>
          </cell>
          <cell r="F640" t="str">
            <v>396DGP</v>
          </cell>
          <cell r="G640" t="str">
            <v>396</v>
          </cell>
          <cell r="I640">
            <v>2027771.56</v>
          </cell>
        </row>
        <row r="641">
          <cell r="A641" t="str">
            <v>396DGU</v>
          </cell>
          <cell r="B641" t="str">
            <v>396</v>
          </cell>
          <cell r="D641">
            <v>1655742.74</v>
          </cell>
          <cell r="F641" t="str">
            <v>396DGU</v>
          </cell>
          <cell r="G641" t="str">
            <v>396</v>
          </cell>
          <cell r="I641">
            <v>1655742.74</v>
          </cell>
        </row>
        <row r="642">
          <cell r="A642" t="str">
            <v>396IDU</v>
          </cell>
          <cell r="B642" t="str">
            <v>396</v>
          </cell>
          <cell r="D642">
            <v>5486903.71</v>
          </cell>
          <cell r="F642" t="str">
            <v>396IDU</v>
          </cell>
          <cell r="G642" t="str">
            <v>396</v>
          </cell>
          <cell r="I642">
            <v>5486903.71</v>
          </cell>
        </row>
        <row r="643">
          <cell r="A643" t="str">
            <v>396OR</v>
          </cell>
          <cell r="B643" t="str">
            <v>396</v>
          </cell>
          <cell r="D643">
            <v>23406706.949999999</v>
          </cell>
          <cell r="F643" t="str">
            <v>396OR</v>
          </cell>
          <cell r="G643" t="str">
            <v>396</v>
          </cell>
          <cell r="I643">
            <v>23406706.949999999</v>
          </cell>
        </row>
        <row r="644">
          <cell r="A644" t="str">
            <v>396SE</v>
          </cell>
          <cell r="B644" t="str">
            <v>396</v>
          </cell>
          <cell r="D644">
            <v>73822.83</v>
          </cell>
          <cell r="F644" t="str">
            <v>396SE</v>
          </cell>
          <cell r="G644" t="str">
            <v>396</v>
          </cell>
          <cell r="I644">
            <v>73822.83</v>
          </cell>
        </row>
        <row r="645">
          <cell r="A645" t="str">
            <v>396SG</v>
          </cell>
          <cell r="B645" t="str">
            <v>396</v>
          </cell>
          <cell r="D645">
            <v>18343253.900000002</v>
          </cell>
          <cell r="F645" t="str">
            <v>396SG</v>
          </cell>
          <cell r="G645" t="str">
            <v>396</v>
          </cell>
          <cell r="I645">
            <v>18343253.900000002</v>
          </cell>
        </row>
        <row r="646">
          <cell r="A646" t="str">
            <v>396SO</v>
          </cell>
          <cell r="B646" t="str">
            <v>396</v>
          </cell>
          <cell r="D646">
            <v>4835256.66</v>
          </cell>
          <cell r="F646" t="str">
            <v>396SO</v>
          </cell>
          <cell r="G646" t="str">
            <v>396</v>
          </cell>
          <cell r="I646">
            <v>4835256.66</v>
          </cell>
        </row>
        <row r="647">
          <cell r="A647" t="str">
            <v>396SSGCH</v>
          </cell>
          <cell r="B647" t="str">
            <v>396</v>
          </cell>
          <cell r="D647">
            <v>1001269.34</v>
          </cell>
          <cell r="F647" t="str">
            <v>396SSGCH</v>
          </cell>
          <cell r="G647" t="str">
            <v>396</v>
          </cell>
          <cell r="I647">
            <v>1001269.34</v>
          </cell>
        </row>
        <row r="648">
          <cell r="A648" t="str">
            <v>396UT</v>
          </cell>
          <cell r="B648" t="str">
            <v>396</v>
          </cell>
          <cell r="D648">
            <v>32140137.979999993</v>
          </cell>
          <cell r="F648" t="str">
            <v>396UT</v>
          </cell>
          <cell r="G648" t="str">
            <v>396</v>
          </cell>
          <cell r="I648">
            <v>32140137.979999993</v>
          </cell>
        </row>
        <row r="649">
          <cell r="A649" t="str">
            <v>396WA</v>
          </cell>
          <cell r="B649" t="str">
            <v>396</v>
          </cell>
          <cell r="D649">
            <v>5630213.8199999994</v>
          </cell>
          <cell r="F649" t="str">
            <v>396WA</v>
          </cell>
          <cell r="G649" t="str">
            <v>396</v>
          </cell>
          <cell r="I649">
            <v>5630213.8199999994</v>
          </cell>
        </row>
        <row r="650">
          <cell r="A650" t="str">
            <v>396WYP</v>
          </cell>
          <cell r="B650" t="str">
            <v>396</v>
          </cell>
          <cell r="D650">
            <v>8335948.7000000011</v>
          </cell>
          <cell r="F650" t="str">
            <v>396WYP</v>
          </cell>
          <cell r="G650" t="str">
            <v>396</v>
          </cell>
          <cell r="I650">
            <v>8335948.7000000011</v>
          </cell>
        </row>
        <row r="651">
          <cell r="A651" t="str">
            <v>396WYU</v>
          </cell>
          <cell r="B651" t="str">
            <v>396</v>
          </cell>
          <cell r="D651">
            <v>2078626.69</v>
          </cell>
          <cell r="F651" t="str">
            <v>396WYU</v>
          </cell>
          <cell r="G651" t="str">
            <v>396</v>
          </cell>
          <cell r="I651">
            <v>2078626.69</v>
          </cell>
        </row>
        <row r="652">
          <cell r="A652" t="str">
            <v>397CA</v>
          </cell>
          <cell r="B652" t="str">
            <v>397</v>
          </cell>
          <cell r="D652">
            <v>2770873.56</v>
          </cell>
          <cell r="F652" t="str">
            <v>397CA</v>
          </cell>
          <cell r="G652" t="str">
            <v>397</v>
          </cell>
          <cell r="I652">
            <v>2770873.56</v>
          </cell>
        </row>
        <row r="653">
          <cell r="A653" t="str">
            <v>397CN</v>
          </cell>
          <cell r="B653" t="str">
            <v>397</v>
          </cell>
          <cell r="D653">
            <v>5846109.9399999995</v>
          </cell>
          <cell r="F653" t="str">
            <v>397CN</v>
          </cell>
          <cell r="G653" t="str">
            <v>397</v>
          </cell>
          <cell r="I653">
            <v>5846109.9399999995</v>
          </cell>
        </row>
        <row r="654">
          <cell r="A654" t="str">
            <v>397DGP</v>
          </cell>
          <cell r="B654" t="str">
            <v>397</v>
          </cell>
          <cell r="D654">
            <v>6596889.6500000013</v>
          </cell>
          <cell r="F654" t="str">
            <v>397DGP</v>
          </cell>
          <cell r="G654" t="str">
            <v>397</v>
          </cell>
          <cell r="I654">
            <v>6596889.6500000013</v>
          </cell>
        </row>
        <row r="655">
          <cell r="A655" t="str">
            <v>397DGU</v>
          </cell>
          <cell r="B655" t="str">
            <v>397</v>
          </cell>
          <cell r="D655">
            <v>12847238.830000002</v>
          </cell>
          <cell r="F655" t="str">
            <v>397DGU</v>
          </cell>
          <cell r="G655" t="str">
            <v>397</v>
          </cell>
          <cell r="I655">
            <v>12847238.830000002</v>
          </cell>
        </row>
        <row r="656">
          <cell r="A656" t="str">
            <v>397IDU</v>
          </cell>
          <cell r="B656" t="str">
            <v>397</v>
          </cell>
          <cell r="D656">
            <v>5588172.4699999997</v>
          </cell>
          <cell r="F656" t="str">
            <v>397IDU</v>
          </cell>
          <cell r="G656" t="str">
            <v>397</v>
          </cell>
          <cell r="I656">
            <v>5588172.4699999997</v>
          </cell>
        </row>
        <row r="657">
          <cell r="A657" t="str">
            <v>397OR</v>
          </cell>
          <cell r="B657" t="str">
            <v>397</v>
          </cell>
          <cell r="D657">
            <v>40976468.410000011</v>
          </cell>
          <cell r="F657" t="str">
            <v>397OR</v>
          </cell>
          <cell r="G657" t="str">
            <v>397</v>
          </cell>
          <cell r="I657">
            <v>40976468.410000011</v>
          </cell>
        </row>
        <row r="658">
          <cell r="A658" t="str">
            <v>397SE</v>
          </cell>
          <cell r="B658" t="str">
            <v>397</v>
          </cell>
          <cell r="D658">
            <v>49490.92</v>
          </cell>
          <cell r="F658" t="str">
            <v>397SE</v>
          </cell>
          <cell r="G658" t="str">
            <v>397</v>
          </cell>
          <cell r="I658">
            <v>49490.92</v>
          </cell>
        </row>
        <row r="659">
          <cell r="A659" t="str">
            <v>397SG</v>
          </cell>
          <cell r="B659" t="str">
            <v>397</v>
          </cell>
          <cell r="D659">
            <v>48113681.859999999</v>
          </cell>
          <cell r="F659" t="str">
            <v>397SG</v>
          </cell>
          <cell r="G659" t="str">
            <v>397</v>
          </cell>
          <cell r="I659">
            <v>48113681.859999999</v>
          </cell>
        </row>
        <row r="660">
          <cell r="A660" t="str">
            <v>397SO</v>
          </cell>
          <cell r="B660" t="str">
            <v>397</v>
          </cell>
          <cell r="D660">
            <v>76554908.700538278</v>
          </cell>
          <cell r="F660" t="str">
            <v>397SO</v>
          </cell>
          <cell r="G660" t="str">
            <v>397</v>
          </cell>
          <cell r="I660">
            <v>76554908.700538278</v>
          </cell>
        </row>
        <row r="661">
          <cell r="A661" t="str">
            <v>397SSGCH</v>
          </cell>
          <cell r="B661" t="str">
            <v>397</v>
          </cell>
          <cell r="D661">
            <v>868562.69</v>
          </cell>
          <cell r="F661" t="str">
            <v>397SSGCH</v>
          </cell>
          <cell r="G661" t="str">
            <v>397</v>
          </cell>
          <cell r="I661">
            <v>868562.69</v>
          </cell>
        </row>
        <row r="662">
          <cell r="A662" t="str">
            <v>397SSGCT</v>
          </cell>
          <cell r="B662" t="str">
            <v>397</v>
          </cell>
          <cell r="D662">
            <v>8397.57</v>
          </cell>
          <cell r="F662" t="str">
            <v>397SSGCT</v>
          </cell>
          <cell r="G662" t="str">
            <v>397</v>
          </cell>
          <cell r="I662">
            <v>8397.57</v>
          </cell>
        </row>
        <row r="663">
          <cell r="A663" t="str">
            <v>397UT</v>
          </cell>
          <cell r="B663" t="str">
            <v>397</v>
          </cell>
          <cell r="D663">
            <v>25966917.239999995</v>
          </cell>
          <cell r="F663" t="str">
            <v>397UT</v>
          </cell>
          <cell r="G663" t="str">
            <v>397</v>
          </cell>
          <cell r="I663">
            <v>25966917.239999995</v>
          </cell>
        </row>
        <row r="664">
          <cell r="A664" t="str">
            <v>397WA</v>
          </cell>
          <cell r="B664" t="str">
            <v>397</v>
          </cell>
          <cell r="D664">
            <v>9406264.1000000015</v>
          </cell>
          <cell r="F664" t="str">
            <v>397WA</v>
          </cell>
          <cell r="G664" t="str">
            <v>397</v>
          </cell>
          <cell r="I664">
            <v>9406264.1000000015</v>
          </cell>
        </row>
        <row r="665">
          <cell r="A665" t="str">
            <v>397WYP</v>
          </cell>
          <cell r="B665" t="str">
            <v>397</v>
          </cell>
          <cell r="D665">
            <v>14985286.510000002</v>
          </cell>
          <cell r="F665" t="str">
            <v>397WYP</v>
          </cell>
          <cell r="G665" t="str">
            <v>397</v>
          </cell>
          <cell r="I665">
            <v>14985286.510000002</v>
          </cell>
        </row>
        <row r="666">
          <cell r="A666" t="str">
            <v>397WYU</v>
          </cell>
          <cell r="B666" t="str">
            <v>397</v>
          </cell>
          <cell r="D666">
            <v>3173303.56</v>
          </cell>
          <cell r="F666" t="str">
            <v>397WYU</v>
          </cell>
          <cell r="G666" t="str">
            <v>397</v>
          </cell>
          <cell r="I666">
            <v>3173303.56</v>
          </cell>
        </row>
        <row r="667">
          <cell r="A667" t="str">
            <v>398CA</v>
          </cell>
          <cell r="B667" t="str">
            <v>398</v>
          </cell>
          <cell r="D667">
            <v>9861.23</v>
          </cell>
          <cell r="F667" t="str">
            <v>398CA</v>
          </cell>
          <cell r="G667" t="str">
            <v>398</v>
          </cell>
          <cell r="I667">
            <v>9861.23</v>
          </cell>
        </row>
        <row r="668">
          <cell r="A668" t="str">
            <v>398CN</v>
          </cell>
          <cell r="B668" t="str">
            <v>398</v>
          </cell>
          <cell r="D668">
            <v>-119311.21936404362</v>
          </cell>
          <cell r="F668" t="str">
            <v>398CN</v>
          </cell>
          <cell r="G668" t="str">
            <v>398</v>
          </cell>
          <cell r="I668">
            <v>-119311.21936404362</v>
          </cell>
        </row>
        <row r="669">
          <cell r="A669" t="str">
            <v>398DGP</v>
          </cell>
          <cell r="B669" t="str">
            <v>398</v>
          </cell>
          <cell r="D669">
            <v>53505.919999999998</v>
          </cell>
          <cell r="F669" t="str">
            <v>398DGP</v>
          </cell>
          <cell r="G669" t="str">
            <v>398</v>
          </cell>
          <cell r="I669">
            <v>53505.919999999998</v>
          </cell>
        </row>
        <row r="670">
          <cell r="A670" t="str">
            <v>398DGU</v>
          </cell>
          <cell r="B670" t="str">
            <v>398</v>
          </cell>
          <cell r="D670">
            <v>451498.42</v>
          </cell>
          <cell r="F670" t="str">
            <v>398DGU</v>
          </cell>
          <cell r="G670" t="str">
            <v>398</v>
          </cell>
          <cell r="I670">
            <v>451498.42</v>
          </cell>
        </row>
        <row r="671">
          <cell r="A671" t="str">
            <v>398IDU</v>
          </cell>
          <cell r="B671" t="str">
            <v>398</v>
          </cell>
          <cell r="D671">
            <v>50449.68</v>
          </cell>
          <cell r="F671" t="str">
            <v>398IDU</v>
          </cell>
          <cell r="G671" t="str">
            <v>398</v>
          </cell>
          <cell r="I671">
            <v>50449.68</v>
          </cell>
        </row>
        <row r="672">
          <cell r="A672" t="str">
            <v>398OR</v>
          </cell>
          <cell r="B672" t="str">
            <v>398</v>
          </cell>
          <cell r="D672">
            <v>359836.88</v>
          </cell>
          <cell r="F672" t="str">
            <v>398OR</v>
          </cell>
          <cell r="G672" t="str">
            <v>398</v>
          </cell>
          <cell r="I672">
            <v>359836.88</v>
          </cell>
        </row>
        <row r="673">
          <cell r="A673" t="str">
            <v>398SE</v>
          </cell>
          <cell r="B673" t="str">
            <v>398</v>
          </cell>
          <cell r="D673">
            <v>4206.6000000000004</v>
          </cell>
          <cell r="F673" t="str">
            <v>398SE</v>
          </cell>
          <cell r="G673" t="str">
            <v>398</v>
          </cell>
          <cell r="I673">
            <v>4206.6000000000004</v>
          </cell>
        </row>
        <row r="674">
          <cell r="A674" t="str">
            <v>398SG</v>
          </cell>
          <cell r="B674" t="str">
            <v>398</v>
          </cell>
          <cell r="D674">
            <v>832198.9</v>
          </cell>
          <cell r="F674" t="str">
            <v>398SG</v>
          </cell>
          <cell r="G674" t="str">
            <v>398</v>
          </cell>
          <cell r="I674">
            <v>832198.9</v>
          </cell>
        </row>
        <row r="675">
          <cell r="A675" t="str">
            <v>398SO</v>
          </cell>
          <cell r="B675" t="str">
            <v>398</v>
          </cell>
          <cell r="D675">
            <v>3089299.52</v>
          </cell>
          <cell r="F675" t="str">
            <v>398SO</v>
          </cell>
          <cell r="G675" t="str">
            <v>398</v>
          </cell>
          <cell r="I675">
            <v>3089299.52</v>
          </cell>
        </row>
        <row r="676">
          <cell r="A676" t="str">
            <v>398SSGCT</v>
          </cell>
          <cell r="B676" t="str">
            <v>398</v>
          </cell>
          <cell r="D676">
            <v>2650.04</v>
          </cell>
          <cell r="F676" t="str">
            <v>398SSGCT</v>
          </cell>
          <cell r="G676" t="str">
            <v>398</v>
          </cell>
          <cell r="I676">
            <v>2650.04</v>
          </cell>
        </row>
        <row r="677">
          <cell r="A677" t="str">
            <v>398UT</v>
          </cell>
          <cell r="B677" t="str">
            <v>398</v>
          </cell>
          <cell r="D677">
            <v>313974.26</v>
          </cell>
          <cell r="F677" t="str">
            <v>398UT</v>
          </cell>
          <cell r="G677" t="str">
            <v>398</v>
          </cell>
          <cell r="I677">
            <v>313974.26</v>
          </cell>
        </row>
        <row r="678">
          <cell r="A678" t="str">
            <v>398WA</v>
          </cell>
          <cell r="B678" t="str">
            <v>398</v>
          </cell>
          <cell r="D678">
            <v>86380.07</v>
          </cell>
          <cell r="F678" t="str">
            <v>398WA</v>
          </cell>
          <cell r="G678" t="str">
            <v>398</v>
          </cell>
          <cell r="I678">
            <v>86380.07</v>
          </cell>
        </row>
        <row r="679">
          <cell r="A679" t="str">
            <v>398WYP</v>
          </cell>
          <cell r="B679" t="str">
            <v>398</v>
          </cell>
          <cell r="D679">
            <v>128769.83</v>
          </cell>
          <cell r="F679" t="str">
            <v>398WYP</v>
          </cell>
          <cell r="G679" t="str">
            <v>398</v>
          </cell>
          <cell r="I679">
            <v>128769.83</v>
          </cell>
        </row>
        <row r="680">
          <cell r="A680" t="str">
            <v>398WYU</v>
          </cell>
          <cell r="B680" t="str">
            <v>398</v>
          </cell>
          <cell r="D680">
            <v>22181.75</v>
          </cell>
          <cell r="F680" t="str">
            <v>398WYU</v>
          </cell>
          <cell r="G680" t="str">
            <v>398</v>
          </cell>
          <cell r="I680">
            <v>22181.75</v>
          </cell>
        </row>
        <row r="681">
          <cell r="A681" t="str">
            <v>399SE</v>
          </cell>
          <cell r="B681" t="str">
            <v>399</v>
          </cell>
          <cell r="D681">
            <v>327718417.29080206</v>
          </cell>
          <cell r="F681" t="str">
            <v>399SE</v>
          </cell>
          <cell r="G681" t="str">
            <v>399</v>
          </cell>
          <cell r="I681">
            <v>327718417.29080206</v>
          </cell>
        </row>
        <row r="682">
          <cell r="A682" t="str">
            <v>403364CA</v>
          </cell>
          <cell r="B682" t="str">
            <v>403364</v>
          </cell>
          <cell r="D682">
            <v>4923878.5469852556</v>
          </cell>
          <cell r="F682" t="str">
            <v>403364CA</v>
          </cell>
          <cell r="G682" t="str">
            <v>403364</v>
          </cell>
          <cell r="I682">
            <v>4923878.5469852556</v>
          </cell>
        </row>
        <row r="683">
          <cell r="A683" t="str">
            <v>403364IDU</v>
          </cell>
          <cell r="B683" t="str">
            <v>403364</v>
          </cell>
          <cell r="D683">
            <v>6116084.4130890854</v>
          </cell>
          <cell r="F683" t="str">
            <v>403364IDU</v>
          </cell>
          <cell r="G683" t="str">
            <v>403364</v>
          </cell>
          <cell r="I683">
            <v>6116084.4130890854</v>
          </cell>
        </row>
        <row r="684">
          <cell r="A684" t="str">
            <v>403364OR</v>
          </cell>
          <cell r="B684" t="str">
            <v>403364</v>
          </cell>
          <cell r="D684">
            <v>42515869.176205635</v>
          </cell>
          <cell r="F684" t="str">
            <v>403364OR</v>
          </cell>
          <cell r="G684" t="str">
            <v>403364</v>
          </cell>
          <cell r="I684">
            <v>42515869.176205635</v>
          </cell>
        </row>
        <row r="685">
          <cell r="A685" t="str">
            <v>403364UT</v>
          </cell>
          <cell r="B685" t="str">
            <v>403364</v>
          </cell>
          <cell r="D685">
            <v>48765438.714843079</v>
          </cell>
          <cell r="F685" t="str">
            <v>403364UT</v>
          </cell>
          <cell r="G685" t="str">
            <v>403364</v>
          </cell>
          <cell r="I685">
            <v>48765438.714843079</v>
          </cell>
        </row>
        <row r="686">
          <cell r="A686" t="str">
            <v>403364WA</v>
          </cell>
          <cell r="B686" t="str">
            <v>403364</v>
          </cell>
          <cell r="D686">
            <v>10184713.380374877</v>
          </cell>
          <cell r="F686" t="str">
            <v>403364WA</v>
          </cell>
          <cell r="G686" t="str">
            <v>403364</v>
          </cell>
          <cell r="I686">
            <v>10184713.380374877</v>
          </cell>
        </row>
        <row r="687">
          <cell r="A687" t="str">
            <v>403364WYP</v>
          </cell>
          <cell r="B687" t="str">
            <v>403364</v>
          </cell>
          <cell r="D687">
            <v>10411102.623222837</v>
          </cell>
          <cell r="F687" t="str">
            <v>403364WYP</v>
          </cell>
          <cell r="G687" t="str">
            <v>403364</v>
          </cell>
          <cell r="I687">
            <v>10411102.623222837</v>
          </cell>
        </row>
        <row r="688">
          <cell r="A688" t="str">
            <v>403364WYU</v>
          </cell>
          <cell r="B688" t="str">
            <v>403364</v>
          </cell>
          <cell r="D688">
            <v>2062519.9904525948</v>
          </cell>
          <cell r="F688" t="str">
            <v>403364WYU</v>
          </cell>
          <cell r="G688" t="str">
            <v>403364</v>
          </cell>
          <cell r="I688">
            <v>2062519.9904525948</v>
          </cell>
        </row>
        <row r="689">
          <cell r="A689" t="str">
            <v>403GPCA</v>
          </cell>
          <cell r="B689" t="str">
            <v>403GP</v>
          </cell>
          <cell r="D689">
            <v>252565.04393953641</v>
          </cell>
          <cell r="F689" t="str">
            <v>403GPCA</v>
          </cell>
          <cell r="G689" t="str">
            <v>403GP</v>
          </cell>
          <cell r="I689">
            <v>252565.04393953641</v>
          </cell>
        </row>
        <row r="690">
          <cell r="A690" t="str">
            <v>403GPCN</v>
          </cell>
          <cell r="B690" t="str">
            <v>403GP</v>
          </cell>
          <cell r="D690">
            <v>1576664.1303756947</v>
          </cell>
          <cell r="F690" t="str">
            <v>403GPCN</v>
          </cell>
          <cell r="G690" t="str">
            <v>403GP</v>
          </cell>
          <cell r="I690">
            <v>1576664.1303756947</v>
          </cell>
        </row>
        <row r="691">
          <cell r="A691" t="str">
            <v>403GPDGP</v>
          </cell>
          <cell r="B691" t="str">
            <v>403GP</v>
          </cell>
          <cell r="D691">
            <v>501052.04056647437</v>
          </cell>
          <cell r="F691" t="str">
            <v>403GPDGP</v>
          </cell>
          <cell r="G691" t="str">
            <v>403GP</v>
          </cell>
          <cell r="I691">
            <v>501052.04056647437</v>
          </cell>
        </row>
        <row r="692">
          <cell r="A692" t="str">
            <v>403GPDGU</v>
          </cell>
          <cell r="B692" t="str">
            <v>403GP</v>
          </cell>
          <cell r="D692">
            <v>957899.48584202887</v>
          </cell>
          <cell r="F692" t="str">
            <v>403GPDGU</v>
          </cell>
          <cell r="G692" t="str">
            <v>403GP</v>
          </cell>
          <cell r="I692">
            <v>957899.48584202887</v>
          </cell>
        </row>
        <row r="693">
          <cell r="A693" t="str">
            <v>403GPIDU</v>
          </cell>
          <cell r="B693" t="str">
            <v>403GP</v>
          </cell>
          <cell r="D693">
            <v>784472.45715094754</v>
          </cell>
          <cell r="F693" t="str">
            <v>403GPIDU</v>
          </cell>
          <cell r="G693" t="str">
            <v>403GP</v>
          </cell>
          <cell r="I693">
            <v>784472.45715094754</v>
          </cell>
        </row>
        <row r="694">
          <cell r="A694" t="str">
            <v>403GPOR</v>
          </cell>
          <cell r="B694" t="str">
            <v>403GP</v>
          </cell>
          <cell r="D694">
            <v>4495694.5655515119</v>
          </cell>
          <cell r="F694" t="str">
            <v>403GPOR</v>
          </cell>
          <cell r="G694" t="str">
            <v>403GP</v>
          </cell>
          <cell r="I694">
            <v>4495694.5655515119</v>
          </cell>
        </row>
        <row r="695">
          <cell r="A695" t="str">
            <v>403GPSE</v>
          </cell>
          <cell r="B695" t="str">
            <v>403GP</v>
          </cell>
          <cell r="D695">
            <v>32131.192293838139</v>
          </cell>
          <cell r="F695" t="str">
            <v>403GPSE</v>
          </cell>
          <cell r="G695" t="str">
            <v>403GP</v>
          </cell>
          <cell r="I695">
            <v>32131.192293838139</v>
          </cell>
        </row>
        <row r="696">
          <cell r="A696" t="str">
            <v>403GPSG</v>
          </cell>
          <cell r="B696" t="str">
            <v>403GP</v>
          </cell>
          <cell r="D696">
            <v>4240332.4112036079</v>
          </cell>
          <cell r="F696" t="str">
            <v>403GPSG</v>
          </cell>
          <cell r="G696" t="str">
            <v>403GP</v>
          </cell>
          <cell r="I696">
            <v>4240332.4112036079</v>
          </cell>
        </row>
        <row r="697">
          <cell r="A697" t="str">
            <v>403GPSO</v>
          </cell>
          <cell r="B697" t="str">
            <v>403GP</v>
          </cell>
          <cell r="D697">
            <v>21476548.198052153</v>
          </cell>
          <cell r="F697" t="str">
            <v>403GPSO</v>
          </cell>
          <cell r="G697" t="str">
            <v>403GP</v>
          </cell>
          <cell r="I697">
            <v>21476548.198052153</v>
          </cell>
        </row>
        <row r="698">
          <cell r="A698" t="str">
            <v>403GPSSGCH</v>
          </cell>
          <cell r="B698" t="str">
            <v>403GP</v>
          </cell>
          <cell r="D698">
            <v>101063.4880082927</v>
          </cell>
          <cell r="F698" t="str">
            <v>403GPSSGCH</v>
          </cell>
          <cell r="G698" t="str">
            <v>403GP</v>
          </cell>
          <cell r="I698">
            <v>101063.4880082927</v>
          </cell>
        </row>
        <row r="699">
          <cell r="A699" t="str">
            <v>403GPSSGCT</v>
          </cell>
          <cell r="B699" t="str">
            <v>403GP</v>
          </cell>
          <cell r="D699">
            <v>74120.561397919912</v>
          </cell>
          <cell r="F699" t="str">
            <v>403GPSSGCT</v>
          </cell>
          <cell r="G699" t="str">
            <v>403GP</v>
          </cell>
          <cell r="I699">
            <v>74120.561397919912</v>
          </cell>
        </row>
        <row r="700">
          <cell r="A700" t="str">
            <v>403GPUT</v>
          </cell>
          <cell r="B700" t="str">
            <v>403GP</v>
          </cell>
          <cell r="D700">
            <v>4141650.0854121782</v>
          </cell>
          <cell r="F700" t="str">
            <v>403GPUT</v>
          </cell>
          <cell r="G700" t="str">
            <v>403GP</v>
          </cell>
          <cell r="I700">
            <v>4141650.0854121782</v>
          </cell>
        </row>
        <row r="701">
          <cell r="A701" t="str">
            <v>403GPWA</v>
          </cell>
          <cell r="B701" t="str">
            <v>403GP</v>
          </cell>
          <cell r="D701">
            <v>1368291.4173925424</v>
          </cell>
          <cell r="F701" t="str">
            <v>403GPWA</v>
          </cell>
          <cell r="G701" t="str">
            <v>403GP</v>
          </cell>
          <cell r="I701">
            <v>1368291.4173925424</v>
          </cell>
        </row>
        <row r="702">
          <cell r="A702" t="str">
            <v>403GPWYP</v>
          </cell>
          <cell r="B702" t="str">
            <v>403GP</v>
          </cell>
          <cell r="D702">
            <v>1521594.4832056579</v>
          </cell>
          <cell r="F702" t="str">
            <v>403GPWYP</v>
          </cell>
          <cell r="G702" t="str">
            <v>403GP</v>
          </cell>
          <cell r="I702">
            <v>1521594.4832056579</v>
          </cell>
        </row>
        <row r="703">
          <cell r="A703" t="str">
            <v>403GPWYU</v>
          </cell>
          <cell r="B703" t="str">
            <v>403GP</v>
          </cell>
          <cell r="D703">
            <v>337249.39658212027</v>
          </cell>
          <cell r="F703" t="str">
            <v>403GPWYU</v>
          </cell>
          <cell r="G703" t="str">
            <v>403GP</v>
          </cell>
          <cell r="I703">
            <v>337249.39658212027</v>
          </cell>
        </row>
        <row r="704">
          <cell r="A704" t="str">
            <v>403HPDGP</v>
          </cell>
          <cell r="B704" t="str">
            <v>403HP</v>
          </cell>
          <cell r="D704">
            <v>5226738.1016249591</v>
          </cell>
          <cell r="F704" t="str">
            <v>403HPDGP</v>
          </cell>
          <cell r="G704" t="str">
            <v>403HP</v>
          </cell>
          <cell r="I704">
            <v>5226738.1016249591</v>
          </cell>
        </row>
        <row r="705">
          <cell r="A705" t="str">
            <v>403HPDGU</v>
          </cell>
          <cell r="B705" t="str">
            <v>403HP</v>
          </cell>
          <cell r="D705">
            <v>1236002.2245793077</v>
          </cell>
          <cell r="F705" t="str">
            <v>403HPDGU</v>
          </cell>
          <cell r="G705" t="str">
            <v>403HP</v>
          </cell>
          <cell r="I705">
            <v>1236002.2245793077</v>
          </cell>
        </row>
        <row r="706">
          <cell r="A706" t="str">
            <v>403HPSG-P</v>
          </cell>
          <cell r="B706" t="str">
            <v>403HP</v>
          </cell>
          <cell r="D706">
            <v>6862226.7734354306</v>
          </cell>
          <cell r="F706" t="str">
            <v>403HPSG-P</v>
          </cell>
          <cell r="G706" t="str">
            <v>403HP</v>
          </cell>
          <cell r="I706">
            <v>6862226.7734354306</v>
          </cell>
        </row>
        <row r="707">
          <cell r="A707" t="str">
            <v>403HPSG-U</v>
          </cell>
          <cell r="B707" t="str">
            <v>403HP</v>
          </cell>
          <cell r="D707">
            <v>1744869.2171441731</v>
          </cell>
          <cell r="F707" t="str">
            <v>403HPSG-U</v>
          </cell>
          <cell r="G707" t="str">
            <v>403HP</v>
          </cell>
          <cell r="I707">
            <v>1744869.2171441731</v>
          </cell>
        </row>
        <row r="708">
          <cell r="A708" t="str">
            <v>403OPDGU</v>
          </cell>
          <cell r="B708" t="str">
            <v>403OP</v>
          </cell>
          <cell r="D708">
            <v>44711.272365129844</v>
          </cell>
          <cell r="F708" t="str">
            <v>403OPDGU</v>
          </cell>
          <cell r="G708" t="str">
            <v>403OP</v>
          </cell>
          <cell r="I708">
            <v>44711.272365129844</v>
          </cell>
        </row>
        <row r="709">
          <cell r="A709" t="str">
            <v>403OPSG</v>
          </cell>
          <cell r="B709" t="str">
            <v>403OP</v>
          </cell>
          <cell r="D709">
            <v>16990401.312689729</v>
          </cell>
          <cell r="F709" t="str">
            <v>403OPSG</v>
          </cell>
          <cell r="G709" t="str">
            <v>403OP</v>
          </cell>
          <cell r="I709">
            <v>16990401.312689729</v>
          </cell>
        </row>
        <row r="710">
          <cell r="A710" t="str">
            <v>403OPSSGCT</v>
          </cell>
          <cell r="B710" t="str">
            <v>403OP</v>
          </cell>
          <cell r="D710">
            <v>3172695.5972707276</v>
          </cell>
          <cell r="F710" t="str">
            <v>403OPSSGCT</v>
          </cell>
          <cell r="G710" t="str">
            <v>403OP</v>
          </cell>
          <cell r="I710">
            <v>3172695.5972707276</v>
          </cell>
        </row>
        <row r="711">
          <cell r="A711" t="str">
            <v>403SPDGP</v>
          </cell>
          <cell r="B711" t="str">
            <v>403SP</v>
          </cell>
          <cell r="D711">
            <v>38147253.975786805</v>
          </cell>
          <cell r="F711" t="str">
            <v>403SPDGP</v>
          </cell>
          <cell r="G711" t="str">
            <v>403SP</v>
          </cell>
          <cell r="I711">
            <v>38147253.975786805</v>
          </cell>
        </row>
        <row r="712">
          <cell r="A712" t="str">
            <v>403SPDGU</v>
          </cell>
          <cell r="B712" t="str">
            <v>403SP</v>
          </cell>
          <cell r="D712">
            <v>41247688.137818977</v>
          </cell>
          <cell r="F712" t="str">
            <v>403SPDGU</v>
          </cell>
          <cell r="G712" t="str">
            <v>403SP</v>
          </cell>
          <cell r="I712">
            <v>41247688.137818977</v>
          </cell>
        </row>
        <row r="713">
          <cell r="A713" t="str">
            <v>403SPSG</v>
          </cell>
          <cell r="B713" t="str">
            <v>403SP</v>
          </cell>
          <cell r="D713">
            <v>54153467.842561841</v>
          </cell>
          <cell r="F713" t="str">
            <v>403SPSG</v>
          </cell>
          <cell r="G713" t="str">
            <v>403SP</v>
          </cell>
          <cell r="I713">
            <v>54153467.842561841</v>
          </cell>
        </row>
        <row r="714">
          <cell r="A714" t="str">
            <v>403SPSSGCH</v>
          </cell>
          <cell r="B714" t="str">
            <v>403SP</v>
          </cell>
          <cell r="D714">
            <v>8879820.7693159301</v>
          </cell>
          <cell r="F714" t="str">
            <v>403SPSSGCH</v>
          </cell>
          <cell r="G714" t="str">
            <v>403SP</v>
          </cell>
          <cell r="I714">
            <v>8879820.7693159301</v>
          </cell>
        </row>
        <row r="715">
          <cell r="A715" t="str">
            <v>403TPDGP</v>
          </cell>
          <cell r="B715" t="str">
            <v>403TP</v>
          </cell>
          <cell r="D715">
            <v>12411035.114823798</v>
          </cell>
          <cell r="F715" t="str">
            <v>403TPDGP</v>
          </cell>
          <cell r="G715" t="str">
            <v>403TP</v>
          </cell>
          <cell r="I715">
            <v>12411035.114823798</v>
          </cell>
        </row>
        <row r="716">
          <cell r="A716" t="str">
            <v>403TPDGU</v>
          </cell>
          <cell r="B716" t="str">
            <v>403TP</v>
          </cell>
          <cell r="D716">
            <v>13310890.65524108</v>
          </cell>
          <cell r="F716" t="str">
            <v>403TPDGU</v>
          </cell>
          <cell r="G716" t="str">
            <v>403TP</v>
          </cell>
          <cell r="I716">
            <v>13310890.65524108</v>
          </cell>
        </row>
        <row r="717">
          <cell r="A717" t="str">
            <v>403TPSG</v>
          </cell>
          <cell r="B717" t="str">
            <v>403TP</v>
          </cell>
          <cell r="D717">
            <v>29016566.09296399</v>
          </cell>
          <cell r="F717" t="str">
            <v>403TPSG</v>
          </cell>
          <cell r="G717" t="str">
            <v>403TP</v>
          </cell>
          <cell r="I717">
            <v>29016566.09296399</v>
          </cell>
        </row>
        <row r="718">
          <cell r="A718" t="str">
            <v>404GPCA</v>
          </cell>
          <cell r="B718" t="str">
            <v>404GP</v>
          </cell>
          <cell r="D718">
            <v>38216.28</v>
          </cell>
          <cell r="F718" t="str">
            <v>404GPCA</v>
          </cell>
          <cell r="G718" t="str">
            <v>404GP</v>
          </cell>
          <cell r="I718">
            <v>38216.28</v>
          </cell>
        </row>
        <row r="719">
          <cell r="A719" t="str">
            <v>404GPCN</v>
          </cell>
          <cell r="B719" t="str">
            <v>404GP</v>
          </cell>
          <cell r="D719">
            <v>161809.78</v>
          </cell>
          <cell r="F719" t="str">
            <v>404GPCN</v>
          </cell>
          <cell r="G719" t="str">
            <v>404GP</v>
          </cell>
          <cell r="I719">
            <v>161809.78</v>
          </cell>
        </row>
        <row r="720">
          <cell r="A720" t="str">
            <v>404GPOR</v>
          </cell>
          <cell r="B720" t="str">
            <v>404GP</v>
          </cell>
          <cell r="D720">
            <v>470318.19</v>
          </cell>
          <cell r="F720" t="str">
            <v>404GPOR</v>
          </cell>
          <cell r="G720" t="str">
            <v>404GP</v>
          </cell>
          <cell r="I720">
            <v>470318.19</v>
          </cell>
        </row>
        <row r="721">
          <cell r="A721" t="str">
            <v>404GPSO</v>
          </cell>
          <cell r="B721" t="str">
            <v>404GP</v>
          </cell>
          <cell r="D721">
            <v>1123305.23</v>
          </cell>
          <cell r="F721" t="str">
            <v>404GPSO</v>
          </cell>
          <cell r="G721" t="str">
            <v>404GP</v>
          </cell>
          <cell r="I721">
            <v>1123305.23</v>
          </cell>
        </row>
        <row r="722">
          <cell r="A722" t="str">
            <v>404GPUT</v>
          </cell>
          <cell r="B722" t="str">
            <v>404GP</v>
          </cell>
          <cell r="D722">
            <v>15663.38</v>
          </cell>
          <cell r="F722" t="str">
            <v>404GPUT</v>
          </cell>
          <cell r="G722" t="str">
            <v>404GP</v>
          </cell>
          <cell r="I722">
            <v>15663.38</v>
          </cell>
        </row>
        <row r="723">
          <cell r="A723" t="str">
            <v>404GPWA</v>
          </cell>
          <cell r="B723" t="str">
            <v>404GP</v>
          </cell>
          <cell r="D723">
            <v>37424.720000000001</v>
          </cell>
          <cell r="F723" t="str">
            <v>404GPWA</v>
          </cell>
          <cell r="G723" t="str">
            <v>404GP</v>
          </cell>
          <cell r="I723">
            <v>37424.720000000001</v>
          </cell>
        </row>
        <row r="724">
          <cell r="A724" t="str">
            <v>404GPWYP</v>
          </cell>
          <cell r="B724" t="str">
            <v>404GP</v>
          </cell>
          <cell r="D724">
            <v>121470.91</v>
          </cell>
          <cell r="F724" t="str">
            <v>404GPWYP</v>
          </cell>
          <cell r="G724" t="str">
            <v>404GP</v>
          </cell>
          <cell r="I724">
            <v>121470.91</v>
          </cell>
        </row>
        <row r="725">
          <cell r="A725" t="str">
            <v>404GPWYU</v>
          </cell>
          <cell r="B725" t="str">
            <v>404GP</v>
          </cell>
          <cell r="D725">
            <v>1712.54</v>
          </cell>
          <cell r="F725" t="str">
            <v>404GPWYU</v>
          </cell>
          <cell r="G725" t="str">
            <v>404GP</v>
          </cell>
          <cell r="I725">
            <v>1712.54</v>
          </cell>
        </row>
        <row r="726">
          <cell r="A726" t="str">
            <v>404HPSG-U</v>
          </cell>
          <cell r="B726" t="str">
            <v>404HP</v>
          </cell>
          <cell r="D726">
            <v>38449.120000000003</v>
          </cell>
          <cell r="F726" t="str">
            <v>404HPSG-U</v>
          </cell>
          <cell r="G726" t="str">
            <v>404HP</v>
          </cell>
          <cell r="I726">
            <v>38449.120000000003</v>
          </cell>
        </row>
        <row r="727">
          <cell r="A727" t="str">
            <v>404IPCA</v>
          </cell>
          <cell r="B727" t="str">
            <v>404IP</v>
          </cell>
          <cell r="D727">
            <v>60738.054681210429</v>
          </cell>
          <cell r="F727" t="str">
            <v>404IPCA</v>
          </cell>
          <cell r="G727" t="str">
            <v>404IP</v>
          </cell>
          <cell r="I727">
            <v>60738.054681210429</v>
          </cell>
        </row>
        <row r="728">
          <cell r="A728" t="str">
            <v>404IPCN</v>
          </cell>
          <cell r="B728" t="str">
            <v>404IP</v>
          </cell>
          <cell r="D728">
            <v>8719470.5894580316</v>
          </cell>
          <cell r="F728" t="str">
            <v>404IPCN</v>
          </cell>
          <cell r="G728" t="str">
            <v>404IP</v>
          </cell>
          <cell r="I728">
            <v>8719470.5894580316</v>
          </cell>
        </row>
        <row r="729">
          <cell r="A729" t="str">
            <v>404IPDGP</v>
          </cell>
          <cell r="B729" t="str">
            <v>404IP</v>
          </cell>
          <cell r="D729">
            <v>114348.84285358631</v>
          </cell>
          <cell r="F729" t="str">
            <v>404IPDGP</v>
          </cell>
          <cell r="G729" t="str">
            <v>404IP</v>
          </cell>
          <cell r="I729">
            <v>114348.84285358631</v>
          </cell>
        </row>
        <row r="730">
          <cell r="A730" t="str">
            <v>404IPDGU</v>
          </cell>
          <cell r="B730" t="str">
            <v>404IP</v>
          </cell>
          <cell r="D730">
            <v>27315.692515788691</v>
          </cell>
          <cell r="F730" t="str">
            <v>404IPDGU</v>
          </cell>
          <cell r="G730" t="str">
            <v>404IP</v>
          </cell>
          <cell r="I730">
            <v>27315.692515788691</v>
          </cell>
        </row>
        <row r="731">
          <cell r="A731" t="str">
            <v>404IPIDU</v>
          </cell>
          <cell r="B731" t="str">
            <v>404IP</v>
          </cell>
          <cell r="D731">
            <v>259539.57292611705</v>
          </cell>
          <cell r="F731" t="str">
            <v>404IPIDU</v>
          </cell>
          <cell r="G731" t="str">
            <v>404IP</v>
          </cell>
          <cell r="I731">
            <v>259539.57292611705</v>
          </cell>
        </row>
        <row r="732">
          <cell r="A732" t="str">
            <v>404IPOR</v>
          </cell>
          <cell r="B732" t="str">
            <v>404IP</v>
          </cell>
          <cell r="D732">
            <v>30173.957492517948</v>
          </cell>
          <cell r="F732" t="str">
            <v>404IPOR</v>
          </cell>
          <cell r="G732" t="str">
            <v>404IP</v>
          </cell>
          <cell r="I732">
            <v>30173.957492517948</v>
          </cell>
        </row>
        <row r="733">
          <cell r="A733" t="str">
            <v>404IPSE</v>
          </cell>
          <cell r="B733" t="str">
            <v>404IP</v>
          </cell>
          <cell r="D733">
            <v>104410.41681246059</v>
          </cell>
          <cell r="F733" t="str">
            <v>404IPSE</v>
          </cell>
          <cell r="G733" t="str">
            <v>404IP</v>
          </cell>
          <cell r="I733">
            <v>104410.41681246059</v>
          </cell>
        </row>
        <row r="734">
          <cell r="A734" t="str">
            <v>404IPSG</v>
          </cell>
          <cell r="B734" t="str">
            <v>404IP</v>
          </cell>
          <cell r="D734">
            <v>3260869.0122256959</v>
          </cell>
          <cell r="F734" t="str">
            <v>404IPSG</v>
          </cell>
          <cell r="G734" t="str">
            <v>404IP</v>
          </cell>
          <cell r="I734">
            <v>3260869.0122256959</v>
          </cell>
        </row>
        <row r="735">
          <cell r="A735" t="str">
            <v>404IPSG-P</v>
          </cell>
          <cell r="B735" t="str">
            <v>404IP</v>
          </cell>
          <cell r="D735">
            <v>2613600.0011544065</v>
          </cell>
          <cell r="F735" t="str">
            <v>404IPSG-P</v>
          </cell>
          <cell r="G735" t="str">
            <v>404IP</v>
          </cell>
          <cell r="I735">
            <v>2613600.0011544065</v>
          </cell>
        </row>
        <row r="736">
          <cell r="A736" t="str">
            <v>404IPSG-U</v>
          </cell>
          <cell r="B736" t="str">
            <v>404IP</v>
          </cell>
          <cell r="D736">
            <v>390014.25088750263</v>
          </cell>
          <cell r="F736" t="str">
            <v>404IPSG-U</v>
          </cell>
          <cell r="G736" t="str">
            <v>404IP</v>
          </cell>
          <cell r="I736">
            <v>390014.25088750263</v>
          </cell>
        </row>
        <row r="737">
          <cell r="A737" t="str">
            <v>404IPSO</v>
          </cell>
          <cell r="B737" t="str">
            <v>404IP</v>
          </cell>
          <cell r="D737">
            <v>34282415.610163271</v>
          </cell>
          <cell r="F737" t="str">
            <v>404IPSO</v>
          </cell>
          <cell r="G737" t="str">
            <v>404IP</v>
          </cell>
          <cell r="I737">
            <v>34282415.610163271</v>
          </cell>
        </row>
        <row r="738">
          <cell r="A738" t="str">
            <v>404IPSSGCH</v>
          </cell>
          <cell r="B738" t="str">
            <v>404IP</v>
          </cell>
          <cell r="D738">
            <v>2506.6071101248799</v>
          </cell>
          <cell r="F738" t="str">
            <v>404IPSSGCH</v>
          </cell>
          <cell r="G738" t="str">
            <v>404IP</v>
          </cell>
          <cell r="I738">
            <v>2506.6071101248799</v>
          </cell>
        </row>
        <row r="739">
          <cell r="A739" t="str">
            <v>404IPSSGCT</v>
          </cell>
          <cell r="B739" t="str">
            <v>404IP</v>
          </cell>
          <cell r="D739">
            <v>0</v>
          </cell>
          <cell r="F739" t="str">
            <v>404IPSSGCT</v>
          </cell>
          <cell r="G739" t="str">
            <v>404IP</v>
          </cell>
          <cell r="I739">
            <v>0</v>
          </cell>
        </row>
        <row r="740">
          <cell r="A740" t="str">
            <v>404IPUT</v>
          </cell>
          <cell r="B740" t="str">
            <v>404IP</v>
          </cell>
          <cell r="D740">
            <v>873837.14021505637</v>
          </cell>
          <cell r="F740" t="str">
            <v>404IPUT</v>
          </cell>
          <cell r="G740" t="str">
            <v>404IP</v>
          </cell>
          <cell r="I740">
            <v>873837.14021505637</v>
          </cell>
        </row>
        <row r="741">
          <cell r="A741" t="str">
            <v>404IPWA</v>
          </cell>
          <cell r="B741" t="str">
            <v>404IP</v>
          </cell>
          <cell r="D741">
            <v>708.61077389712887</v>
          </cell>
          <cell r="F741" t="str">
            <v>404IPWA</v>
          </cell>
          <cell r="G741" t="str">
            <v>404IP</v>
          </cell>
          <cell r="I741">
            <v>708.61077389712887</v>
          </cell>
        </row>
        <row r="742">
          <cell r="A742" t="str">
            <v>404IPWYP</v>
          </cell>
          <cell r="B742" t="str">
            <v>404IP</v>
          </cell>
          <cell r="D742">
            <v>288378.89656213415</v>
          </cell>
          <cell r="F742" t="str">
            <v>404IPWYP</v>
          </cell>
          <cell r="G742" t="str">
            <v>404IP</v>
          </cell>
          <cell r="I742">
            <v>288378.89656213415</v>
          </cell>
        </row>
        <row r="743">
          <cell r="A743" t="str">
            <v>404IPWYU</v>
          </cell>
          <cell r="B743" t="str">
            <v>404IP</v>
          </cell>
          <cell r="D743">
            <v>115409.01760984941</v>
          </cell>
          <cell r="F743" t="str">
            <v>404IPWYU</v>
          </cell>
          <cell r="G743" t="str">
            <v>404IP</v>
          </cell>
          <cell r="I743">
            <v>115409.01760984941</v>
          </cell>
        </row>
        <row r="744">
          <cell r="A744" t="str">
            <v>406SG</v>
          </cell>
          <cell r="B744" t="str">
            <v>406</v>
          </cell>
          <cell r="D744">
            <v>5479353</v>
          </cell>
          <cell r="F744" t="str">
            <v>406SG</v>
          </cell>
          <cell r="G744" t="str">
            <v>406</v>
          </cell>
          <cell r="I744">
            <v>5479353</v>
          </cell>
        </row>
        <row r="745">
          <cell r="A745" t="str">
            <v>407OR</v>
          </cell>
          <cell r="B745" t="str">
            <v>407</v>
          </cell>
          <cell r="D745">
            <v>0</v>
          </cell>
          <cell r="F745" t="str">
            <v>407OR</v>
          </cell>
          <cell r="G745" t="str">
            <v>407</v>
          </cell>
          <cell r="I745">
            <v>0</v>
          </cell>
        </row>
        <row r="746">
          <cell r="A746" t="str">
            <v>407OTHER</v>
          </cell>
          <cell r="B746" t="str">
            <v>407</v>
          </cell>
          <cell r="D746">
            <v>1196558</v>
          </cell>
          <cell r="F746" t="str">
            <v>407OTHER</v>
          </cell>
          <cell r="G746" t="str">
            <v>407</v>
          </cell>
          <cell r="I746">
            <v>1196558</v>
          </cell>
        </row>
        <row r="747">
          <cell r="A747" t="str">
            <v>407SG</v>
          </cell>
          <cell r="B747" t="str">
            <v>407</v>
          </cell>
          <cell r="D747">
            <v>0</v>
          </cell>
          <cell r="F747" t="str">
            <v>407SG</v>
          </cell>
          <cell r="G747" t="str">
            <v>407</v>
          </cell>
          <cell r="I747">
            <v>0</v>
          </cell>
        </row>
        <row r="748">
          <cell r="A748" t="str">
            <v>407TROJP</v>
          </cell>
          <cell r="B748" t="str">
            <v>407</v>
          </cell>
          <cell r="D748">
            <v>822024</v>
          </cell>
          <cell r="F748" t="str">
            <v>407TROJP</v>
          </cell>
          <cell r="G748" t="str">
            <v>407</v>
          </cell>
          <cell r="I748">
            <v>822024</v>
          </cell>
        </row>
        <row r="749">
          <cell r="A749" t="str">
            <v>407WA</v>
          </cell>
          <cell r="B749" t="str">
            <v>407</v>
          </cell>
          <cell r="D749">
            <v>0</v>
          </cell>
          <cell r="F749" t="str">
            <v>407WA</v>
          </cell>
          <cell r="G749" t="str">
            <v>407</v>
          </cell>
          <cell r="I749">
            <v>0</v>
          </cell>
        </row>
        <row r="750">
          <cell r="A750" t="str">
            <v>408CA</v>
          </cell>
          <cell r="B750" t="str">
            <v>408</v>
          </cell>
          <cell r="D750">
            <v>840000</v>
          </cell>
          <cell r="F750" t="str">
            <v>408CA</v>
          </cell>
          <cell r="G750" t="str">
            <v>408</v>
          </cell>
          <cell r="I750">
            <v>840000</v>
          </cell>
        </row>
        <row r="751">
          <cell r="A751" t="str">
            <v>408GPS</v>
          </cell>
          <cell r="B751" t="str">
            <v>408</v>
          </cell>
          <cell r="D751">
            <v>82620000</v>
          </cell>
          <cell r="F751" t="str">
            <v>408GPS</v>
          </cell>
          <cell r="G751" t="str">
            <v>408</v>
          </cell>
          <cell r="I751">
            <v>82620000</v>
          </cell>
        </row>
        <row r="752">
          <cell r="A752" t="str">
            <v>408OR</v>
          </cell>
          <cell r="B752" t="str">
            <v>408</v>
          </cell>
          <cell r="D752">
            <v>20090000</v>
          </cell>
          <cell r="F752" t="str">
            <v>408OR</v>
          </cell>
          <cell r="G752" t="str">
            <v>408</v>
          </cell>
          <cell r="I752">
            <v>20090000</v>
          </cell>
        </row>
        <row r="753">
          <cell r="A753" t="str">
            <v>408SE</v>
          </cell>
          <cell r="B753" t="str">
            <v>408</v>
          </cell>
          <cell r="D753">
            <v>424000</v>
          </cell>
          <cell r="F753" t="str">
            <v>408SE</v>
          </cell>
          <cell r="G753" t="str">
            <v>408</v>
          </cell>
          <cell r="I753">
            <v>424000</v>
          </cell>
        </row>
        <row r="754">
          <cell r="A754" t="str">
            <v>408SO</v>
          </cell>
          <cell r="B754" t="str">
            <v>408</v>
          </cell>
          <cell r="D754">
            <v>7600000</v>
          </cell>
          <cell r="F754" t="str">
            <v>408SO</v>
          </cell>
          <cell r="G754" t="str">
            <v>408</v>
          </cell>
          <cell r="I754">
            <v>7600000</v>
          </cell>
        </row>
        <row r="755">
          <cell r="A755" t="str">
            <v>408UT</v>
          </cell>
          <cell r="B755" t="str">
            <v>408</v>
          </cell>
          <cell r="D755">
            <v>10000</v>
          </cell>
          <cell r="F755" t="str">
            <v>408UT</v>
          </cell>
          <cell r="G755" t="str">
            <v>408</v>
          </cell>
          <cell r="I755">
            <v>10000</v>
          </cell>
        </row>
        <row r="756">
          <cell r="A756" t="str">
            <v>408WA</v>
          </cell>
          <cell r="B756" t="str">
            <v>408</v>
          </cell>
          <cell r="D756">
            <v>30000</v>
          </cell>
          <cell r="F756" t="str">
            <v>408WA</v>
          </cell>
          <cell r="G756" t="str">
            <v>408</v>
          </cell>
          <cell r="I756">
            <v>30000</v>
          </cell>
        </row>
        <row r="757">
          <cell r="A757" t="str">
            <v>408WYP</v>
          </cell>
          <cell r="B757" t="str">
            <v>408</v>
          </cell>
          <cell r="D757">
            <v>1076600</v>
          </cell>
          <cell r="F757" t="str">
            <v>408WYP</v>
          </cell>
          <cell r="G757" t="str">
            <v>408</v>
          </cell>
          <cell r="I757">
            <v>1076600</v>
          </cell>
        </row>
        <row r="758">
          <cell r="A758" t="str">
            <v>408WYU</v>
          </cell>
          <cell r="B758" t="str">
            <v>408</v>
          </cell>
          <cell r="D758">
            <v>153400</v>
          </cell>
          <cell r="F758" t="str">
            <v>408WYU</v>
          </cell>
          <cell r="G758" t="str">
            <v>408</v>
          </cell>
          <cell r="I758">
            <v>153400</v>
          </cell>
        </row>
        <row r="759">
          <cell r="A759" t="str">
            <v>40910SE</v>
          </cell>
          <cell r="B759" t="str">
            <v>40910</v>
          </cell>
          <cell r="D759">
            <v>-2002546.04</v>
          </cell>
          <cell r="F759" t="str">
            <v>40910SE</v>
          </cell>
          <cell r="G759" t="str">
            <v>40910</v>
          </cell>
          <cell r="I759">
            <v>-2002546.04</v>
          </cell>
        </row>
        <row r="760">
          <cell r="A760" t="str">
            <v>41010BADDEBT</v>
          </cell>
          <cell r="B760" t="str">
            <v>41010</v>
          </cell>
          <cell r="D760">
            <v>0</v>
          </cell>
          <cell r="F760" t="str">
            <v>41010BADDEBT</v>
          </cell>
          <cell r="G760" t="str">
            <v>41010</v>
          </cell>
          <cell r="I760">
            <v>0</v>
          </cell>
        </row>
        <row r="761">
          <cell r="A761" t="str">
            <v>41010CA</v>
          </cell>
          <cell r="B761" t="str">
            <v>41010</v>
          </cell>
          <cell r="D761">
            <v>1057351</v>
          </cell>
          <cell r="F761" t="str">
            <v>41010CA</v>
          </cell>
          <cell r="G761" t="str">
            <v>41010</v>
          </cell>
          <cell r="I761">
            <v>1057351</v>
          </cell>
        </row>
        <row r="762">
          <cell r="A762" t="str">
            <v>41010CN</v>
          </cell>
          <cell r="B762" t="str">
            <v>41010</v>
          </cell>
          <cell r="D762">
            <v>0</v>
          </cell>
          <cell r="F762" t="str">
            <v>41010CN</v>
          </cell>
          <cell r="G762" t="str">
            <v>41010</v>
          </cell>
          <cell r="I762">
            <v>0</v>
          </cell>
        </row>
        <row r="763">
          <cell r="A763" t="str">
            <v>41010DGP</v>
          </cell>
          <cell r="B763" t="str">
            <v>41010</v>
          </cell>
          <cell r="D763">
            <v>2437</v>
          </cell>
          <cell r="F763" t="str">
            <v>41010DGP</v>
          </cell>
          <cell r="G763" t="str">
            <v>41010</v>
          </cell>
          <cell r="I763">
            <v>2437</v>
          </cell>
        </row>
        <row r="764">
          <cell r="A764" t="str">
            <v>41010FERC</v>
          </cell>
          <cell r="B764" t="str">
            <v>41010</v>
          </cell>
          <cell r="D764">
            <v>78199</v>
          </cell>
          <cell r="F764" t="str">
            <v>41010FERC</v>
          </cell>
          <cell r="G764" t="str">
            <v>41010</v>
          </cell>
          <cell r="I764">
            <v>78199</v>
          </cell>
        </row>
        <row r="765">
          <cell r="A765" t="str">
            <v>41010GPS</v>
          </cell>
          <cell r="B765" t="str">
            <v>41010</v>
          </cell>
          <cell r="D765">
            <v>0</v>
          </cell>
          <cell r="F765" t="str">
            <v>41010GPS</v>
          </cell>
          <cell r="G765" t="str">
            <v>41010</v>
          </cell>
          <cell r="I765">
            <v>0</v>
          </cell>
        </row>
        <row r="766">
          <cell r="A766" t="str">
            <v>41010IDU</v>
          </cell>
          <cell r="B766" t="str">
            <v>41010</v>
          </cell>
          <cell r="D766">
            <v>619377</v>
          </cell>
          <cell r="F766" t="str">
            <v>41010IDU</v>
          </cell>
          <cell r="G766" t="str">
            <v>41010</v>
          </cell>
          <cell r="I766">
            <v>619377</v>
          </cell>
        </row>
        <row r="767">
          <cell r="A767" t="str">
            <v>41010NUTIL</v>
          </cell>
          <cell r="B767" t="str">
            <v>41010</v>
          </cell>
          <cell r="D767">
            <v>0</v>
          </cell>
          <cell r="F767" t="str">
            <v>41010NUTIL</v>
          </cell>
          <cell r="G767" t="str">
            <v>41010</v>
          </cell>
          <cell r="I767">
            <v>0</v>
          </cell>
        </row>
        <row r="768">
          <cell r="A768" t="str">
            <v>41010OR</v>
          </cell>
          <cell r="B768" t="str">
            <v>41010</v>
          </cell>
          <cell r="D768">
            <v>15160340</v>
          </cell>
          <cell r="F768" t="str">
            <v>41010OR</v>
          </cell>
          <cell r="G768" t="str">
            <v>41010</v>
          </cell>
          <cell r="I768">
            <v>15160340</v>
          </cell>
        </row>
        <row r="769">
          <cell r="A769" t="str">
            <v>41010OTHER</v>
          </cell>
          <cell r="B769" t="str">
            <v>41010</v>
          </cell>
          <cell r="D769">
            <v>629900</v>
          </cell>
          <cell r="F769" t="str">
            <v>41010OTHER</v>
          </cell>
          <cell r="G769" t="str">
            <v>41010</v>
          </cell>
          <cell r="I769">
            <v>629900</v>
          </cell>
        </row>
        <row r="770">
          <cell r="A770" t="str">
            <v>41010SE</v>
          </cell>
          <cell r="B770" t="str">
            <v>41010</v>
          </cell>
          <cell r="D770">
            <v>2683697.512240001</v>
          </cell>
          <cell r="F770" t="str">
            <v>41010SE</v>
          </cell>
          <cell r="G770" t="str">
            <v>41010</v>
          </cell>
          <cell r="I770">
            <v>2683697.512240001</v>
          </cell>
        </row>
        <row r="771">
          <cell r="A771" t="str">
            <v>41010SG</v>
          </cell>
          <cell r="B771" t="str">
            <v>41010</v>
          </cell>
          <cell r="D771">
            <v>1610826</v>
          </cell>
          <cell r="F771" t="str">
            <v>41010SG</v>
          </cell>
          <cell r="G771" t="str">
            <v>41010</v>
          </cell>
          <cell r="I771">
            <v>1610826</v>
          </cell>
        </row>
        <row r="772">
          <cell r="A772" t="str">
            <v>41010SGCT</v>
          </cell>
          <cell r="B772" t="str">
            <v>41010</v>
          </cell>
          <cell r="D772">
            <v>0</v>
          </cell>
          <cell r="F772" t="str">
            <v>41010SGCT</v>
          </cell>
          <cell r="G772" t="str">
            <v>41010</v>
          </cell>
          <cell r="I772">
            <v>0</v>
          </cell>
        </row>
        <row r="773">
          <cell r="A773" t="str">
            <v>41010SNP</v>
          </cell>
          <cell r="B773" t="str">
            <v>41010</v>
          </cell>
          <cell r="D773">
            <v>32363</v>
          </cell>
          <cell r="F773" t="str">
            <v>41010SNP</v>
          </cell>
          <cell r="G773" t="str">
            <v>41010</v>
          </cell>
          <cell r="I773">
            <v>32363</v>
          </cell>
        </row>
        <row r="774">
          <cell r="A774" t="str">
            <v>41010SNPD</v>
          </cell>
          <cell r="B774" t="str">
            <v>41010</v>
          </cell>
          <cell r="D774">
            <v>0</v>
          </cell>
          <cell r="F774" t="str">
            <v>41010SNPD</v>
          </cell>
          <cell r="G774" t="str">
            <v>41010</v>
          </cell>
          <cell r="I774">
            <v>0</v>
          </cell>
        </row>
        <row r="775">
          <cell r="A775" t="str">
            <v>41010SO</v>
          </cell>
          <cell r="B775" t="str">
            <v>41010</v>
          </cell>
          <cell r="D775">
            <v>31371190</v>
          </cell>
          <cell r="F775" t="str">
            <v>41010SO</v>
          </cell>
          <cell r="G775" t="str">
            <v>41010</v>
          </cell>
          <cell r="I775">
            <v>31371190</v>
          </cell>
        </row>
        <row r="776">
          <cell r="A776" t="str">
            <v>41010TROJD</v>
          </cell>
          <cell r="B776" t="str">
            <v>41010</v>
          </cell>
          <cell r="D776">
            <v>14659</v>
          </cell>
          <cell r="F776" t="str">
            <v>41010TROJD</v>
          </cell>
          <cell r="G776" t="str">
            <v>41010</v>
          </cell>
          <cell r="I776">
            <v>14659</v>
          </cell>
        </row>
        <row r="777">
          <cell r="A777" t="str">
            <v>41010UT</v>
          </cell>
          <cell r="B777" t="str">
            <v>41010</v>
          </cell>
          <cell r="D777">
            <v>6812449</v>
          </cell>
          <cell r="F777" t="str">
            <v>41010UT</v>
          </cell>
          <cell r="G777" t="str">
            <v>41010</v>
          </cell>
          <cell r="I777">
            <v>6812449</v>
          </cell>
        </row>
        <row r="778">
          <cell r="A778" t="str">
            <v>41010WA</v>
          </cell>
          <cell r="B778" t="str">
            <v>41010</v>
          </cell>
          <cell r="D778">
            <v>3106395</v>
          </cell>
          <cell r="F778" t="str">
            <v>41010WA</v>
          </cell>
          <cell r="G778" t="str">
            <v>41010</v>
          </cell>
          <cell r="I778">
            <v>3106395</v>
          </cell>
        </row>
        <row r="779">
          <cell r="A779" t="str">
            <v>41010WYP</v>
          </cell>
          <cell r="B779" t="str">
            <v>41010</v>
          </cell>
          <cell r="D779">
            <v>5522357</v>
          </cell>
          <cell r="F779" t="str">
            <v>41010WYP</v>
          </cell>
          <cell r="G779" t="str">
            <v>41010</v>
          </cell>
          <cell r="I779">
            <v>5522357</v>
          </cell>
        </row>
        <row r="780">
          <cell r="A780" t="str">
            <v>41010WYU</v>
          </cell>
          <cell r="B780" t="str">
            <v>41010</v>
          </cell>
          <cell r="D780">
            <v>120646</v>
          </cell>
          <cell r="F780" t="str">
            <v>41010WYU</v>
          </cell>
          <cell r="G780" t="str">
            <v>41010</v>
          </cell>
          <cell r="I780">
            <v>120646</v>
          </cell>
        </row>
        <row r="781">
          <cell r="A781" t="str">
            <v>41110BADDEBT</v>
          </cell>
          <cell r="B781" t="str">
            <v>41110</v>
          </cell>
          <cell r="D781">
            <v>-1975555</v>
          </cell>
          <cell r="F781" t="str">
            <v>41110BADDEBT</v>
          </cell>
          <cell r="G781" t="str">
            <v>41110</v>
          </cell>
          <cell r="I781">
            <v>-1975555</v>
          </cell>
        </row>
        <row r="782">
          <cell r="A782" t="str">
            <v>41110CA</v>
          </cell>
          <cell r="B782" t="str">
            <v>41110</v>
          </cell>
          <cell r="D782">
            <v>-126417</v>
          </cell>
          <cell r="F782" t="str">
            <v>41110CA</v>
          </cell>
          <cell r="G782" t="str">
            <v>41110</v>
          </cell>
          <cell r="I782">
            <v>-126417</v>
          </cell>
        </row>
        <row r="783">
          <cell r="A783" t="str">
            <v>41110CN</v>
          </cell>
          <cell r="B783" t="str">
            <v>41110</v>
          </cell>
          <cell r="D783">
            <v>0</v>
          </cell>
          <cell r="F783" t="str">
            <v>41110CN</v>
          </cell>
          <cell r="G783" t="str">
            <v>41110</v>
          </cell>
          <cell r="I783">
            <v>0</v>
          </cell>
        </row>
        <row r="784">
          <cell r="A784" t="str">
            <v>41110DGP</v>
          </cell>
          <cell r="B784" t="str">
            <v>41110</v>
          </cell>
          <cell r="D784">
            <v>-334292</v>
          </cell>
          <cell r="F784" t="str">
            <v>41110DGP</v>
          </cell>
          <cell r="G784" t="str">
            <v>41110</v>
          </cell>
          <cell r="I784">
            <v>-334292</v>
          </cell>
        </row>
        <row r="785">
          <cell r="A785" t="str">
            <v>41110FERC</v>
          </cell>
          <cell r="B785" t="str">
            <v>41110</v>
          </cell>
          <cell r="D785">
            <v>-23521</v>
          </cell>
          <cell r="F785" t="str">
            <v>41110FERC</v>
          </cell>
          <cell r="G785" t="str">
            <v>41110</v>
          </cell>
          <cell r="I785">
            <v>-23521</v>
          </cell>
        </row>
        <row r="786">
          <cell r="A786" t="str">
            <v>41110GPS</v>
          </cell>
          <cell r="B786" t="str">
            <v>41110</v>
          </cell>
          <cell r="D786">
            <v>-289462</v>
          </cell>
          <cell r="F786" t="str">
            <v>41110GPS</v>
          </cell>
          <cell r="G786" t="str">
            <v>41110</v>
          </cell>
          <cell r="I786">
            <v>-289462</v>
          </cell>
        </row>
        <row r="787">
          <cell r="A787" t="str">
            <v>41110IDU</v>
          </cell>
          <cell r="B787" t="str">
            <v>41110</v>
          </cell>
          <cell r="D787">
            <v>0</v>
          </cell>
          <cell r="F787" t="str">
            <v>41110IDU</v>
          </cell>
          <cell r="G787" t="str">
            <v>41110</v>
          </cell>
          <cell r="I787">
            <v>0</v>
          </cell>
        </row>
        <row r="788">
          <cell r="A788" t="str">
            <v>41110NUTIL</v>
          </cell>
          <cell r="B788" t="str">
            <v>41110</v>
          </cell>
          <cell r="D788">
            <v>0</v>
          </cell>
          <cell r="F788" t="str">
            <v>41110NUTIL</v>
          </cell>
          <cell r="G788" t="str">
            <v>41110</v>
          </cell>
          <cell r="I788">
            <v>0</v>
          </cell>
        </row>
        <row r="789">
          <cell r="A789" t="str">
            <v>41110OR</v>
          </cell>
          <cell r="B789" t="str">
            <v>41110</v>
          </cell>
          <cell r="D789">
            <v>-130944</v>
          </cell>
          <cell r="F789" t="str">
            <v>41110OR</v>
          </cell>
          <cell r="G789" t="str">
            <v>41110</v>
          </cell>
          <cell r="I789">
            <v>-130944</v>
          </cell>
        </row>
        <row r="790">
          <cell r="A790" t="str">
            <v>41110OTHER</v>
          </cell>
          <cell r="B790" t="str">
            <v>41110</v>
          </cell>
          <cell r="D790">
            <v>-629900</v>
          </cell>
          <cell r="F790" t="str">
            <v>41110OTHER</v>
          </cell>
          <cell r="G790" t="str">
            <v>41110</v>
          </cell>
          <cell r="I790">
            <v>-629900</v>
          </cell>
        </row>
        <row r="791">
          <cell r="A791" t="str">
            <v>41110SE</v>
          </cell>
          <cell r="B791" t="str">
            <v>41110</v>
          </cell>
          <cell r="D791">
            <v>-3110689</v>
          </cell>
          <cell r="F791" t="str">
            <v>41110SE</v>
          </cell>
          <cell r="G791" t="str">
            <v>41110</v>
          </cell>
          <cell r="I791">
            <v>-3110689</v>
          </cell>
        </row>
        <row r="792">
          <cell r="A792" t="str">
            <v>41110SG</v>
          </cell>
          <cell r="B792" t="str">
            <v>41110</v>
          </cell>
          <cell r="D792">
            <v>-4567857</v>
          </cell>
          <cell r="F792" t="str">
            <v>41110SG</v>
          </cell>
          <cell r="G792" t="str">
            <v>41110</v>
          </cell>
          <cell r="I792">
            <v>-4567857</v>
          </cell>
        </row>
        <row r="793">
          <cell r="A793" t="str">
            <v>41110SGCT</v>
          </cell>
          <cell r="B793" t="str">
            <v>41110</v>
          </cell>
          <cell r="D793">
            <v>-356221</v>
          </cell>
          <cell r="F793" t="str">
            <v>41110SGCT</v>
          </cell>
          <cell r="G793" t="str">
            <v>41110</v>
          </cell>
          <cell r="I793">
            <v>-356221</v>
          </cell>
        </row>
        <row r="794">
          <cell r="A794" t="str">
            <v>41110SNP</v>
          </cell>
          <cell r="B794" t="str">
            <v>41110</v>
          </cell>
          <cell r="D794">
            <v>-2220117</v>
          </cell>
          <cell r="F794" t="str">
            <v>41110SNP</v>
          </cell>
          <cell r="G794" t="str">
            <v>41110</v>
          </cell>
          <cell r="I794">
            <v>-2220117</v>
          </cell>
        </row>
        <row r="795">
          <cell r="A795" t="str">
            <v>41110SNPD</v>
          </cell>
          <cell r="B795" t="str">
            <v>41110</v>
          </cell>
          <cell r="D795">
            <v>0</v>
          </cell>
          <cell r="F795" t="str">
            <v>41110SNPD</v>
          </cell>
          <cell r="G795" t="str">
            <v>41110</v>
          </cell>
          <cell r="I795">
            <v>0</v>
          </cell>
        </row>
        <row r="796">
          <cell r="A796" t="str">
            <v>41110SO</v>
          </cell>
          <cell r="B796" t="str">
            <v>41110</v>
          </cell>
          <cell r="D796">
            <v>-46612129</v>
          </cell>
          <cell r="F796" t="str">
            <v>41110SO</v>
          </cell>
          <cell r="G796" t="str">
            <v>41110</v>
          </cell>
          <cell r="I796">
            <v>-46612129</v>
          </cell>
        </row>
        <row r="797">
          <cell r="A797" t="str">
            <v>41110TROJD</v>
          </cell>
          <cell r="B797" t="str">
            <v>41110</v>
          </cell>
          <cell r="D797">
            <v>-609301</v>
          </cell>
          <cell r="F797" t="str">
            <v>41110TROJD</v>
          </cell>
          <cell r="G797" t="str">
            <v>41110</v>
          </cell>
          <cell r="I797">
            <v>-609301</v>
          </cell>
        </row>
        <row r="798">
          <cell r="A798" t="str">
            <v>41110UT</v>
          </cell>
          <cell r="B798" t="str">
            <v>41110</v>
          </cell>
          <cell r="D798">
            <v>0</v>
          </cell>
          <cell r="F798" t="str">
            <v>41110UT</v>
          </cell>
          <cell r="G798" t="str">
            <v>41110</v>
          </cell>
          <cell r="I798">
            <v>0</v>
          </cell>
        </row>
        <row r="799">
          <cell r="A799" t="str">
            <v>41110WA</v>
          </cell>
          <cell r="B799" t="str">
            <v>41110</v>
          </cell>
          <cell r="D799">
            <v>-19806</v>
          </cell>
          <cell r="F799" t="str">
            <v>41110WA</v>
          </cell>
          <cell r="G799" t="str">
            <v>41110</v>
          </cell>
          <cell r="I799">
            <v>-19806</v>
          </cell>
        </row>
        <row r="800">
          <cell r="A800" t="str">
            <v>41110WYP</v>
          </cell>
          <cell r="B800" t="str">
            <v>41110</v>
          </cell>
          <cell r="D800">
            <v>0</v>
          </cell>
          <cell r="F800" t="str">
            <v>41110WYP</v>
          </cell>
          <cell r="G800" t="str">
            <v>41110</v>
          </cell>
          <cell r="I800">
            <v>0</v>
          </cell>
        </row>
        <row r="801">
          <cell r="A801" t="str">
            <v>41110WYU</v>
          </cell>
          <cell r="B801" t="str">
            <v>41110</v>
          </cell>
          <cell r="D801">
            <v>0</v>
          </cell>
          <cell r="F801" t="str">
            <v>41110WYU</v>
          </cell>
          <cell r="G801" t="str">
            <v>41110</v>
          </cell>
          <cell r="I801">
            <v>0</v>
          </cell>
        </row>
        <row r="802">
          <cell r="A802" t="str">
            <v>41140DGU</v>
          </cell>
          <cell r="B802" t="str">
            <v>41140</v>
          </cell>
          <cell r="D802">
            <v>-5854860</v>
          </cell>
          <cell r="F802" t="str">
            <v>41140DGU</v>
          </cell>
          <cell r="G802" t="str">
            <v>41140</v>
          </cell>
          <cell r="I802">
            <v>-5854860</v>
          </cell>
        </row>
        <row r="803">
          <cell r="A803" t="str">
            <v>440CA</v>
          </cell>
          <cell r="B803" t="str">
            <v>440</v>
          </cell>
          <cell r="D803">
            <v>32995898</v>
          </cell>
          <cell r="F803" t="str">
            <v>440CA</v>
          </cell>
          <cell r="G803" t="str">
            <v>440</v>
          </cell>
          <cell r="I803">
            <v>32995898</v>
          </cell>
        </row>
        <row r="804">
          <cell r="A804" t="str">
            <v>440IDU</v>
          </cell>
          <cell r="B804" t="str">
            <v>440</v>
          </cell>
          <cell r="D804">
            <v>48901898</v>
          </cell>
          <cell r="F804" t="str">
            <v>440IDU</v>
          </cell>
          <cell r="G804" t="str">
            <v>440</v>
          </cell>
          <cell r="I804">
            <v>48901898</v>
          </cell>
        </row>
        <row r="805">
          <cell r="A805" t="str">
            <v>440OR</v>
          </cell>
          <cell r="B805" t="str">
            <v>440</v>
          </cell>
          <cell r="D805">
            <v>412030608</v>
          </cell>
          <cell r="F805" t="str">
            <v>440OR</v>
          </cell>
          <cell r="G805" t="str">
            <v>440</v>
          </cell>
          <cell r="I805">
            <v>412030608</v>
          </cell>
        </row>
        <row r="806">
          <cell r="A806" t="str">
            <v>440UT</v>
          </cell>
          <cell r="B806" t="str">
            <v>440</v>
          </cell>
          <cell r="D806">
            <v>432802147</v>
          </cell>
          <cell r="F806" t="str">
            <v>440UT</v>
          </cell>
          <cell r="G806" t="str">
            <v>440</v>
          </cell>
          <cell r="I806">
            <v>432802147</v>
          </cell>
        </row>
        <row r="807">
          <cell r="A807" t="str">
            <v>440WA</v>
          </cell>
          <cell r="B807" t="str">
            <v>440</v>
          </cell>
          <cell r="D807">
            <v>90097570</v>
          </cell>
          <cell r="F807" t="str">
            <v>440WA</v>
          </cell>
          <cell r="G807" t="str">
            <v>440</v>
          </cell>
          <cell r="I807">
            <v>90097570</v>
          </cell>
        </row>
        <row r="808">
          <cell r="A808" t="str">
            <v>440WYP</v>
          </cell>
          <cell r="B808" t="str">
            <v>440</v>
          </cell>
          <cell r="D808">
            <v>57352545.933304511</v>
          </cell>
          <cell r="F808" t="str">
            <v>440WYP</v>
          </cell>
          <cell r="G808" t="str">
            <v>440</v>
          </cell>
          <cell r="I808">
            <v>57352545.933304511</v>
          </cell>
        </row>
        <row r="809">
          <cell r="A809" t="str">
            <v>440WYU</v>
          </cell>
          <cell r="B809" t="str">
            <v>440</v>
          </cell>
          <cell r="D809">
            <v>8212968.434927959</v>
          </cell>
          <cell r="F809" t="str">
            <v>440WYU</v>
          </cell>
          <cell r="G809" t="str">
            <v>440</v>
          </cell>
          <cell r="I809">
            <v>8212968.434927959</v>
          </cell>
        </row>
        <row r="810">
          <cell r="A810" t="str">
            <v>442CA</v>
          </cell>
          <cell r="B810" t="str">
            <v>442</v>
          </cell>
          <cell r="D810">
            <v>32402515</v>
          </cell>
          <cell r="F810" t="str">
            <v>442CA</v>
          </cell>
          <cell r="G810" t="str">
            <v>442</v>
          </cell>
          <cell r="I810">
            <v>32402515</v>
          </cell>
        </row>
        <row r="811">
          <cell r="A811" t="str">
            <v>442IDU</v>
          </cell>
          <cell r="B811" t="str">
            <v>442</v>
          </cell>
          <cell r="D811">
            <v>119372349</v>
          </cell>
          <cell r="F811" t="str">
            <v>442IDU</v>
          </cell>
          <cell r="G811" t="str">
            <v>442</v>
          </cell>
          <cell r="I811">
            <v>119372349</v>
          </cell>
        </row>
        <row r="812">
          <cell r="A812" t="str">
            <v>442OR</v>
          </cell>
          <cell r="B812" t="str">
            <v>442</v>
          </cell>
          <cell r="D812">
            <v>426260941</v>
          </cell>
          <cell r="F812" t="str">
            <v>442OR</v>
          </cell>
          <cell r="G812" t="str">
            <v>442</v>
          </cell>
          <cell r="I812">
            <v>426260941</v>
          </cell>
        </row>
        <row r="813">
          <cell r="A813" t="str">
            <v>442SE</v>
          </cell>
          <cell r="B813" t="str">
            <v>442</v>
          </cell>
          <cell r="D813">
            <v>0</v>
          </cell>
          <cell r="F813" t="str">
            <v>442SE</v>
          </cell>
          <cell r="G813" t="str">
            <v>442</v>
          </cell>
          <cell r="I813">
            <v>0</v>
          </cell>
        </row>
        <row r="814">
          <cell r="A814" t="str">
            <v>442UT</v>
          </cell>
          <cell r="B814" t="str">
            <v>442</v>
          </cell>
          <cell r="D814">
            <v>768000414</v>
          </cell>
          <cell r="F814" t="str">
            <v>442UT</v>
          </cell>
          <cell r="G814" t="str">
            <v>442</v>
          </cell>
          <cell r="I814">
            <v>768000414</v>
          </cell>
        </row>
        <row r="815">
          <cell r="A815" t="str">
            <v>442WA</v>
          </cell>
          <cell r="B815" t="str">
            <v>442</v>
          </cell>
          <cell r="D815">
            <v>130413779</v>
          </cell>
          <cell r="F815" t="str">
            <v>442WA</v>
          </cell>
          <cell r="G815" t="str">
            <v>442</v>
          </cell>
          <cell r="I815">
            <v>130413779</v>
          </cell>
        </row>
        <row r="816">
          <cell r="A816" t="str">
            <v>442WYP</v>
          </cell>
          <cell r="B816" t="str">
            <v>442</v>
          </cell>
          <cell r="D816">
            <v>258723587.41594887</v>
          </cell>
          <cell r="F816" t="str">
            <v>442WYP</v>
          </cell>
          <cell r="G816" t="str">
            <v>442</v>
          </cell>
          <cell r="I816">
            <v>258723587.41594887</v>
          </cell>
        </row>
        <row r="817">
          <cell r="A817" t="str">
            <v>442WYU</v>
          </cell>
          <cell r="B817" t="str">
            <v>442</v>
          </cell>
          <cell r="D817">
            <v>39200108.785296112</v>
          </cell>
          <cell r="F817" t="str">
            <v>442WYU</v>
          </cell>
          <cell r="G817" t="str">
            <v>442</v>
          </cell>
          <cell r="I817">
            <v>39200108.785296112</v>
          </cell>
        </row>
        <row r="818">
          <cell r="A818" t="str">
            <v>444CA</v>
          </cell>
          <cell r="B818" t="str">
            <v>444</v>
          </cell>
          <cell r="D818">
            <v>318864</v>
          </cell>
          <cell r="F818" t="str">
            <v>444CA</v>
          </cell>
          <cell r="G818" t="str">
            <v>444</v>
          </cell>
          <cell r="I818">
            <v>318864</v>
          </cell>
        </row>
        <row r="819">
          <cell r="A819" t="str">
            <v>444IDU</v>
          </cell>
          <cell r="B819" t="str">
            <v>444</v>
          </cell>
          <cell r="D819">
            <v>202945</v>
          </cell>
          <cell r="F819" t="str">
            <v>444IDU</v>
          </cell>
          <cell r="G819" t="str">
            <v>444</v>
          </cell>
          <cell r="I819">
            <v>202945</v>
          </cell>
        </row>
        <row r="820">
          <cell r="A820" t="str">
            <v>444OR</v>
          </cell>
          <cell r="B820" t="str">
            <v>444</v>
          </cell>
          <cell r="D820">
            <v>5513353</v>
          </cell>
          <cell r="F820" t="str">
            <v>444OR</v>
          </cell>
          <cell r="G820" t="str">
            <v>444</v>
          </cell>
          <cell r="I820">
            <v>5513353</v>
          </cell>
        </row>
        <row r="821">
          <cell r="A821" t="str">
            <v>444UT</v>
          </cell>
          <cell r="B821" t="str">
            <v>444</v>
          </cell>
          <cell r="D821">
            <v>9553510</v>
          </cell>
          <cell r="F821" t="str">
            <v>444UT</v>
          </cell>
          <cell r="G821" t="str">
            <v>444</v>
          </cell>
          <cell r="I821">
            <v>9553510</v>
          </cell>
        </row>
        <row r="822">
          <cell r="A822" t="str">
            <v>444WA</v>
          </cell>
          <cell r="B822" t="str">
            <v>444</v>
          </cell>
          <cell r="D822">
            <v>890792</v>
          </cell>
          <cell r="F822" t="str">
            <v>444WA</v>
          </cell>
          <cell r="G822" t="str">
            <v>444</v>
          </cell>
          <cell r="I822">
            <v>890792</v>
          </cell>
        </row>
        <row r="823">
          <cell r="A823" t="str">
            <v>444WYP</v>
          </cell>
          <cell r="B823" t="str">
            <v>444</v>
          </cell>
          <cell r="D823">
            <v>1429667.1060521519</v>
          </cell>
          <cell r="F823" t="str">
            <v>444WYP</v>
          </cell>
          <cell r="G823" t="str">
            <v>444</v>
          </cell>
          <cell r="I823">
            <v>1429667.1060521519</v>
          </cell>
        </row>
        <row r="824">
          <cell r="A824" t="str">
            <v>444WYU</v>
          </cell>
          <cell r="B824" t="str">
            <v>444</v>
          </cell>
          <cell r="D824">
            <v>459052.83148143528</v>
          </cell>
          <cell r="F824" t="str">
            <v>444WYU</v>
          </cell>
          <cell r="G824" t="str">
            <v>444</v>
          </cell>
          <cell r="I824">
            <v>459052.83148143528</v>
          </cell>
        </row>
        <row r="825">
          <cell r="A825" t="str">
            <v>445UT</v>
          </cell>
          <cell r="B825" t="str">
            <v>445</v>
          </cell>
          <cell r="D825">
            <v>19884169</v>
          </cell>
          <cell r="F825" t="str">
            <v>445UT</v>
          </cell>
          <cell r="G825" t="str">
            <v>445</v>
          </cell>
          <cell r="I825">
            <v>19884169</v>
          </cell>
        </row>
        <row r="826">
          <cell r="A826" t="str">
            <v>448OR</v>
          </cell>
          <cell r="B826" t="str">
            <v>448</v>
          </cell>
          <cell r="D826">
            <v>0</v>
          </cell>
          <cell r="F826" t="str">
            <v>448OR</v>
          </cell>
          <cell r="G826" t="str">
            <v>448</v>
          </cell>
          <cell r="I826">
            <v>0</v>
          </cell>
        </row>
        <row r="827">
          <cell r="A827" t="str">
            <v>447FERC</v>
          </cell>
          <cell r="B827" t="str">
            <v>447</v>
          </cell>
          <cell r="D827">
            <v>6200457.6299999999</v>
          </cell>
          <cell r="F827" t="str">
            <v>447FERC</v>
          </cell>
          <cell r="G827" t="str">
            <v>447</v>
          </cell>
          <cell r="I827">
            <v>6200457.6299999999</v>
          </cell>
        </row>
        <row r="828">
          <cell r="A828" t="str">
            <v>447OR</v>
          </cell>
          <cell r="B828" t="str">
            <v>447</v>
          </cell>
          <cell r="D828">
            <v>883757.36</v>
          </cell>
          <cell r="F828" t="str">
            <v>447OR</v>
          </cell>
          <cell r="G828" t="str">
            <v>447</v>
          </cell>
          <cell r="I828">
            <v>883757.36</v>
          </cell>
        </row>
        <row r="829">
          <cell r="A829" t="str">
            <v>447OTHER</v>
          </cell>
          <cell r="B829" t="str">
            <v>447</v>
          </cell>
          <cell r="D829">
            <v>0</v>
          </cell>
          <cell r="F829" t="str">
            <v>447OTHER</v>
          </cell>
          <cell r="G829" t="str">
            <v>447</v>
          </cell>
          <cell r="I829">
            <v>0</v>
          </cell>
        </row>
        <row r="830">
          <cell r="A830" t="str">
            <v>447SE</v>
          </cell>
          <cell r="B830" t="str">
            <v>447</v>
          </cell>
          <cell r="D830">
            <v>0</v>
          </cell>
          <cell r="F830" t="str">
            <v>447SE</v>
          </cell>
          <cell r="G830" t="str">
            <v>447</v>
          </cell>
          <cell r="I830">
            <v>0</v>
          </cell>
        </row>
        <row r="831">
          <cell r="A831" t="str">
            <v>447SG</v>
          </cell>
          <cell r="B831" t="str">
            <v>447</v>
          </cell>
          <cell r="D831">
            <v>1138704899.3099999</v>
          </cell>
          <cell r="F831" t="str">
            <v>447SG</v>
          </cell>
          <cell r="G831" t="str">
            <v>447</v>
          </cell>
          <cell r="I831">
            <v>1138704899.3099999</v>
          </cell>
        </row>
        <row r="832">
          <cell r="A832" t="str">
            <v>447WYP</v>
          </cell>
          <cell r="B832" t="str">
            <v>447</v>
          </cell>
          <cell r="D832">
            <v>30892.27</v>
          </cell>
          <cell r="F832" t="str">
            <v>447WYP</v>
          </cell>
          <cell r="G832" t="str">
            <v>447</v>
          </cell>
          <cell r="I832">
            <v>30892.27</v>
          </cell>
        </row>
        <row r="833">
          <cell r="A833" t="str">
            <v>450CA</v>
          </cell>
          <cell r="B833" t="str">
            <v>450</v>
          </cell>
          <cell r="D833">
            <v>203478.89</v>
          </cell>
          <cell r="F833" t="str">
            <v>450CA</v>
          </cell>
          <cell r="G833" t="str">
            <v>450</v>
          </cell>
          <cell r="I833">
            <v>203478.89</v>
          </cell>
        </row>
        <row r="834">
          <cell r="A834" t="str">
            <v>450IDU</v>
          </cell>
          <cell r="B834" t="str">
            <v>450</v>
          </cell>
          <cell r="D834">
            <v>220101.97</v>
          </cell>
          <cell r="F834" t="str">
            <v>450IDU</v>
          </cell>
          <cell r="G834" t="str">
            <v>450</v>
          </cell>
          <cell r="I834">
            <v>220101.97</v>
          </cell>
        </row>
        <row r="835">
          <cell r="A835" t="str">
            <v>450OR</v>
          </cell>
          <cell r="B835" t="str">
            <v>450</v>
          </cell>
          <cell r="D835">
            <v>1984496.3</v>
          </cell>
          <cell r="F835" t="str">
            <v>450OR</v>
          </cell>
          <cell r="G835" t="str">
            <v>450</v>
          </cell>
          <cell r="I835">
            <v>1984496.3</v>
          </cell>
        </row>
        <row r="836">
          <cell r="A836" t="str">
            <v>450UT</v>
          </cell>
          <cell r="B836" t="str">
            <v>450</v>
          </cell>
          <cell r="D836">
            <v>2107732.4500000002</v>
          </cell>
          <cell r="F836" t="str">
            <v>450UT</v>
          </cell>
          <cell r="G836" t="str">
            <v>450</v>
          </cell>
          <cell r="I836">
            <v>2107732.4500000002</v>
          </cell>
        </row>
        <row r="837">
          <cell r="A837" t="str">
            <v>450WA</v>
          </cell>
          <cell r="B837" t="str">
            <v>450</v>
          </cell>
          <cell r="D837">
            <v>354599.1</v>
          </cell>
          <cell r="F837" t="str">
            <v>450WA</v>
          </cell>
          <cell r="G837" t="str">
            <v>450</v>
          </cell>
          <cell r="I837">
            <v>354599.1</v>
          </cell>
        </row>
        <row r="838">
          <cell r="A838" t="str">
            <v>450WYP</v>
          </cell>
          <cell r="B838" t="str">
            <v>450</v>
          </cell>
          <cell r="D838">
            <v>330622.67</v>
          </cell>
          <cell r="F838" t="str">
            <v>450WYP</v>
          </cell>
          <cell r="G838" t="str">
            <v>450</v>
          </cell>
          <cell r="I838">
            <v>330622.67</v>
          </cell>
        </row>
        <row r="839">
          <cell r="A839" t="str">
            <v>450WYU</v>
          </cell>
          <cell r="B839" t="str">
            <v>450</v>
          </cell>
          <cell r="D839">
            <v>67346.080000000002</v>
          </cell>
          <cell r="F839" t="str">
            <v>450WYU</v>
          </cell>
          <cell r="G839" t="str">
            <v>450</v>
          </cell>
          <cell r="I839">
            <v>67346.080000000002</v>
          </cell>
        </row>
        <row r="840">
          <cell r="A840" t="str">
            <v>451CA</v>
          </cell>
          <cell r="B840" t="str">
            <v>451</v>
          </cell>
          <cell r="D840">
            <v>62067.82</v>
          </cell>
          <cell r="F840" t="str">
            <v>451CA</v>
          </cell>
          <cell r="G840" t="str">
            <v>451</v>
          </cell>
          <cell r="I840">
            <v>62067.82</v>
          </cell>
        </row>
        <row r="841">
          <cell r="A841" t="str">
            <v>451IDU</v>
          </cell>
          <cell r="B841" t="str">
            <v>451</v>
          </cell>
          <cell r="D841">
            <v>134484.53</v>
          </cell>
          <cell r="F841" t="str">
            <v>451IDU</v>
          </cell>
          <cell r="G841" t="str">
            <v>451</v>
          </cell>
          <cell r="I841">
            <v>134484.53</v>
          </cell>
        </row>
        <row r="842">
          <cell r="A842" t="str">
            <v>451OR</v>
          </cell>
          <cell r="B842" t="str">
            <v>451</v>
          </cell>
          <cell r="D842">
            <v>1548968.56</v>
          </cell>
          <cell r="F842" t="str">
            <v>451OR</v>
          </cell>
          <cell r="G842" t="str">
            <v>451</v>
          </cell>
          <cell r="I842">
            <v>1548968.56</v>
          </cell>
        </row>
        <row r="843">
          <cell r="A843" t="str">
            <v>451UT</v>
          </cell>
          <cell r="B843" t="str">
            <v>451</v>
          </cell>
          <cell r="D843">
            <v>4428550.3600000003</v>
          </cell>
          <cell r="F843" t="str">
            <v>451UT</v>
          </cell>
          <cell r="G843" t="str">
            <v>451</v>
          </cell>
          <cell r="I843">
            <v>4428550.3600000003</v>
          </cell>
        </row>
        <row r="844">
          <cell r="A844" t="str">
            <v>451WA</v>
          </cell>
          <cell r="B844" t="str">
            <v>451</v>
          </cell>
          <cell r="D844">
            <v>256741.33</v>
          </cell>
          <cell r="F844" t="str">
            <v>451WA</v>
          </cell>
          <cell r="G844" t="str">
            <v>451</v>
          </cell>
          <cell r="I844">
            <v>256741.33</v>
          </cell>
        </row>
        <row r="845">
          <cell r="A845" t="str">
            <v>451WYP</v>
          </cell>
          <cell r="B845" t="str">
            <v>451</v>
          </cell>
          <cell r="D845">
            <v>185121.36</v>
          </cell>
          <cell r="F845" t="str">
            <v>451WYP</v>
          </cell>
          <cell r="G845" t="str">
            <v>451</v>
          </cell>
          <cell r="I845">
            <v>185121.36</v>
          </cell>
        </row>
        <row r="846">
          <cell r="A846" t="str">
            <v>451WYU</v>
          </cell>
          <cell r="B846" t="str">
            <v>451</v>
          </cell>
          <cell r="D846">
            <v>97566.8</v>
          </cell>
          <cell r="F846" t="str">
            <v>451WYU</v>
          </cell>
          <cell r="G846" t="str">
            <v>451</v>
          </cell>
          <cell r="I846">
            <v>97566.8</v>
          </cell>
        </row>
        <row r="847">
          <cell r="A847" t="str">
            <v>454CA</v>
          </cell>
          <cell r="B847" t="str">
            <v>454</v>
          </cell>
          <cell r="D847">
            <v>1217389.82</v>
          </cell>
          <cell r="F847" t="str">
            <v>454CA</v>
          </cell>
          <cell r="G847" t="str">
            <v>454</v>
          </cell>
          <cell r="I847">
            <v>1217389.82</v>
          </cell>
        </row>
        <row r="848">
          <cell r="A848" t="str">
            <v>454IDU</v>
          </cell>
          <cell r="B848" t="str">
            <v>454</v>
          </cell>
          <cell r="D848">
            <v>399070.75</v>
          </cell>
          <cell r="F848" t="str">
            <v>454IDU</v>
          </cell>
          <cell r="G848" t="str">
            <v>454</v>
          </cell>
          <cell r="I848">
            <v>399070.75</v>
          </cell>
        </row>
        <row r="849">
          <cell r="A849" t="str">
            <v>454OR</v>
          </cell>
          <cell r="B849" t="str">
            <v>454</v>
          </cell>
          <cell r="D849">
            <v>5114897.08</v>
          </cell>
          <cell r="F849" t="str">
            <v>454OR</v>
          </cell>
          <cell r="G849" t="str">
            <v>454</v>
          </cell>
          <cell r="I849">
            <v>5114897.08</v>
          </cell>
        </row>
        <row r="850">
          <cell r="A850" t="str">
            <v>454SG</v>
          </cell>
          <cell r="B850" t="str">
            <v>454</v>
          </cell>
          <cell r="D850">
            <v>4988017.32</v>
          </cell>
          <cell r="F850" t="str">
            <v>454SG</v>
          </cell>
          <cell r="G850" t="str">
            <v>454</v>
          </cell>
          <cell r="I850">
            <v>4988017.32</v>
          </cell>
        </row>
        <row r="851">
          <cell r="A851" t="str">
            <v>454SO</v>
          </cell>
          <cell r="B851" t="str">
            <v>454</v>
          </cell>
          <cell r="D851">
            <v>1499608.1</v>
          </cell>
          <cell r="F851" t="str">
            <v>454SO</v>
          </cell>
          <cell r="G851" t="str">
            <v>454</v>
          </cell>
          <cell r="I851">
            <v>1499608.1</v>
          </cell>
        </row>
        <row r="852">
          <cell r="A852" t="str">
            <v>454UT</v>
          </cell>
          <cell r="B852" t="str">
            <v>454</v>
          </cell>
          <cell r="D852">
            <v>5537954.2500000009</v>
          </cell>
          <cell r="F852" t="str">
            <v>454UT</v>
          </cell>
          <cell r="G852" t="str">
            <v>454</v>
          </cell>
          <cell r="I852">
            <v>5537954.2500000009</v>
          </cell>
        </row>
        <row r="853">
          <cell r="A853" t="str">
            <v>454WA</v>
          </cell>
          <cell r="B853" t="str">
            <v>454</v>
          </cell>
          <cell r="D853">
            <v>-120059.65</v>
          </cell>
          <cell r="F853" t="str">
            <v>454WA</v>
          </cell>
          <cell r="G853" t="str">
            <v>454</v>
          </cell>
          <cell r="I853">
            <v>-120059.65</v>
          </cell>
        </row>
        <row r="854">
          <cell r="A854" t="str">
            <v>454WYP</v>
          </cell>
          <cell r="B854" t="str">
            <v>454</v>
          </cell>
          <cell r="D854">
            <v>314642.46000000002</v>
          </cell>
          <cell r="F854" t="str">
            <v>454WYP</v>
          </cell>
          <cell r="G854" t="str">
            <v>454</v>
          </cell>
          <cell r="I854">
            <v>314642.46000000002</v>
          </cell>
        </row>
        <row r="855">
          <cell r="A855" t="str">
            <v>454WYU</v>
          </cell>
          <cell r="B855" t="str">
            <v>454</v>
          </cell>
          <cell r="D855">
            <v>167760.72</v>
          </cell>
          <cell r="F855" t="str">
            <v>454WYU</v>
          </cell>
          <cell r="G855" t="str">
            <v>454</v>
          </cell>
          <cell r="I855">
            <v>167760.72</v>
          </cell>
        </row>
        <row r="856">
          <cell r="A856" t="str">
            <v>453SG</v>
          </cell>
          <cell r="B856" t="str">
            <v>453</v>
          </cell>
          <cell r="D856">
            <v>0</v>
          </cell>
          <cell r="F856" t="str">
            <v>453SG</v>
          </cell>
          <cell r="G856" t="str">
            <v>453</v>
          </cell>
          <cell r="I856">
            <v>0</v>
          </cell>
        </row>
        <row r="857">
          <cell r="A857" t="str">
            <v>456CA</v>
          </cell>
          <cell r="B857" t="str">
            <v>456</v>
          </cell>
          <cell r="D857">
            <v>0</v>
          </cell>
          <cell r="F857" t="str">
            <v>456CA</v>
          </cell>
          <cell r="G857" t="str">
            <v>456</v>
          </cell>
          <cell r="I857">
            <v>0</v>
          </cell>
        </row>
        <row r="858">
          <cell r="A858" t="str">
            <v>456IDU</v>
          </cell>
          <cell r="B858" t="str">
            <v>456</v>
          </cell>
          <cell r="D858">
            <v>2805314.81</v>
          </cell>
          <cell r="F858" t="str">
            <v>456IDU</v>
          </cell>
          <cell r="G858" t="str">
            <v>456</v>
          </cell>
          <cell r="I858">
            <v>2805314.81</v>
          </cell>
        </row>
        <row r="859">
          <cell r="A859" t="str">
            <v>456OR</v>
          </cell>
          <cell r="B859" t="str">
            <v>456</v>
          </cell>
          <cell r="D859">
            <v>20923881.490000002</v>
          </cell>
          <cell r="F859" t="str">
            <v>456OR</v>
          </cell>
          <cell r="G859" t="str">
            <v>456</v>
          </cell>
          <cell r="I859">
            <v>20923881.490000002</v>
          </cell>
        </row>
        <row r="860">
          <cell r="A860" t="str">
            <v>456OTHER</v>
          </cell>
          <cell r="B860" t="str">
            <v>456</v>
          </cell>
          <cell r="D860">
            <v>24783383.239999998</v>
          </cell>
          <cell r="F860" t="str">
            <v>456OTHER</v>
          </cell>
          <cell r="G860" t="str">
            <v>456</v>
          </cell>
          <cell r="I860">
            <v>24783383.239999998</v>
          </cell>
        </row>
        <row r="861">
          <cell r="A861" t="str">
            <v>456SE</v>
          </cell>
          <cell r="B861" t="str">
            <v>456</v>
          </cell>
          <cell r="D861">
            <v>15918162.49</v>
          </cell>
          <cell r="F861" t="str">
            <v>456SE</v>
          </cell>
          <cell r="G861" t="str">
            <v>456</v>
          </cell>
          <cell r="I861">
            <v>15918162.49</v>
          </cell>
        </row>
        <row r="862">
          <cell r="A862" t="str">
            <v>456SG</v>
          </cell>
          <cell r="B862" t="str">
            <v>456</v>
          </cell>
          <cell r="D862">
            <v>42590070.766000003</v>
          </cell>
          <cell r="F862" t="str">
            <v>456SG</v>
          </cell>
          <cell r="G862" t="str">
            <v>456</v>
          </cell>
          <cell r="I862">
            <v>42590070.766000003</v>
          </cell>
        </row>
        <row r="863">
          <cell r="A863" t="str">
            <v>456SO</v>
          </cell>
          <cell r="B863" t="str">
            <v>456</v>
          </cell>
          <cell r="D863">
            <v>-111169.9000000018</v>
          </cell>
          <cell r="F863" t="str">
            <v>456SO</v>
          </cell>
          <cell r="G863" t="str">
            <v>456</v>
          </cell>
          <cell r="I863">
            <v>-111169.9000000018</v>
          </cell>
        </row>
        <row r="864">
          <cell r="A864" t="str">
            <v>456UT</v>
          </cell>
          <cell r="B864" t="str">
            <v>456</v>
          </cell>
          <cell r="D864">
            <v>555782.24</v>
          </cell>
          <cell r="F864" t="str">
            <v>456UT</v>
          </cell>
          <cell r="G864" t="str">
            <v>456</v>
          </cell>
          <cell r="I864">
            <v>555782.24</v>
          </cell>
        </row>
        <row r="865">
          <cell r="A865" t="str">
            <v>456WA</v>
          </cell>
          <cell r="B865" t="str">
            <v>456</v>
          </cell>
          <cell r="D865">
            <v>-40061.040000000001</v>
          </cell>
          <cell r="F865" t="str">
            <v>456WA</v>
          </cell>
          <cell r="G865" t="str">
            <v>456</v>
          </cell>
          <cell r="I865">
            <v>-40061.040000000001</v>
          </cell>
        </row>
        <row r="866">
          <cell r="A866" t="str">
            <v>456WYP</v>
          </cell>
          <cell r="B866" t="str">
            <v>456</v>
          </cell>
          <cell r="D866">
            <v>275995.34000000003</v>
          </cell>
          <cell r="F866" t="str">
            <v>456WYP</v>
          </cell>
          <cell r="G866" t="str">
            <v>456</v>
          </cell>
          <cell r="I866">
            <v>275995.34000000003</v>
          </cell>
        </row>
        <row r="867">
          <cell r="A867" t="str">
            <v>4118SE</v>
          </cell>
          <cell r="B867" t="str">
            <v>4118</v>
          </cell>
          <cell r="D867">
            <v>-2236688.2999999998</v>
          </cell>
          <cell r="F867" t="str">
            <v>4118SE</v>
          </cell>
          <cell r="G867" t="str">
            <v>4118</v>
          </cell>
          <cell r="I867">
            <v>-2236688.2999999998</v>
          </cell>
        </row>
        <row r="868">
          <cell r="A868" t="str">
            <v>421DGU</v>
          </cell>
          <cell r="B868" t="str">
            <v>421</v>
          </cell>
          <cell r="D868">
            <v>-130270.43</v>
          </cell>
          <cell r="F868" t="str">
            <v>421DGU</v>
          </cell>
          <cell r="G868" t="str">
            <v>421</v>
          </cell>
          <cell r="I868">
            <v>-130270.43</v>
          </cell>
        </row>
        <row r="869">
          <cell r="A869" t="str">
            <v>421IDU</v>
          </cell>
          <cell r="B869" t="str">
            <v>421</v>
          </cell>
          <cell r="D869">
            <v>0</v>
          </cell>
          <cell r="F869" t="str">
            <v>421IDU</v>
          </cell>
          <cell r="G869" t="str">
            <v>421</v>
          </cell>
          <cell r="I869">
            <v>0</v>
          </cell>
        </row>
        <row r="870">
          <cell r="A870" t="str">
            <v>421OR</v>
          </cell>
          <cell r="B870" t="str">
            <v>421</v>
          </cell>
          <cell r="D870">
            <v>128790.75</v>
          </cell>
          <cell r="F870" t="str">
            <v>421OR</v>
          </cell>
          <cell r="G870" t="str">
            <v>421</v>
          </cell>
          <cell r="I870">
            <v>128790.75</v>
          </cell>
        </row>
        <row r="871">
          <cell r="A871" t="str">
            <v>421SG</v>
          </cell>
          <cell r="B871" t="str">
            <v>421</v>
          </cell>
          <cell r="D871">
            <v>-1567017.49</v>
          </cell>
          <cell r="F871" t="str">
            <v>421SG</v>
          </cell>
          <cell r="G871" t="str">
            <v>421</v>
          </cell>
          <cell r="I871">
            <v>-1567017.49</v>
          </cell>
        </row>
        <row r="872">
          <cell r="A872" t="str">
            <v>421SO</v>
          </cell>
          <cell r="B872" t="str">
            <v>421</v>
          </cell>
          <cell r="D872">
            <v>0</v>
          </cell>
          <cell r="F872" t="str">
            <v>421SO</v>
          </cell>
          <cell r="G872" t="str">
            <v>421</v>
          </cell>
          <cell r="I872">
            <v>0</v>
          </cell>
        </row>
        <row r="873">
          <cell r="A873" t="str">
            <v>421UT</v>
          </cell>
          <cell r="B873" t="str">
            <v>421</v>
          </cell>
          <cell r="D873">
            <v>-14499.29</v>
          </cell>
          <cell r="F873" t="str">
            <v>421UT</v>
          </cell>
          <cell r="G873" t="str">
            <v>421</v>
          </cell>
          <cell r="I873">
            <v>-14499.29</v>
          </cell>
        </row>
        <row r="874">
          <cell r="A874" t="str">
            <v>421WYP</v>
          </cell>
          <cell r="B874" t="str">
            <v>421</v>
          </cell>
          <cell r="D874">
            <v>0</v>
          </cell>
          <cell r="F874" t="str">
            <v>421WYP</v>
          </cell>
          <cell r="G874" t="str">
            <v>421</v>
          </cell>
          <cell r="I874">
            <v>0</v>
          </cell>
        </row>
        <row r="875">
          <cell r="A875" t="str">
            <v>500SNPPS</v>
          </cell>
          <cell r="B875" t="str">
            <v>500</v>
          </cell>
          <cell r="D875">
            <v>19953035.094271019</v>
          </cell>
          <cell r="F875" t="str">
            <v>500SNPPS</v>
          </cell>
          <cell r="G875" t="str">
            <v>500</v>
          </cell>
          <cell r="I875">
            <v>19953035.094271019</v>
          </cell>
        </row>
        <row r="876">
          <cell r="A876" t="str">
            <v>500SSGCH</v>
          </cell>
          <cell r="B876" t="str">
            <v>500</v>
          </cell>
          <cell r="D876">
            <v>1477672.5572198934</v>
          </cell>
          <cell r="F876" t="str">
            <v>500SSGCH</v>
          </cell>
          <cell r="G876" t="str">
            <v>500</v>
          </cell>
          <cell r="I876">
            <v>1477672.5572198934</v>
          </cell>
        </row>
        <row r="877">
          <cell r="A877" t="str">
            <v>501SE</v>
          </cell>
          <cell r="B877" t="str">
            <v>501</v>
          </cell>
          <cell r="D877">
            <v>262695433.89428085</v>
          </cell>
          <cell r="F877" t="str">
            <v>501SE</v>
          </cell>
          <cell r="G877" t="str">
            <v>501</v>
          </cell>
          <cell r="I877">
            <v>262695433.89428085</v>
          </cell>
        </row>
        <row r="878">
          <cell r="A878" t="str">
            <v>501SE-C</v>
          </cell>
          <cell r="B878" t="str">
            <v>501</v>
          </cell>
          <cell r="D878">
            <v>171044967</v>
          </cell>
          <cell r="F878" t="str">
            <v>501SE-C</v>
          </cell>
          <cell r="G878" t="str">
            <v>501</v>
          </cell>
          <cell r="I878">
            <v>171044967</v>
          </cell>
        </row>
        <row r="879">
          <cell r="A879" t="str">
            <v>501SSECH</v>
          </cell>
          <cell r="B879" t="str">
            <v>501</v>
          </cell>
          <cell r="D879">
            <v>48608301.82</v>
          </cell>
          <cell r="F879" t="str">
            <v>501SSECH</v>
          </cell>
          <cell r="G879" t="str">
            <v>501</v>
          </cell>
          <cell r="I879">
            <v>48608301.82</v>
          </cell>
        </row>
        <row r="880">
          <cell r="A880" t="str">
            <v>502SNPPS</v>
          </cell>
          <cell r="B880" t="str">
            <v>502</v>
          </cell>
          <cell r="D880">
            <v>33550041.834949538</v>
          </cell>
          <cell r="F880" t="str">
            <v>502SNPPS</v>
          </cell>
          <cell r="G880" t="str">
            <v>502</v>
          </cell>
          <cell r="I880">
            <v>33550041.834949538</v>
          </cell>
        </row>
        <row r="881">
          <cell r="A881" t="str">
            <v>502SSGCH</v>
          </cell>
          <cell r="B881" t="str">
            <v>502</v>
          </cell>
          <cell r="D881">
            <v>2503191.0728868134</v>
          </cell>
          <cell r="F881" t="str">
            <v>502SSGCH</v>
          </cell>
          <cell r="G881" t="str">
            <v>502</v>
          </cell>
          <cell r="I881">
            <v>2503191.0728868134</v>
          </cell>
        </row>
        <row r="882">
          <cell r="A882" t="str">
            <v>503SE</v>
          </cell>
          <cell r="B882" t="str">
            <v>503</v>
          </cell>
          <cell r="D882">
            <v>4352619.8099999996</v>
          </cell>
          <cell r="F882" t="str">
            <v>503SE</v>
          </cell>
          <cell r="G882" t="str">
            <v>503</v>
          </cell>
          <cell r="I882">
            <v>4352619.8099999996</v>
          </cell>
        </row>
        <row r="883">
          <cell r="A883" t="str">
            <v>505SNPPS</v>
          </cell>
          <cell r="B883" t="str">
            <v>505</v>
          </cell>
          <cell r="D883">
            <v>2327306.4205959952</v>
          </cell>
          <cell r="F883" t="str">
            <v>505SNPPS</v>
          </cell>
          <cell r="G883" t="str">
            <v>505</v>
          </cell>
          <cell r="I883">
            <v>2327306.4205959952</v>
          </cell>
        </row>
        <row r="884">
          <cell r="A884" t="str">
            <v>505SSGCH</v>
          </cell>
          <cell r="B884" t="str">
            <v>505</v>
          </cell>
          <cell r="D884">
            <v>1200333.2544359756</v>
          </cell>
          <cell r="F884" t="str">
            <v>505SSGCH</v>
          </cell>
          <cell r="G884" t="str">
            <v>505</v>
          </cell>
          <cell r="I884">
            <v>1200333.2544359756</v>
          </cell>
        </row>
        <row r="885">
          <cell r="A885" t="str">
            <v>506SNPPS</v>
          </cell>
          <cell r="B885" t="str">
            <v>506</v>
          </cell>
          <cell r="D885">
            <v>31187578.843909536</v>
          </cell>
          <cell r="F885" t="str">
            <v>506SNPPS</v>
          </cell>
          <cell r="G885" t="str">
            <v>506</v>
          </cell>
          <cell r="I885">
            <v>31187578.843909536</v>
          </cell>
        </row>
        <row r="886">
          <cell r="A886" t="str">
            <v>506SSGCH</v>
          </cell>
          <cell r="B886" t="str">
            <v>506</v>
          </cell>
          <cell r="D886">
            <v>1579531.4417435215</v>
          </cell>
          <cell r="F886" t="str">
            <v>506SSGCH</v>
          </cell>
          <cell r="G886" t="str">
            <v>506</v>
          </cell>
          <cell r="I886">
            <v>1579531.4417435215</v>
          </cell>
        </row>
        <row r="887">
          <cell r="A887" t="str">
            <v>507SNPPS</v>
          </cell>
          <cell r="B887" t="str">
            <v>507</v>
          </cell>
          <cell r="D887">
            <v>1172389.8720588796</v>
          </cell>
          <cell r="F887" t="str">
            <v>507SNPPS</v>
          </cell>
          <cell r="G887" t="str">
            <v>507</v>
          </cell>
          <cell r="I887">
            <v>1172389.8720588796</v>
          </cell>
        </row>
        <row r="888">
          <cell r="A888" t="str">
            <v>507SSGCH</v>
          </cell>
          <cell r="B888" t="str">
            <v>507</v>
          </cell>
          <cell r="D888">
            <v>27729.841760670733</v>
          </cell>
          <cell r="F888" t="str">
            <v>507SSGCH</v>
          </cell>
          <cell r="G888" t="str">
            <v>507</v>
          </cell>
          <cell r="I888">
            <v>27729.841760670733</v>
          </cell>
        </row>
        <row r="889">
          <cell r="A889" t="str">
            <v>510SNPPS</v>
          </cell>
          <cell r="B889" t="str">
            <v>510</v>
          </cell>
          <cell r="D889">
            <v>5561594.9206428714</v>
          </cell>
          <cell r="F889" t="str">
            <v>510SNPPS</v>
          </cell>
          <cell r="G889" t="str">
            <v>510</v>
          </cell>
          <cell r="I889">
            <v>5561594.9206428714</v>
          </cell>
        </row>
        <row r="890">
          <cell r="A890" t="str">
            <v>510SSGCH</v>
          </cell>
          <cell r="B890" t="str">
            <v>510</v>
          </cell>
          <cell r="D890">
            <v>2609149.9680178887</v>
          </cell>
          <cell r="F890" t="str">
            <v>510SSGCH</v>
          </cell>
          <cell r="G890" t="str">
            <v>510</v>
          </cell>
          <cell r="I890">
            <v>2609149.9680178887</v>
          </cell>
        </row>
        <row r="891">
          <cell r="A891" t="str">
            <v>511SNPPS</v>
          </cell>
          <cell r="B891" t="str">
            <v>511</v>
          </cell>
          <cell r="D891">
            <v>18307253.932096332</v>
          </cell>
          <cell r="F891" t="str">
            <v>511SNPPS</v>
          </cell>
          <cell r="G891" t="str">
            <v>511</v>
          </cell>
          <cell r="I891">
            <v>18307253.932096332</v>
          </cell>
        </row>
        <row r="892">
          <cell r="A892" t="str">
            <v>511SSGCH</v>
          </cell>
          <cell r="B892" t="str">
            <v>511</v>
          </cell>
          <cell r="D892">
            <v>869387.76607039827</v>
          </cell>
          <cell r="F892" t="str">
            <v>511SSGCH</v>
          </cell>
          <cell r="G892" t="str">
            <v>511</v>
          </cell>
          <cell r="I892">
            <v>869387.76607039827</v>
          </cell>
        </row>
        <row r="893">
          <cell r="A893" t="str">
            <v>512SNPPS</v>
          </cell>
          <cell r="B893" t="str">
            <v>512</v>
          </cell>
          <cell r="D893">
            <v>79376175.545696512</v>
          </cell>
          <cell r="F893" t="str">
            <v>512SNPPS</v>
          </cell>
          <cell r="G893" t="str">
            <v>512</v>
          </cell>
          <cell r="I893">
            <v>79376175.545696512</v>
          </cell>
        </row>
        <row r="894">
          <cell r="A894" t="str">
            <v>512SSGCH</v>
          </cell>
          <cell r="B894" t="str">
            <v>512</v>
          </cell>
          <cell r="D894">
            <v>6277786.8734275838</v>
          </cell>
          <cell r="F894" t="str">
            <v>512SSGCH</v>
          </cell>
          <cell r="G894" t="str">
            <v>512</v>
          </cell>
          <cell r="I894">
            <v>6277786.8734275838</v>
          </cell>
        </row>
        <row r="895">
          <cell r="A895" t="str">
            <v>513SNPPS</v>
          </cell>
          <cell r="B895" t="str">
            <v>513</v>
          </cell>
          <cell r="D895">
            <v>28489436.114670005</v>
          </cell>
          <cell r="F895" t="str">
            <v>513SNPPS</v>
          </cell>
          <cell r="G895" t="str">
            <v>513</v>
          </cell>
          <cell r="I895">
            <v>28489436.114670005</v>
          </cell>
        </row>
        <row r="896">
          <cell r="A896" t="str">
            <v>513SSGCH</v>
          </cell>
          <cell r="B896" t="str">
            <v>513</v>
          </cell>
          <cell r="D896">
            <v>2533934.0634016162</v>
          </cell>
          <cell r="F896" t="str">
            <v>513SSGCH</v>
          </cell>
          <cell r="G896" t="str">
            <v>513</v>
          </cell>
          <cell r="I896">
            <v>2533934.0634016162</v>
          </cell>
        </row>
        <row r="897">
          <cell r="A897" t="str">
            <v>514SNPPS</v>
          </cell>
          <cell r="B897" t="str">
            <v>514</v>
          </cell>
          <cell r="D897">
            <v>25447113.307696175</v>
          </cell>
          <cell r="F897" t="str">
            <v>514SNPPS</v>
          </cell>
          <cell r="G897" t="str">
            <v>514</v>
          </cell>
          <cell r="I897">
            <v>25447113.307696175</v>
          </cell>
        </row>
        <row r="898">
          <cell r="A898" t="str">
            <v>514SSGCH</v>
          </cell>
          <cell r="B898" t="str">
            <v>514</v>
          </cell>
          <cell r="D898">
            <v>-2588705.7424176182</v>
          </cell>
          <cell r="F898" t="str">
            <v>514SSGCH</v>
          </cell>
          <cell r="G898" t="str">
            <v>514</v>
          </cell>
          <cell r="I898">
            <v>-2588705.7424176182</v>
          </cell>
        </row>
        <row r="899">
          <cell r="A899" t="str">
            <v>535SNPPH-P</v>
          </cell>
          <cell r="B899" t="str">
            <v>535</v>
          </cell>
          <cell r="D899">
            <v>3029357.6895779907</v>
          </cell>
          <cell r="F899" t="str">
            <v>535SNPPH-P</v>
          </cell>
          <cell r="G899" t="str">
            <v>535</v>
          </cell>
          <cell r="I899">
            <v>3029357.6895779907</v>
          </cell>
        </row>
        <row r="900">
          <cell r="A900" t="str">
            <v>535SNPPH-U</v>
          </cell>
          <cell r="B900" t="str">
            <v>535</v>
          </cell>
          <cell r="D900">
            <v>1360352.1764540139</v>
          </cell>
          <cell r="F900" t="str">
            <v>535SNPPH-U</v>
          </cell>
          <cell r="G900" t="str">
            <v>535</v>
          </cell>
          <cell r="I900">
            <v>1360352.1764540139</v>
          </cell>
        </row>
        <row r="901">
          <cell r="A901" t="str">
            <v>536SNPPH-P</v>
          </cell>
          <cell r="B901" t="str">
            <v>536</v>
          </cell>
          <cell r="D901">
            <v>53604.660859812866</v>
          </cell>
          <cell r="F901" t="str">
            <v>536SNPPH-P</v>
          </cell>
          <cell r="G901" t="str">
            <v>536</v>
          </cell>
          <cell r="I901">
            <v>53604.660859812866</v>
          </cell>
        </row>
        <row r="902">
          <cell r="A902" t="str">
            <v>536SNPPH-U</v>
          </cell>
          <cell r="B902" t="str">
            <v>536</v>
          </cell>
          <cell r="D902">
            <v>71566.860075516699</v>
          </cell>
          <cell r="F902" t="str">
            <v>536SNPPH-U</v>
          </cell>
          <cell r="G902" t="str">
            <v>536</v>
          </cell>
          <cell r="I902">
            <v>71566.860075516699</v>
          </cell>
        </row>
        <row r="903">
          <cell r="A903" t="str">
            <v>537SNPPH-P</v>
          </cell>
          <cell r="B903" t="str">
            <v>537</v>
          </cell>
          <cell r="D903">
            <v>3890702.6966905948</v>
          </cell>
          <cell r="F903" t="str">
            <v>537SNPPH-P</v>
          </cell>
          <cell r="G903" t="str">
            <v>537</v>
          </cell>
          <cell r="I903">
            <v>3890702.6966905948</v>
          </cell>
        </row>
        <row r="904">
          <cell r="A904" t="str">
            <v>537SNPPH-U</v>
          </cell>
          <cell r="B904" t="str">
            <v>537</v>
          </cell>
          <cell r="D904">
            <v>507285.67671111668</v>
          </cell>
          <cell r="F904" t="str">
            <v>537SNPPH-U</v>
          </cell>
          <cell r="G904" t="str">
            <v>537</v>
          </cell>
          <cell r="I904">
            <v>507285.67671111668</v>
          </cell>
        </row>
        <row r="905">
          <cell r="A905" t="str">
            <v>538SNPPH-P</v>
          </cell>
          <cell r="B905" t="str">
            <v>538</v>
          </cell>
          <cell r="D905">
            <v>597.15651361825212</v>
          </cell>
          <cell r="F905" t="str">
            <v>538SNPPH-P</v>
          </cell>
          <cell r="G905" t="str">
            <v>538</v>
          </cell>
          <cell r="I905">
            <v>597.15651361825212</v>
          </cell>
        </row>
        <row r="906">
          <cell r="A906" t="str">
            <v>538SNPPH-U</v>
          </cell>
          <cell r="B906" t="str">
            <v>538</v>
          </cell>
          <cell r="D906">
            <v>0</v>
          </cell>
          <cell r="F906" t="str">
            <v>538SNPPH-U</v>
          </cell>
          <cell r="G906" t="str">
            <v>538</v>
          </cell>
          <cell r="I906">
            <v>0</v>
          </cell>
        </row>
        <row r="907">
          <cell r="A907" t="str">
            <v>539SNPPH-P</v>
          </cell>
          <cell r="B907" t="str">
            <v>539</v>
          </cell>
          <cell r="D907">
            <v>11163042.004088722</v>
          </cell>
          <cell r="F907" t="str">
            <v>539SNPPH-P</v>
          </cell>
          <cell r="G907" t="str">
            <v>539</v>
          </cell>
          <cell r="I907">
            <v>11163042.004088722</v>
          </cell>
        </row>
        <row r="908">
          <cell r="A908" t="str">
            <v>539SNPPH-U</v>
          </cell>
          <cell r="B908" t="str">
            <v>539</v>
          </cell>
          <cell r="D908">
            <v>7411527.5120925885</v>
          </cell>
          <cell r="F908" t="str">
            <v>539SNPPH-U</v>
          </cell>
          <cell r="G908" t="str">
            <v>539</v>
          </cell>
          <cell r="I908">
            <v>7411527.5120925885</v>
          </cell>
        </row>
        <row r="909">
          <cell r="A909" t="str">
            <v>540SNPPH-P</v>
          </cell>
          <cell r="B909" t="str">
            <v>540</v>
          </cell>
          <cell r="D909">
            <v>113323.04286753574</v>
          </cell>
          <cell r="F909" t="str">
            <v>540SNPPH-P</v>
          </cell>
          <cell r="G909" t="str">
            <v>540</v>
          </cell>
          <cell r="I909">
            <v>113323.04286753574</v>
          </cell>
        </row>
        <row r="910">
          <cell r="A910" t="str">
            <v>540SNPPH-U</v>
          </cell>
          <cell r="B910" t="str">
            <v>540</v>
          </cell>
          <cell r="D910">
            <v>26250.9396263911</v>
          </cell>
          <cell r="F910" t="str">
            <v>540SNPPH-U</v>
          </cell>
          <cell r="G910" t="str">
            <v>540</v>
          </cell>
          <cell r="I910">
            <v>26250.9396263911</v>
          </cell>
        </row>
        <row r="911">
          <cell r="A911" t="str">
            <v>542SNPPH-P</v>
          </cell>
          <cell r="B911" t="str">
            <v>542</v>
          </cell>
          <cell r="D911">
            <v>977232.67334266345</v>
          </cell>
          <cell r="F911" t="str">
            <v>542SNPPH-P</v>
          </cell>
          <cell r="G911" t="str">
            <v>542</v>
          </cell>
          <cell r="I911">
            <v>977232.67334266345</v>
          </cell>
        </row>
        <row r="912">
          <cell r="A912" t="str">
            <v>542SNPPH-U</v>
          </cell>
          <cell r="B912" t="str">
            <v>542</v>
          </cell>
          <cell r="D912">
            <v>134456.22006506909</v>
          </cell>
          <cell r="F912" t="str">
            <v>542SNPPH-U</v>
          </cell>
          <cell r="G912" t="str">
            <v>542</v>
          </cell>
          <cell r="I912">
            <v>134456.22006506909</v>
          </cell>
        </row>
        <row r="913">
          <cell r="A913" t="str">
            <v>543SNPPH-P</v>
          </cell>
          <cell r="B913" t="str">
            <v>543</v>
          </cell>
          <cell r="D913">
            <v>1390124.981050367</v>
          </cell>
          <cell r="F913" t="str">
            <v>543SNPPH-P</v>
          </cell>
          <cell r="G913" t="str">
            <v>543</v>
          </cell>
          <cell r="I913">
            <v>1390124.981050367</v>
          </cell>
        </row>
        <row r="914">
          <cell r="A914" t="str">
            <v>543SNPPH-U</v>
          </cell>
          <cell r="B914" t="str">
            <v>543</v>
          </cell>
          <cell r="D914">
            <v>753681.73722513742</v>
          </cell>
          <cell r="F914" t="str">
            <v>543SNPPH-U</v>
          </cell>
          <cell r="G914" t="str">
            <v>543</v>
          </cell>
          <cell r="I914">
            <v>753681.73722513742</v>
          </cell>
        </row>
        <row r="915">
          <cell r="A915" t="str">
            <v>544SNPPH-P</v>
          </cell>
          <cell r="B915" t="str">
            <v>544</v>
          </cell>
          <cell r="D915">
            <v>1464214.6913041568</v>
          </cell>
          <cell r="F915" t="str">
            <v>544SNPPH-P</v>
          </cell>
          <cell r="G915" t="str">
            <v>544</v>
          </cell>
          <cell r="I915">
            <v>1464214.6913041568</v>
          </cell>
        </row>
        <row r="916">
          <cell r="A916" t="str">
            <v>544SNPPH-U</v>
          </cell>
          <cell r="B916" t="str">
            <v>544</v>
          </cell>
          <cell r="D916">
            <v>820806.69101361383</v>
          </cell>
          <cell r="F916" t="str">
            <v>544SNPPH-U</v>
          </cell>
          <cell r="G916" t="str">
            <v>544</v>
          </cell>
          <cell r="I916">
            <v>820806.69101361383</v>
          </cell>
        </row>
        <row r="917">
          <cell r="A917" t="str">
            <v>545SNPPH-P</v>
          </cell>
          <cell r="B917" t="str">
            <v>545</v>
          </cell>
          <cell r="D917">
            <v>3174874.3744490375</v>
          </cell>
          <cell r="F917" t="str">
            <v>545SNPPH-P</v>
          </cell>
          <cell r="G917" t="str">
            <v>545</v>
          </cell>
          <cell r="I917">
            <v>3174874.3744490375</v>
          </cell>
        </row>
        <row r="918">
          <cell r="A918" t="str">
            <v>545SNPPH-U</v>
          </cell>
          <cell r="B918" t="str">
            <v>545</v>
          </cell>
          <cell r="D918">
            <v>813665.3896782446</v>
          </cell>
          <cell r="F918" t="str">
            <v>545SNPPH-U</v>
          </cell>
          <cell r="G918" t="str">
            <v>545</v>
          </cell>
          <cell r="I918">
            <v>813665.3896782446</v>
          </cell>
        </row>
        <row r="919">
          <cell r="A919" t="str">
            <v>546SNPPO</v>
          </cell>
          <cell r="B919" t="str">
            <v>546</v>
          </cell>
          <cell r="D919">
            <v>14636.25312519872</v>
          </cell>
          <cell r="F919" t="str">
            <v>546SNPPO</v>
          </cell>
          <cell r="G919" t="str">
            <v>546</v>
          </cell>
          <cell r="I919">
            <v>14636.25312519872</v>
          </cell>
        </row>
        <row r="920">
          <cell r="A920" t="str">
            <v>547SE</v>
          </cell>
          <cell r="B920" t="str">
            <v>547</v>
          </cell>
          <cell r="D920">
            <v>136588696.75</v>
          </cell>
          <cell r="F920" t="str">
            <v>547SE</v>
          </cell>
          <cell r="G920" t="str">
            <v>547</v>
          </cell>
          <cell r="I920">
            <v>136588696.75</v>
          </cell>
        </row>
        <row r="921">
          <cell r="A921" t="str">
            <v>547SSECT</v>
          </cell>
          <cell r="B921" t="str">
            <v>547</v>
          </cell>
          <cell r="D921">
            <v>20116638.52</v>
          </cell>
          <cell r="F921" t="str">
            <v>547SSECT</v>
          </cell>
          <cell r="G921" t="str">
            <v>547</v>
          </cell>
          <cell r="I921">
            <v>20116638.52</v>
          </cell>
        </row>
        <row r="922">
          <cell r="A922" t="str">
            <v>548SNPPO</v>
          </cell>
          <cell r="B922" t="str">
            <v>548</v>
          </cell>
          <cell r="D922">
            <v>7301943.8464916609</v>
          </cell>
          <cell r="F922" t="str">
            <v>548SNPPO</v>
          </cell>
          <cell r="G922" t="str">
            <v>548</v>
          </cell>
          <cell r="I922">
            <v>7301943.8464916609</v>
          </cell>
        </row>
        <row r="923">
          <cell r="A923" t="str">
            <v>548SSGCT</v>
          </cell>
          <cell r="B923" t="str">
            <v>548</v>
          </cell>
          <cell r="D923">
            <v>3022595.0069391732</v>
          </cell>
          <cell r="F923" t="str">
            <v>548SSGCT</v>
          </cell>
          <cell r="G923" t="str">
            <v>548</v>
          </cell>
          <cell r="I923">
            <v>3022595.0069391732</v>
          </cell>
        </row>
        <row r="924">
          <cell r="A924" t="str">
            <v>549SNPPO</v>
          </cell>
          <cell r="B924" t="str">
            <v>549</v>
          </cell>
          <cell r="D924">
            <v>1557368.540210553</v>
          </cell>
          <cell r="F924" t="str">
            <v>549SNPPO</v>
          </cell>
          <cell r="G924" t="str">
            <v>549</v>
          </cell>
          <cell r="I924">
            <v>1557368.540210553</v>
          </cell>
        </row>
        <row r="925">
          <cell r="A925" t="str">
            <v>549SSGCT</v>
          </cell>
          <cell r="B925" t="str">
            <v>549</v>
          </cell>
          <cell r="D925">
            <v>917.24412678682404</v>
          </cell>
          <cell r="F925" t="str">
            <v>549SSGCT</v>
          </cell>
          <cell r="G925" t="str">
            <v>549</v>
          </cell>
          <cell r="I925">
            <v>917.24412678682404</v>
          </cell>
        </row>
        <row r="926">
          <cell r="A926" t="str">
            <v>550SNPPO</v>
          </cell>
          <cell r="B926" t="str">
            <v>550</v>
          </cell>
          <cell r="D926">
            <v>372694.38000400312</v>
          </cell>
          <cell r="F926" t="str">
            <v>550SNPPO</v>
          </cell>
          <cell r="G926" t="str">
            <v>550</v>
          </cell>
          <cell r="I926">
            <v>372694.38000400312</v>
          </cell>
        </row>
        <row r="927">
          <cell r="A927" t="str">
            <v>550SSGCT</v>
          </cell>
          <cell r="B927" t="str">
            <v>550</v>
          </cell>
          <cell r="D927">
            <v>17701764.901421133</v>
          </cell>
          <cell r="F927" t="str">
            <v>550SSGCT</v>
          </cell>
          <cell r="G927" t="str">
            <v>550</v>
          </cell>
          <cell r="I927">
            <v>17701764.901421133</v>
          </cell>
        </row>
        <row r="928">
          <cell r="A928" t="str">
            <v>552SNPPO</v>
          </cell>
          <cell r="B928" t="str">
            <v>552</v>
          </cell>
          <cell r="D928">
            <v>3900.3731709935882</v>
          </cell>
          <cell r="F928" t="str">
            <v>552SNPPO</v>
          </cell>
          <cell r="G928" t="str">
            <v>552</v>
          </cell>
          <cell r="I928">
            <v>3900.3731709935882</v>
          </cell>
        </row>
        <row r="929">
          <cell r="A929" t="str">
            <v>552SSGCT</v>
          </cell>
          <cell r="B929" t="str">
            <v>552</v>
          </cell>
          <cell r="D929">
            <v>145627.5068504207</v>
          </cell>
          <cell r="F929" t="str">
            <v>552SSGCT</v>
          </cell>
          <cell r="G929" t="str">
            <v>552</v>
          </cell>
          <cell r="I929">
            <v>145627.5068504207</v>
          </cell>
        </row>
        <row r="930">
          <cell r="A930" t="str">
            <v>553SNPPO</v>
          </cell>
          <cell r="B930" t="str">
            <v>553</v>
          </cell>
          <cell r="D930">
            <v>4150.2525313874439</v>
          </cell>
          <cell r="F930" t="str">
            <v>553SNPPO</v>
          </cell>
          <cell r="G930" t="str">
            <v>553</v>
          </cell>
          <cell r="I930">
            <v>4150.2525313874439</v>
          </cell>
        </row>
        <row r="931">
          <cell r="A931" t="str">
            <v>553SSGCT</v>
          </cell>
          <cell r="B931" t="str">
            <v>553</v>
          </cell>
          <cell r="D931">
            <v>955088.92235582159</v>
          </cell>
          <cell r="F931" t="str">
            <v>553SSGCT</v>
          </cell>
          <cell r="G931" t="str">
            <v>553</v>
          </cell>
          <cell r="I931">
            <v>955088.92235582159</v>
          </cell>
        </row>
        <row r="932">
          <cell r="A932" t="str">
            <v>554SNPPO</v>
          </cell>
          <cell r="B932" t="str">
            <v>554</v>
          </cell>
          <cell r="D932">
            <v>-871803.00672114699</v>
          </cell>
          <cell r="F932" t="str">
            <v>554SNPPO</v>
          </cell>
          <cell r="G932" t="str">
            <v>554</v>
          </cell>
          <cell r="I932">
            <v>-871803.00672114699</v>
          </cell>
        </row>
        <row r="933">
          <cell r="A933" t="str">
            <v>554SSGCT</v>
          </cell>
          <cell r="B933" t="str">
            <v>554</v>
          </cell>
          <cell r="D933">
            <v>207774.87194705795</v>
          </cell>
          <cell r="F933" t="str">
            <v>554SSGCT</v>
          </cell>
          <cell r="G933" t="str">
            <v>554</v>
          </cell>
          <cell r="I933">
            <v>207774.87194705795</v>
          </cell>
        </row>
        <row r="934">
          <cell r="A934" t="str">
            <v>555IDU</v>
          </cell>
          <cell r="B934" t="str">
            <v>555</v>
          </cell>
          <cell r="D934">
            <v>-1.9999995827674866E-2</v>
          </cell>
          <cell r="F934" t="str">
            <v>555IDU</v>
          </cell>
          <cell r="G934" t="str">
            <v>555</v>
          </cell>
          <cell r="I934">
            <v>-1.9999995827674866E-2</v>
          </cell>
        </row>
        <row r="935">
          <cell r="A935" t="str">
            <v>555OR</v>
          </cell>
          <cell r="B935" t="str">
            <v>555</v>
          </cell>
          <cell r="D935">
            <v>0.37999998778104782</v>
          </cell>
          <cell r="F935" t="str">
            <v>555OR</v>
          </cell>
          <cell r="G935" t="str">
            <v>555</v>
          </cell>
          <cell r="I935">
            <v>0.37999998778104782</v>
          </cell>
        </row>
        <row r="936">
          <cell r="A936" t="str">
            <v>555SE</v>
          </cell>
          <cell r="B936" t="str">
            <v>555</v>
          </cell>
          <cell r="D936">
            <v>115187424.41</v>
          </cell>
          <cell r="F936" t="str">
            <v>555SE</v>
          </cell>
          <cell r="G936" t="str">
            <v>555</v>
          </cell>
          <cell r="I936">
            <v>115187424.41</v>
          </cell>
        </row>
        <row r="937">
          <cell r="A937" t="str">
            <v>555SG</v>
          </cell>
          <cell r="B937" t="str">
            <v>555</v>
          </cell>
          <cell r="D937">
            <v>1014197686.9499999</v>
          </cell>
          <cell r="F937" t="str">
            <v>555SG</v>
          </cell>
          <cell r="G937" t="str">
            <v>555</v>
          </cell>
          <cell r="I937">
            <v>1014197686.9499999</v>
          </cell>
        </row>
        <row r="938">
          <cell r="A938" t="str">
            <v>555WA</v>
          </cell>
          <cell r="B938" t="str">
            <v>555</v>
          </cell>
          <cell r="D938">
            <v>-0.35999999940395355</v>
          </cell>
          <cell r="F938" t="str">
            <v>555WA</v>
          </cell>
          <cell r="G938" t="str">
            <v>555</v>
          </cell>
          <cell r="I938">
            <v>-0.35999999940395355</v>
          </cell>
        </row>
        <row r="939">
          <cell r="A939" t="str">
            <v>555SSGC</v>
          </cell>
          <cell r="B939" t="str">
            <v>555</v>
          </cell>
          <cell r="D939">
            <v>37406020</v>
          </cell>
          <cell r="F939" t="str">
            <v>555SSGC</v>
          </cell>
          <cell r="G939" t="str">
            <v>555</v>
          </cell>
          <cell r="I939">
            <v>37406020</v>
          </cell>
        </row>
        <row r="940">
          <cell r="A940" t="str">
            <v>556SG</v>
          </cell>
          <cell r="B940" t="str">
            <v>556</v>
          </cell>
          <cell r="D940">
            <v>1594846.6893924635</v>
          </cell>
          <cell r="F940" t="str">
            <v>556SG</v>
          </cell>
          <cell r="G940" t="str">
            <v>556</v>
          </cell>
          <cell r="I940">
            <v>1594846.6893924635</v>
          </cell>
        </row>
        <row r="941">
          <cell r="A941" t="str">
            <v>557SG</v>
          </cell>
          <cell r="B941" t="str">
            <v>557</v>
          </cell>
          <cell r="D941">
            <v>45496191.575765222</v>
          </cell>
          <cell r="F941" t="str">
            <v>557SG</v>
          </cell>
          <cell r="G941" t="str">
            <v>557</v>
          </cell>
          <cell r="I941">
            <v>45496191.575765222</v>
          </cell>
        </row>
        <row r="942">
          <cell r="A942" t="str">
            <v>557SSGCT</v>
          </cell>
          <cell r="B942" t="str">
            <v>557</v>
          </cell>
          <cell r="D942">
            <v>448534.52217837167</v>
          </cell>
          <cell r="F942" t="str">
            <v>557SSGCT</v>
          </cell>
          <cell r="G942" t="str">
            <v>557</v>
          </cell>
          <cell r="I942">
            <v>448534.52217837167</v>
          </cell>
        </row>
        <row r="943">
          <cell r="A943" t="str">
            <v>560SNPT</v>
          </cell>
          <cell r="B943" t="str">
            <v>560</v>
          </cell>
          <cell r="D943">
            <v>4388408.9092850881</v>
          </cell>
          <cell r="F943" t="str">
            <v>560SNPT</v>
          </cell>
          <cell r="G943" t="str">
            <v>560</v>
          </cell>
          <cell r="I943">
            <v>4388408.9092850881</v>
          </cell>
        </row>
        <row r="944">
          <cell r="A944" t="str">
            <v>561SNPT</v>
          </cell>
          <cell r="B944" t="str">
            <v>561</v>
          </cell>
          <cell r="D944">
            <v>5975235.8388717137</v>
          </cell>
          <cell r="F944" t="str">
            <v>561SNPT</v>
          </cell>
          <cell r="G944" t="str">
            <v>561</v>
          </cell>
          <cell r="I944">
            <v>5975235.8388717137</v>
          </cell>
        </row>
        <row r="945">
          <cell r="A945" t="str">
            <v>562SNPT</v>
          </cell>
          <cell r="B945" t="str">
            <v>562</v>
          </cell>
          <cell r="D945">
            <v>770529.78181156516</v>
          </cell>
          <cell r="F945" t="str">
            <v>562SNPT</v>
          </cell>
          <cell r="G945" t="str">
            <v>562</v>
          </cell>
          <cell r="I945">
            <v>770529.78181156516</v>
          </cell>
        </row>
        <row r="946">
          <cell r="A946" t="str">
            <v>563SNPT</v>
          </cell>
          <cell r="B946" t="str">
            <v>563</v>
          </cell>
          <cell r="D946">
            <v>2279443.2663829098</v>
          </cell>
          <cell r="F946" t="str">
            <v>563SNPT</v>
          </cell>
          <cell r="G946" t="str">
            <v>563</v>
          </cell>
          <cell r="I946">
            <v>2279443.2663829098</v>
          </cell>
        </row>
        <row r="947">
          <cell r="A947" t="str">
            <v>565SE</v>
          </cell>
          <cell r="B947" t="str">
            <v>565</v>
          </cell>
          <cell r="D947">
            <v>294050.71999999997</v>
          </cell>
          <cell r="F947" t="str">
            <v>565SE</v>
          </cell>
          <cell r="G947" t="str">
            <v>565</v>
          </cell>
          <cell r="I947">
            <v>294050.71999999997</v>
          </cell>
        </row>
        <row r="948">
          <cell r="A948" t="str">
            <v>565SG</v>
          </cell>
          <cell r="B948" t="str">
            <v>565</v>
          </cell>
          <cell r="D948">
            <v>81833398.090000004</v>
          </cell>
          <cell r="F948" t="str">
            <v>565SG</v>
          </cell>
          <cell r="G948" t="str">
            <v>565</v>
          </cell>
          <cell r="I948">
            <v>81833398.090000004</v>
          </cell>
        </row>
        <row r="949">
          <cell r="A949" t="str">
            <v>566SNPT</v>
          </cell>
          <cell r="B949" t="str">
            <v>566</v>
          </cell>
          <cell r="D949">
            <v>-1057.9481801501825</v>
          </cell>
          <cell r="F949" t="str">
            <v>566SNPT</v>
          </cell>
          <cell r="G949" t="str">
            <v>566</v>
          </cell>
          <cell r="I949">
            <v>-1057.9481801501825</v>
          </cell>
        </row>
        <row r="950">
          <cell r="A950" t="str">
            <v>567SNPT</v>
          </cell>
          <cell r="B950" t="str">
            <v>567</v>
          </cell>
          <cell r="D950">
            <v>498013.78100954555</v>
          </cell>
          <cell r="F950" t="str">
            <v>567SNPT</v>
          </cell>
          <cell r="G950" t="str">
            <v>567</v>
          </cell>
          <cell r="I950">
            <v>498013.78100954555</v>
          </cell>
        </row>
        <row r="951">
          <cell r="A951" t="str">
            <v>568SNPT</v>
          </cell>
          <cell r="B951" t="str">
            <v>568</v>
          </cell>
          <cell r="D951">
            <v>5002.0520540540556</v>
          </cell>
          <cell r="F951" t="str">
            <v>568SNPT</v>
          </cell>
          <cell r="G951" t="str">
            <v>568</v>
          </cell>
          <cell r="I951">
            <v>5002.0520540540556</v>
          </cell>
        </row>
        <row r="952">
          <cell r="A952" t="str">
            <v>569SNPT</v>
          </cell>
          <cell r="B952" t="str">
            <v>569</v>
          </cell>
          <cell r="D952">
            <v>517.56589768339779</v>
          </cell>
          <cell r="F952" t="str">
            <v>569SNPT</v>
          </cell>
          <cell r="G952" t="str">
            <v>569</v>
          </cell>
          <cell r="I952">
            <v>517.56589768339779</v>
          </cell>
        </row>
        <row r="953">
          <cell r="A953" t="str">
            <v>570SNPT</v>
          </cell>
          <cell r="B953" t="str">
            <v>570</v>
          </cell>
          <cell r="D953">
            <v>7637193.2298898194</v>
          </cell>
          <cell r="F953" t="str">
            <v>570SNPT</v>
          </cell>
          <cell r="G953" t="str">
            <v>570</v>
          </cell>
          <cell r="I953">
            <v>7637193.2298898194</v>
          </cell>
        </row>
        <row r="954">
          <cell r="A954" t="str">
            <v>571SNPT</v>
          </cell>
          <cell r="B954" t="str">
            <v>571</v>
          </cell>
          <cell r="D954">
            <v>7493719.0459565055</v>
          </cell>
          <cell r="F954" t="str">
            <v>571SNPT</v>
          </cell>
          <cell r="G954" t="str">
            <v>571</v>
          </cell>
          <cell r="I954">
            <v>7493719.0459565055</v>
          </cell>
        </row>
        <row r="955">
          <cell r="A955" t="str">
            <v>572SNPT</v>
          </cell>
          <cell r="B955" t="str">
            <v>572</v>
          </cell>
          <cell r="D955">
            <v>21516.503181403183</v>
          </cell>
          <cell r="F955" t="str">
            <v>572SNPT</v>
          </cell>
          <cell r="G955" t="str">
            <v>572</v>
          </cell>
          <cell r="I955">
            <v>21516.503181403183</v>
          </cell>
        </row>
        <row r="956">
          <cell r="A956" t="str">
            <v>573SNPT</v>
          </cell>
          <cell r="B956" t="str">
            <v>573</v>
          </cell>
          <cell r="D956">
            <v>522712.08526568353</v>
          </cell>
          <cell r="F956" t="str">
            <v>573SNPT</v>
          </cell>
          <cell r="G956" t="str">
            <v>573</v>
          </cell>
          <cell r="I956">
            <v>522712.08526568353</v>
          </cell>
        </row>
        <row r="957">
          <cell r="A957" t="str">
            <v>580CA</v>
          </cell>
          <cell r="B957" t="str">
            <v>580</v>
          </cell>
          <cell r="D957">
            <v>29949.692321917806</v>
          </cell>
          <cell r="F957" t="str">
            <v>580CA</v>
          </cell>
          <cell r="G957" t="str">
            <v>580</v>
          </cell>
          <cell r="I957">
            <v>29949.692321917806</v>
          </cell>
        </row>
        <row r="958">
          <cell r="A958" t="str">
            <v>580IDU</v>
          </cell>
          <cell r="B958" t="str">
            <v>580</v>
          </cell>
          <cell r="D958">
            <v>-24492.389732876713</v>
          </cell>
          <cell r="F958" t="str">
            <v>580IDU</v>
          </cell>
          <cell r="G958" t="str">
            <v>580</v>
          </cell>
          <cell r="I958">
            <v>-24492.389732876713</v>
          </cell>
        </row>
        <row r="959">
          <cell r="A959" t="str">
            <v>580OR</v>
          </cell>
          <cell r="B959" t="str">
            <v>580</v>
          </cell>
          <cell r="D959">
            <v>-11790.253185367459</v>
          </cell>
          <cell r="F959" t="str">
            <v>580OR</v>
          </cell>
          <cell r="G959" t="str">
            <v>580</v>
          </cell>
          <cell r="I959">
            <v>-11790.253185367459</v>
          </cell>
        </row>
        <row r="960">
          <cell r="A960" t="str">
            <v>580SNPD</v>
          </cell>
          <cell r="B960" t="str">
            <v>580</v>
          </cell>
          <cell r="D960">
            <v>26449247.265437204</v>
          </cell>
          <cell r="F960" t="str">
            <v>580SNPD</v>
          </cell>
          <cell r="G960" t="str">
            <v>580</v>
          </cell>
          <cell r="I960">
            <v>26449247.265437204</v>
          </cell>
        </row>
        <row r="961">
          <cell r="A961" t="str">
            <v>580UT</v>
          </cell>
          <cell r="B961" t="str">
            <v>580</v>
          </cell>
          <cell r="D961">
            <v>-1485126.4305614266</v>
          </cell>
          <cell r="F961" t="str">
            <v>580UT</v>
          </cell>
          <cell r="G961" t="str">
            <v>580</v>
          </cell>
          <cell r="I961">
            <v>-1485126.4305614266</v>
          </cell>
        </row>
        <row r="962">
          <cell r="A962" t="str">
            <v>580WA</v>
          </cell>
          <cell r="B962" t="str">
            <v>580</v>
          </cell>
          <cell r="D962">
            <v>-134056.20431115461</v>
          </cell>
          <cell r="F962" t="str">
            <v>580WA</v>
          </cell>
          <cell r="G962" t="str">
            <v>580</v>
          </cell>
          <cell r="I962">
            <v>-134056.20431115461</v>
          </cell>
        </row>
        <row r="963">
          <cell r="A963" t="str">
            <v>580WYP</v>
          </cell>
          <cell r="B963" t="str">
            <v>580</v>
          </cell>
          <cell r="D963">
            <v>-121.90247553816047</v>
          </cell>
          <cell r="F963" t="str">
            <v>580WYP</v>
          </cell>
          <cell r="G963" t="str">
            <v>580</v>
          </cell>
          <cell r="I963">
            <v>-121.90247553816047</v>
          </cell>
        </row>
        <row r="964">
          <cell r="A964" t="str">
            <v>581SNPD</v>
          </cell>
          <cell r="B964" t="str">
            <v>581</v>
          </cell>
          <cell r="D964">
            <v>8364485.975533681</v>
          </cell>
          <cell r="F964" t="str">
            <v>581SNPD</v>
          </cell>
          <cell r="G964" t="str">
            <v>581</v>
          </cell>
          <cell r="I964">
            <v>8364485.975533681</v>
          </cell>
        </row>
        <row r="965">
          <cell r="A965" t="str">
            <v>582CA</v>
          </cell>
          <cell r="B965" t="str">
            <v>582</v>
          </cell>
          <cell r="D965">
            <v>39879.934102809639</v>
          </cell>
          <cell r="F965" t="str">
            <v>582CA</v>
          </cell>
          <cell r="G965" t="str">
            <v>582</v>
          </cell>
          <cell r="I965">
            <v>39879.934102809639</v>
          </cell>
        </row>
        <row r="966">
          <cell r="A966" t="str">
            <v>582IDU</v>
          </cell>
          <cell r="B966" t="str">
            <v>582</v>
          </cell>
          <cell r="D966">
            <v>189800.52821784868</v>
          </cell>
          <cell r="F966" t="str">
            <v>582IDU</v>
          </cell>
          <cell r="G966" t="str">
            <v>582</v>
          </cell>
          <cell r="I966">
            <v>189800.52821784868</v>
          </cell>
        </row>
        <row r="967">
          <cell r="A967" t="str">
            <v>582OR</v>
          </cell>
          <cell r="B967" t="str">
            <v>582</v>
          </cell>
          <cell r="D967">
            <v>628194.65530750784</v>
          </cell>
          <cell r="F967" t="str">
            <v>582OR</v>
          </cell>
          <cell r="G967" t="str">
            <v>582</v>
          </cell>
          <cell r="I967">
            <v>628194.65530750784</v>
          </cell>
        </row>
        <row r="968">
          <cell r="A968" t="str">
            <v>582SNPD</v>
          </cell>
          <cell r="B968" t="str">
            <v>582</v>
          </cell>
          <cell r="D968">
            <v>416596.3148927915</v>
          </cell>
          <cell r="F968" t="str">
            <v>582SNPD</v>
          </cell>
          <cell r="G968" t="str">
            <v>582</v>
          </cell>
          <cell r="I968">
            <v>416596.3148927915</v>
          </cell>
        </row>
        <row r="969">
          <cell r="A969" t="str">
            <v>582UT</v>
          </cell>
          <cell r="B969" t="str">
            <v>582</v>
          </cell>
          <cell r="D969">
            <v>872680.53618876869</v>
          </cell>
          <cell r="F969" t="str">
            <v>582UT</v>
          </cell>
          <cell r="G969" t="str">
            <v>582</v>
          </cell>
          <cell r="I969">
            <v>872680.53618876869</v>
          </cell>
        </row>
        <row r="970">
          <cell r="A970" t="str">
            <v>582WA</v>
          </cell>
          <cell r="B970" t="str">
            <v>582</v>
          </cell>
          <cell r="D970">
            <v>148230.8011136541</v>
          </cell>
          <cell r="F970" t="str">
            <v>582WA</v>
          </cell>
          <cell r="G970" t="str">
            <v>582</v>
          </cell>
          <cell r="I970">
            <v>148230.8011136541</v>
          </cell>
        </row>
        <row r="971">
          <cell r="A971" t="str">
            <v>582WYP</v>
          </cell>
          <cell r="B971" t="str">
            <v>582</v>
          </cell>
          <cell r="D971">
            <v>344807.47175320011</v>
          </cell>
          <cell r="F971" t="str">
            <v>582WYP</v>
          </cell>
          <cell r="G971" t="str">
            <v>582</v>
          </cell>
          <cell r="I971">
            <v>344807.47175320011</v>
          </cell>
        </row>
        <row r="972">
          <cell r="A972" t="str">
            <v>583CA</v>
          </cell>
          <cell r="B972" t="str">
            <v>583</v>
          </cell>
          <cell r="D972">
            <v>1052297.5568905314</v>
          </cell>
          <cell r="F972" t="str">
            <v>583CA</v>
          </cell>
          <cell r="G972" t="str">
            <v>583</v>
          </cell>
          <cell r="I972">
            <v>1052297.5568905314</v>
          </cell>
        </row>
        <row r="973">
          <cell r="A973" t="str">
            <v>583IDU</v>
          </cell>
          <cell r="B973" t="str">
            <v>583</v>
          </cell>
          <cell r="D973">
            <v>1204272.2392740205</v>
          </cell>
          <cell r="F973" t="str">
            <v>583IDU</v>
          </cell>
          <cell r="G973" t="str">
            <v>583</v>
          </cell>
          <cell r="I973">
            <v>1204272.2392740205</v>
          </cell>
        </row>
        <row r="974">
          <cell r="A974" t="str">
            <v>583OR</v>
          </cell>
          <cell r="B974" t="str">
            <v>583</v>
          </cell>
          <cell r="D974">
            <v>6767802.673488196</v>
          </cell>
          <cell r="F974" t="str">
            <v>583OR</v>
          </cell>
          <cell r="G974" t="str">
            <v>583</v>
          </cell>
          <cell r="I974">
            <v>6767802.673488196</v>
          </cell>
        </row>
        <row r="975">
          <cell r="A975" t="str">
            <v>583SNPD</v>
          </cell>
          <cell r="B975" t="str">
            <v>583</v>
          </cell>
          <cell r="D975">
            <v>3944018.7973869145</v>
          </cell>
          <cell r="F975" t="str">
            <v>583SNPD</v>
          </cell>
          <cell r="G975" t="str">
            <v>583</v>
          </cell>
          <cell r="I975">
            <v>3944018.7973869145</v>
          </cell>
        </row>
        <row r="976">
          <cell r="A976" t="str">
            <v>583UT</v>
          </cell>
          <cell r="B976" t="str">
            <v>583</v>
          </cell>
          <cell r="D976">
            <v>6635697.281739586</v>
          </cell>
          <cell r="F976" t="str">
            <v>583UT</v>
          </cell>
          <cell r="G976" t="str">
            <v>583</v>
          </cell>
          <cell r="I976">
            <v>6635697.281739586</v>
          </cell>
        </row>
        <row r="977">
          <cell r="A977" t="str">
            <v>583WA</v>
          </cell>
          <cell r="B977" t="str">
            <v>583</v>
          </cell>
          <cell r="D977">
            <v>1718808.8835243238</v>
          </cell>
          <cell r="F977" t="str">
            <v>583WA</v>
          </cell>
          <cell r="G977" t="str">
            <v>583</v>
          </cell>
          <cell r="I977">
            <v>1718808.8835243238</v>
          </cell>
        </row>
        <row r="978">
          <cell r="A978" t="str">
            <v>583WYP</v>
          </cell>
          <cell r="B978" t="str">
            <v>583</v>
          </cell>
          <cell r="D978">
            <v>1219093.5815595102</v>
          </cell>
          <cell r="F978" t="str">
            <v>583WYP</v>
          </cell>
          <cell r="G978" t="str">
            <v>583</v>
          </cell>
          <cell r="I978">
            <v>1219093.5815595102</v>
          </cell>
        </row>
        <row r="979">
          <cell r="A979" t="str">
            <v>583WYU</v>
          </cell>
          <cell r="B979" t="str">
            <v>583</v>
          </cell>
          <cell r="D979">
            <v>253748.65572912263</v>
          </cell>
          <cell r="F979" t="str">
            <v>583WYU</v>
          </cell>
          <cell r="G979" t="str">
            <v>583</v>
          </cell>
          <cell r="I979">
            <v>253748.65572912263</v>
          </cell>
        </row>
        <row r="980">
          <cell r="A980" t="str">
            <v>584CA</v>
          </cell>
          <cell r="B980" t="str">
            <v>584</v>
          </cell>
          <cell r="D980">
            <v>27241.666047589486</v>
          </cell>
          <cell r="F980" t="str">
            <v>584CA</v>
          </cell>
          <cell r="G980" t="str">
            <v>584</v>
          </cell>
          <cell r="I980">
            <v>27241.666047589486</v>
          </cell>
        </row>
        <row r="981">
          <cell r="A981" t="str">
            <v>584IDU</v>
          </cell>
          <cell r="B981" t="str">
            <v>584</v>
          </cell>
          <cell r="D981">
            <v>25601.16976285728</v>
          </cell>
          <cell r="F981" t="str">
            <v>584IDU</v>
          </cell>
          <cell r="G981" t="str">
            <v>584</v>
          </cell>
          <cell r="I981">
            <v>25601.16976285728</v>
          </cell>
        </row>
        <row r="982">
          <cell r="A982" t="str">
            <v>584OR</v>
          </cell>
          <cell r="B982" t="str">
            <v>584</v>
          </cell>
          <cell r="D982">
            <v>621936.64796988748</v>
          </cell>
          <cell r="F982" t="str">
            <v>584OR</v>
          </cell>
          <cell r="G982" t="str">
            <v>584</v>
          </cell>
          <cell r="I982">
            <v>621936.64796988748</v>
          </cell>
        </row>
        <row r="983">
          <cell r="A983" t="str">
            <v>584SNPD</v>
          </cell>
          <cell r="B983" t="str">
            <v>584</v>
          </cell>
          <cell r="D983">
            <v>1274.2986457221111</v>
          </cell>
          <cell r="F983" t="str">
            <v>584SNPD</v>
          </cell>
          <cell r="G983" t="str">
            <v>584</v>
          </cell>
          <cell r="I983">
            <v>1274.2986457221111</v>
          </cell>
        </row>
        <row r="984">
          <cell r="A984" t="str">
            <v>584UT</v>
          </cell>
          <cell r="B984" t="str">
            <v>584</v>
          </cell>
          <cell r="D984">
            <v>493483.6022546828</v>
          </cell>
          <cell r="F984" t="str">
            <v>584UT</v>
          </cell>
          <cell r="G984" t="str">
            <v>584</v>
          </cell>
          <cell r="I984">
            <v>493483.6022546828</v>
          </cell>
        </row>
        <row r="985">
          <cell r="A985" t="str">
            <v>584WA</v>
          </cell>
          <cell r="B985" t="str">
            <v>584</v>
          </cell>
          <cell r="D985">
            <v>44117.88452515479</v>
          </cell>
          <cell r="F985" t="str">
            <v>584WA</v>
          </cell>
          <cell r="G985" t="str">
            <v>584</v>
          </cell>
          <cell r="I985">
            <v>44117.88452515479</v>
          </cell>
        </row>
        <row r="986">
          <cell r="A986" t="str">
            <v>584WYP</v>
          </cell>
          <cell r="B986" t="str">
            <v>584</v>
          </cell>
          <cell r="D986">
            <v>45104.431813156145</v>
          </cell>
          <cell r="F986" t="str">
            <v>584WYP</v>
          </cell>
          <cell r="G986" t="str">
            <v>584</v>
          </cell>
          <cell r="I986">
            <v>45104.431813156145</v>
          </cell>
        </row>
        <row r="987">
          <cell r="A987" t="str">
            <v>584WYU</v>
          </cell>
          <cell r="B987" t="str">
            <v>584</v>
          </cell>
          <cell r="D987">
            <v>33399.059815846857</v>
          </cell>
          <cell r="F987" t="str">
            <v>584WYU</v>
          </cell>
          <cell r="G987" t="str">
            <v>584</v>
          </cell>
          <cell r="I987">
            <v>33399.059815846857</v>
          </cell>
        </row>
        <row r="988">
          <cell r="A988" t="str">
            <v>585SNPD</v>
          </cell>
          <cell r="B988" t="str">
            <v>585</v>
          </cell>
          <cell r="D988">
            <v>325409.97649622825</v>
          </cell>
          <cell r="F988" t="str">
            <v>585SNPD</v>
          </cell>
          <cell r="G988" t="str">
            <v>585</v>
          </cell>
          <cell r="I988">
            <v>325409.97649622825</v>
          </cell>
        </row>
        <row r="989">
          <cell r="A989" t="str">
            <v>586CA</v>
          </cell>
          <cell r="B989" t="str">
            <v>586</v>
          </cell>
          <cell r="D989">
            <v>143490.40853533725</v>
          </cell>
          <cell r="F989" t="str">
            <v>586CA</v>
          </cell>
          <cell r="G989" t="str">
            <v>586</v>
          </cell>
          <cell r="I989">
            <v>143490.40853533725</v>
          </cell>
        </row>
        <row r="990">
          <cell r="A990" t="str">
            <v>586IDU</v>
          </cell>
          <cell r="B990" t="str">
            <v>586</v>
          </cell>
          <cell r="D990">
            <v>261429.04623685597</v>
          </cell>
          <cell r="F990" t="str">
            <v>586IDU</v>
          </cell>
          <cell r="G990" t="str">
            <v>586</v>
          </cell>
          <cell r="I990">
            <v>261429.04623685597</v>
          </cell>
        </row>
        <row r="991">
          <cell r="A991" t="str">
            <v>586OR</v>
          </cell>
          <cell r="B991" t="str">
            <v>586</v>
          </cell>
          <cell r="D991">
            <v>1431784.8741373583</v>
          </cell>
          <cell r="F991" t="str">
            <v>586OR</v>
          </cell>
          <cell r="G991" t="str">
            <v>586</v>
          </cell>
          <cell r="I991">
            <v>1431784.8741373583</v>
          </cell>
        </row>
        <row r="992">
          <cell r="A992" t="str">
            <v>586SNPD</v>
          </cell>
          <cell r="B992" t="str">
            <v>586</v>
          </cell>
          <cell r="D992">
            <v>1945726.4404829359</v>
          </cell>
          <cell r="F992" t="str">
            <v>586SNPD</v>
          </cell>
          <cell r="G992" t="str">
            <v>586</v>
          </cell>
          <cell r="I992">
            <v>1945726.4404829359</v>
          </cell>
        </row>
        <row r="993">
          <cell r="A993" t="str">
            <v>586UT</v>
          </cell>
          <cell r="B993" t="str">
            <v>586</v>
          </cell>
          <cell r="D993">
            <v>1043335.2586151332</v>
          </cell>
          <cell r="F993" t="str">
            <v>586UT</v>
          </cell>
          <cell r="G993" t="str">
            <v>586</v>
          </cell>
          <cell r="I993">
            <v>1043335.2586151332</v>
          </cell>
        </row>
        <row r="994">
          <cell r="A994" t="str">
            <v>586WA</v>
          </cell>
          <cell r="B994" t="str">
            <v>586</v>
          </cell>
          <cell r="D994">
            <v>420043.48172639892</v>
          </cell>
          <cell r="F994" t="str">
            <v>586WA</v>
          </cell>
          <cell r="G994" t="str">
            <v>586</v>
          </cell>
          <cell r="I994">
            <v>420043.48172639892</v>
          </cell>
        </row>
        <row r="995">
          <cell r="A995" t="str">
            <v>586WYP</v>
          </cell>
          <cell r="B995" t="str">
            <v>586</v>
          </cell>
          <cell r="D995">
            <v>259798.77156749822</v>
          </cell>
          <cell r="F995" t="str">
            <v>586WYP</v>
          </cell>
          <cell r="G995" t="str">
            <v>586</v>
          </cell>
          <cell r="I995">
            <v>259798.77156749822</v>
          </cell>
        </row>
        <row r="996">
          <cell r="A996" t="str">
            <v>586WYU</v>
          </cell>
          <cell r="B996" t="str">
            <v>586</v>
          </cell>
          <cell r="D996">
            <v>52394.52199254946</v>
          </cell>
          <cell r="F996" t="str">
            <v>586WYU</v>
          </cell>
          <cell r="G996" t="str">
            <v>586</v>
          </cell>
          <cell r="I996">
            <v>52394.52199254946</v>
          </cell>
        </row>
        <row r="997">
          <cell r="A997" t="str">
            <v>587OR</v>
          </cell>
          <cell r="B997" t="str">
            <v>587</v>
          </cell>
          <cell r="D997">
            <v>11911.459419291157</v>
          </cell>
          <cell r="F997" t="str">
            <v>587OR</v>
          </cell>
          <cell r="G997" t="str">
            <v>587</v>
          </cell>
          <cell r="I997">
            <v>11911.459419291157</v>
          </cell>
        </row>
        <row r="998">
          <cell r="A998" t="str">
            <v>587SNPD</v>
          </cell>
          <cell r="B998" t="str">
            <v>587</v>
          </cell>
          <cell r="D998">
            <v>67024.028106718979</v>
          </cell>
          <cell r="F998" t="str">
            <v>587SNPD</v>
          </cell>
          <cell r="G998" t="str">
            <v>587</v>
          </cell>
          <cell r="I998">
            <v>67024.028106718979</v>
          </cell>
        </row>
        <row r="999">
          <cell r="A999" t="str">
            <v>588CA</v>
          </cell>
          <cell r="B999" t="str">
            <v>588</v>
          </cell>
          <cell r="D999">
            <v>117023.5935352362</v>
          </cell>
          <cell r="F999" t="str">
            <v>588CA</v>
          </cell>
          <cell r="G999" t="str">
            <v>588</v>
          </cell>
          <cell r="I999">
            <v>117023.5935352362</v>
          </cell>
        </row>
        <row r="1000">
          <cell r="A1000" t="str">
            <v>588IDU</v>
          </cell>
          <cell r="B1000" t="str">
            <v>588</v>
          </cell>
          <cell r="D1000">
            <v>867617.53493521386</v>
          </cell>
          <cell r="F1000" t="str">
            <v>588IDU</v>
          </cell>
          <cell r="G1000" t="str">
            <v>588</v>
          </cell>
          <cell r="I1000">
            <v>867617.53493521386</v>
          </cell>
        </row>
        <row r="1001">
          <cell r="A1001" t="str">
            <v>588OR</v>
          </cell>
          <cell r="B1001" t="str">
            <v>588</v>
          </cell>
          <cell r="D1001">
            <v>4497433.2268166607</v>
          </cell>
          <cell r="F1001" t="str">
            <v>588OR</v>
          </cell>
          <cell r="G1001" t="str">
            <v>588</v>
          </cell>
          <cell r="I1001">
            <v>4497433.2268166607</v>
          </cell>
        </row>
        <row r="1002">
          <cell r="A1002" t="str">
            <v>588SNPD</v>
          </cell>
          <cell r="B1002" t="str">
            <v>588</v>
          </cell>
          <cell r="D1002">
            <v>13575560.126644596</v>
          </cell>
          <cell r="F1002" t="str">
            <v>588SNPD</v>
          </cell>
          <cell r="G1002" t="str">
            <v>588</v>
          </cell>
          <cell r="I1002">
            <v>13575560.126644596</v>
          </cell>
        </row>
        <row r="1003">
          <cell r="A1003" t="str">
            <v>588UT</v>
          </cell>
          <cell r="B1003" t="str">
            <v>588</v>
          </cell>
          <cell r="D1003">
            <v>5030015.1378090717</v>
          </cell>
          <cell r="F1003" t="str">
            <v>588UT</v>
          </cell>
          <cell r="G1003" t="str">
            <v>588</v>
          </cell>
          <cell r="I1003">
            <v>5030015.1378090717</v>
          </cell>
        </row>
        <row r="1004">
          <cell r="A1004" t="str">
            <v>588WA</v>
          </cell>
          <cell r="B1004" t="str">
            <v>588</v>
          </cell>
          <cell r="D1004">
            <v>462350.18320067145</v>
          </cell>
          <cell r="F1004" t="str">
            <v>588WA</v>
          </cell>
          <cell r="G1004" t="str">
            <v>588</v>
          </cell>
          <cell r="I1004">
            <v>462350.18320067145</v>
          </cell>
        </row>
        <row r="1005">
          <cell r="A1005" t="str">
            <v>588WYP</v>
          </cell>
          <cell r="B1005" t="str">
            <v>588</v>
          </cell>
          <cell r="D1005">
            <v>903412.43844312546</v>
          </cell>
          <cell r="F1005" t="str">
            <v>588WYP</v>
          </cell>
          <cell r="G1005" t="str">
            <v>588</v>
          </cell>
          <cell r="I1005">
            <v>903412.43844312546</v>
          </cell>
        </row>
        <row r="1006">
          <cell r="A1006" t="str">
            <v>588WYU</v>
          </cell>
          <cell r="B1006" t="str">
            <v>588</v>
          </cell>
          <cell r="D1006">
            <v>154263.27862978214</v>
          </cell>
          <cell r="F1006" t="str">
            <v>588WYU</v>
          </cell>
          <cell r="G1006" t="str">
            <v>588</v>
          </cell>
          <cell r="I1006">
            <v>154263.27862978214</v>
          </cell>
        </row>
        <row r="1007">
          <cell r="A1007" t="str">
            <v>589CA</v>
          </cell>
          <cell r="B1007" t="str">
            <v>589</v>
          </cell>
          <cell r="D1007">
            <v>123745.84258023485</v>
          </cell>
          <cell r="F1007" t="str">
            <v>589CA</v>
          </cell>
          <cell r="G1007" t="str">
            <v>589</v>
          </cell>
          <cell r="I1007">
            <v>123745.84258023485</v>
          </cell>
        </row>
        <row r="1008">
          <cell r="A1008" t="str">
            <v>589IDU</v>
          </cell>
          <cell r="B1008" t="str">
            <v>589</v>
          </cell>
          <cell r="D1008">
            <v>14151.806996086105</v>
          </cell>
          <cell r="F1008" t="str">
            <v>589IDU</v>
          </cell>
          <cell r="G1008" t="str">
            <v>589</v>
          </cell>
          <cell r="I1008">
            <v>14151.806996086105</v>
          </cell>
        </row>
        <row r="1009">
          <cell r="A1009" t="str">
            <v>589OR</v>
          </cell>
          <cell r="B1009" t="str">
            <v>589</v>
          </cell>
          <cell r="D1009">
            <v>1469424.7966624268</v>
          </cell>
          <cell r="F1009" t="str">
            <v>589OR</v>
          </cell>
          <cell r="G1009" t="str">
            <v>589</v>
          </cell>
          <cell r="I1009">
            <v>1469424.7966624268</v>
          </cell>
        </row>
        <row r="1010">
          <cell r="A1010" t="str">
            <v>589SNPD</v>
          </cell>
          <cell r="B1010" t="str">
            <v>589</v>
          </cell>
          <cell r="D1010">
            <v>1083820.9114902152</v>
          </cell>
          <cell r="F1010" t="str">
            <v>589SNPD</v>
          </cell>
          <cell r="G1010" t="str">
            <v>589</v>
          </cell>
          <cell r="I1010">
            <v>1083820.9114902152</v>
          </cell>
        </row>
        <row r="1011">
          <cell r="A1011" t="str">
            <v>589UT</v>
          </cell>
          <cell r="B1011" t="str">
            <v>589</v>
          </cell>
          <cell r="D1011">
            <v>508073.0357475538</v>
          </cell>
          <cell r="F1011" t="str">
            <v>589UT</v>
          </cell>
          <cell r="G1011" t="str">
            <v>589</v>
          </cell>
          <cell r="I1011">
            <v>508073.0357475538</v>
          </cell>
        </row>
        <row r="1012">
          <cell r="A1012" t="str">
            <v>589WA</v>
          </cell>
          <cell r="B1012" t="str">
            <v>589</v>
          </cell>
          <cell r="D1012">
            <v>267642.78790900193</v>
          </cell>
          <cell r="F1012" t="str">
            <v>589WA</v>
          </cell>
          <cell r="G1012" t="str">
            <v>589</v>
          </cell>
          <cell r="I1012">
            <v>267642.78790900193</v>
          </cell>
        </row>
        <row r="1013">
          <cell r="A1013" t="str">
            <v>589WYP</v>
          </cell>
          <cell r="B1013" t="str">
            <v>589</v>
          </cell>
          <cell r="D1013">
            <v>619890.70550782781</v>
          </cell>
          <cell r="F1013" t="str">
            <v>589WYP</v>
          </cell>
          <cell r="G1013" t="str">
            <v>589</v>
          </cell>
          <cell r="I1013">
            <v>619890.70550782781</v>
          </cell>
        </row>
        <row r="1014">
          <cell r="A1014" t="str">
            <v>589WYU</v>
          </cell>
          <cell r="B1014" t="str">
            <v>589</v>
          </cell>
          <cell r="D1014">
            <v>2079.3569324853229</v>
          </cell>
          <cell r="F1014" t="str">
            <v>589WYU</v>
          </cell>
          <cell r="G1014" t="str">
            <v>589</v>
          </cell>
          <cell r="I1014">
            <v>2079.3569324853229</v>
          </cell>
        </row>
        <row r="1015">
          <cell r="A1015" t="str">
            <v>590OR</v>
          </cell>
          <cell r="B1015" t="str">
            <v>590</v>
          </cell>
          <cell r="D1015">
            <v>355600.63668404095</v>
          </cell>
          <cell r="F1015" t="str">
            <v>590OR</v>
          </cell>
          <cell r="G1015" t="str">
            <v>590</v>
          </cell>
          <cell r="I1015">
            <v>355600.63668404095</v>
          </cell>
        </row>
        <row r="1016">
          <cell r="A1016" t="str">
            <v>590SNPD</v>
          </cell>
          <cell r="B1016" t="str">
            <v>590</v>
          </cell>
          <cell r="D1016">
            <v>342245.74273444334</v>
          </cell>
          <cell r="F1016" t="str">
            <v>590SNPD</v>
          </cell>
          <cell r="G1016" t="str">
            <v>590</v>
          </cell>
          <cell r="I1016">
            <v>342245.74273444334</v>
          </cell>
        </row>
        <row r="1017">
          <cell r="A1017" t="str">
            <v>590UT</v>
          </cell>
          <cell r="B1017" t="str">
            <v>590</v>
          </cell>
          <cell r="D1017">
            <v>285247.21686810232</v>
          </cell>
          <cell r="F1017" t="str">
            <v>590UT</v>
          </cell>
          <cell r="G1017" t="str">
            <v>590</v>
          </cell>
          <cell r="I1017">
            <v>285247.21686810232</v>
          </cell>
        </row>
        <row r="1018">
          <cell r="A1018" t="str">
            <v>590WYP</v>
          </cell>
          <cell r="B1018" t="str">
            <v>590</v>
          </cell>
          <cell r="D1018">
            <v>188082.32535234105</v>
          </cell>
          <cell r="F1018" t="str">
            <v>590WYP</v>
          </cell>
          <cell r="G1018" t="str">
            <v>590</v>
          </cell>
          <cell r="I1018">
            <v>188082.32535234105</v>
          </cell>
        </row>
        <row r="1019">
          <cell r="A1019" t="str">
            <v>591CA</v>
          </cell>
          <cell r="B1019" t="str">
            <v>591</v>
          </cell>
          <cell r="D1019">
            <v>46958.284557547726</v>
          </cell>
          <cell r="F1019" t="str">
            <v>591CA</v>
          </cell>
          <cell r="G1019" t="str">
            <v>591</v>
          </cell>
          <cell r="I1019">
            <v>46958.284557547726</v>
          </cell>
        </row>
        <row r="1020">
          <cell r="A1020" t="str">
            <v>591IDU</v>
          </cell>
          <cell r="B1020" t="str">
            <v>591</v>
          </cell>
          <cell r="D1020">
            <v>107628.96159629847</v>
          </cell>
          <cell r="F1020" t="str">
            <v>591IDU</v>
          </cell>
          <cell r="G1020" t="str">
            <v>591</v>
          </cell>
          <cell r="I1020">
            <v>107628.96159629847</v>
          </cell>
        </row>
        <row r="1021">
          <cell r="A1021" t="str">
            <v>591OR</v>
          </cell>
          <cell r="B1021" t="str">
            <v>591</v>
          </cell>
          <cell r="D1021">
            <v>384243.40737998846</v>
          </cell>
          <cell r="F1021" t="str">
            <v>591OR</v>
          </cell>
          <cell r="G1021" t="str">
            <v>591</v>
          </cell>
          <cell r="I1021">
            <v>384243.40737998846</v>
          </cell>
        </row>
        <row r="1022">
          <cell r="A1022" t="str">
            <v>591SNPD</v>
          </cell>
          <cell r="B1022" t="str">
            <v>591</v>
          </cell>
          <cell r="D1022">
            <v>536459.43493348768</v>
          </cell>
          <cell r="F1022" t="str">
            <v>591SNPD</v>
          </cell>
          <cell r="G1022" t="str">
            <v>591</v>
          </cell>
          <cell r="I1022">
            <v>536459.43493348768</v>
          </cell>
        </row>
        <row r="1023">
          <cell r="A1023" t="str">
            <v>591UT</v>
          </cell>
          <cell r="B1023" t="str">
            <v>591</v>
          </cell>
          <cell r="D1023">
            <v>843587.30785425124</v>
          </cell>
          <cell r="F1023" t="str">
            <v>591UT</v>
          </cell>
          <cell r="G1023" t="str">
            <v>591</v>
          </cell>
          <cell r="I1023">
            <v>843587.30785425124</v>
          </cell>
        </row>
        <row r="1024">
          <cell r="A1024" t="str">
            <v>591WA</v>
          </cell>
          <cell r="B1024" t="str">
            <v>591</v>
          </cell>
          <cell r="D1024">
            <v>92000.416818970523</v>
          </cell>
          <cell r="F1024" t="str">
            <v>591WA</v>
          </cell>
          <cell r="G1024" t="str">
            <v>591</v>
          </cell>
          <cell r="I1024">
            <v>92000.416818970523</v>
          </cell>
        </row>
        <row r="1025">
          <cell r="A1025" t="str">
            <v>591WYP</v>
          </cell>
          <cell r="B1025" t="str">
            <v>591</v>
          </cell>
          <cell r="D1025">
            <v>156691.26690572588</v>
          </cell>
          <cell r="F1025" t="str">
            <v>591WYP</v>
          </cell>
          <cell r="G1025" t="str">
            <v>591</v>
          </cell>
          <cell r="I1025">
            <v>156691.26690572588</v>
          </cell>
        </row>
        <row r="1026">
          <cell r="A1026" t="str">
            <v>591WYU</v>
          </cell>
          <cell r="B1026" t="str">
            <v>591</v>
          </cell>
          <cell r="D1026">
            <v>22557.08481203008</v>
          </cell>
          <cell r="F1026" t="str">
            <v>591WYU</v>
          </cell>
          <cell r="G1026" t="str">
            <v>591</v>
          </cell>
          <cell r="I1026">
            <v>22557.08481203008</v>
          </cell>
        </row>
        <row r="1027">
          <cell r="A1027" t="str">
            <v>592CA</v>
          </cell>
          <cell r="B1027" t="str">
            <v>592</v>
          </cell>
          <cell r="D1027">
            <v>150751.95200847302</v>
          </cell>
          <cell r="F1027" t="str">
            <v>592CA</v>
          </cell>
          <cell r="G1027" t="str">
            <v>592</v>
          </cell>
          <cell r="I1027">
            <v>150751.95200847302</v>
          </cell>
        </row>
        <row r="1028">
          <cell r="A1028" t="str">
            <v>592IDU</v>
          </cell>
          <cell r="B1028" t="str">
            <v>592</v>
          </cell>
          <cell r="D1028">
            <v>332365.28272341535</v>
          </cell>
          <cell r="F1028" t="str">
            <v>592IDU</v>
          </cell>
          <cell r="G1028" t="str">
            <v>592</v>
          </cell>
          <cell r="I1028">
            <v>332365.28272341535</v>
          </cell>
        </row>
        <row r="1029">
          <cell r="A1029" t="str">
            <v>592OR</v>
          </cell>
          <cell r="B1029" t="str">
            <v>592</v>
          </cell>
          <cell r="D1029">
            <v>2152219.2208677297</v>
          </cell>
          <cell r="F1029" t="str">
            <v>592OR</v>
          </cell>
          <cell r="G1029" t="str">
            <v>592</v>
          </cell>
          <cell r="I1029">
            <v>2152219.2208677297</v>
          </cell>
        </row>
        <row r="1030">
          <cell r="A1030" t="str">
            <v>592SNPD</v>
          </cell>
          <cell r="B1030" t="str">
            <v>592</v>
          </cell>
          <cell r="D1030">
            <v>1944595.9030356463</v>
          </cell>
          <cell r="F1030" t="str">
            <v>592SNPD</v>
          </cell>
          <cell r="G1030" t="str">
            <v>592</v>
          </cell>
          <cell r="I1030">
            <v>1944595.9030356463</v>
          </cell>
        </row>
        <row r="1031">
          <cell r="A1031" t="str">
            <v>592UT</v>
          </cell>
          <cell r="B1031" t="str">
            <v>592</v>
          </cell>
          <cell r="D1031">
            <v>2629501.001851758</v>
          </cell>
          <cell r="F1031" t="str">
            <v>592UT</v>
          </cell>
          <cell r="G1031" t="str">
            <v>592</v>
          </cell>
          <cell r="I1031">
            <v>2629501.001851758</v>
          </cell>
        </row>
        <row r="1032">
          <cell r="A1032" t="str">
            <v>592WA</v>
          </cell>
          <cell r="B1032" t="str">
            <v>592</v>
          </cell>
          <cell r="D1032">
            <v>757299.9242778637</v>
          </cell>
          <cell r="F1032" t="str">
            <v>592WA</v>
          </cell>
          <cell r="G1032" t="str">
            <v>592</v>
          </cell>
          <cell r="I1032">
            <v>757299.9242778637</v>
          </cell>
        </row>
        <row r="1033">
          <cell r="A1033" t="str">
            <v>592WYP</v>
          </cell>
          <cell r="B1033" t="str">
            <v>592</v>
          </cell>
          <cell r="D1033">
            <v>1084873.1514497853</v>
          </cell>
          <cell r="F1033" t="str">
            <v>592WYP</v>
          </cell>
          <cell r="G1033" t="str">
            <v>592</v>
          </cell>
          <cell r="I1033">
            <v>1084873.1514497853</v>
          </cell>
        </row>
        <row r="1034">
          <cell r="A1034" t="str">
            <v>592WYU</v>
          </cell>
          <cell r="B1034" t="str">
            <v>592</v>
          </cell>
          <cell r="D1034">
            <v>11362.831871048586</v>
          </cell>
          <cell r="F1034" t="str">
            <v>592WYU</v>
          </cell>
          <cell r="G1034" t="str">
            <v>592</v>
          </cell>
          <cell r="I1034">
            <v>11362.831871048586</v>
          </cell>
        </row>
        <row r="1035">
          <cell r="A1035" t="str">
            <v>593CA</v>
          </cell>
          <cell r="B1035" t="str">
            <v>593</v>
          </cell>
          <cell r="D1035">
            <v>5041221.9235233357</v>
          </cell>
          <cell r="F1035" t="str">
            <v>593CA</v>
          </cell>
          <cell r="G1035" t="str">
            <v>593</v>
          </cell>
          <cell r="I1035">
            <v>5041221.9235233357</v>
          </cell>
        </row>
        <row r="1036">
          <cell r="A1036" t="str">
            <v>593IDU</v>
          </cell>
          <cell r="B1036" t="str">
            <v>593</v>
          </cell>
          <cell r="D1036">
            <v>3327106.8554959726</v>
          </cell>
          <cell r="F1036" t="str">
            <v>593IDU</v>
          </cell>
          <cell r="G1036" t="str">
            <v>593</v>
          </cell>
          <cell r="I1036">
            <v>3327106.8554959726</v>
          </cell>
        </row>
        <row r="1037">
          <cell r="A1037" t="str">
            <v>593OR</v>
          </cell>
          <cell r="B1037" t="str">
            <v>593</v>
          </cell>
          <cell r="D1037">
            <v>36461455.990894392</v>
          </cell>
          <cell r="F1037" t="str">
            <v>593OR</v>
          </cell>
          <cell r="G1037" t="str">
            <v>593</v>
          </cell>
          <cell r="I1037">
            <v>36461455.990894392</v>
          </cell>
        </row>
        <row r="1038">
          <cell r="A1038" t="str">
            <v>593SNPD</v>
          </cell>
          <cell r="B1038" t="str">
            <v>593</v>
          </cell>
          <cell r="D1038">
            <v>-44729128.207754336</v>
          </cell>
          <cell r="F1038" t="str">
            <v>593SNPD</v>
          </cell>
          <cell r="G1038" t="str">
            <v>593</v>
          </cell>
          <cell r="I1038">
            <v>-44729128.207754336</v>
          </cell>
        </row>
        <row r="1039">
          <cell r="A1039" t="str">
            <v>593UT</v>
          </cell>
          <cell r="B1039" t="str">
            <v>593</v>
          </cell>
          <cell r="D1039">
            <v>42215586.797238238</v>
          </cell>
          <cell r="F1039" t="str">
            <v>593UT</v>
          </cell>
          <cell r="G1039" t="str">
            <v>593</v>
          </cell>
          <cell r="I1039">
            <v>42215586.797238238</v>
          </cell>
        </row>
        <row r="1040">
          <cell r="A1040" t="str">
            <v>593WA</v>
          </cell>
          <cell r="B1040" t="str">
            <v>593</v>
          </cell>
          <cell r="D1040">
            <v>5252377.0510306973</v>
          </cell>
          <cell r="F1040" t="str">
            <v>593WA</v>
          </cell>
          <cell r="G1040" t="str">
            <v>593</v>
          </cell>
          <cell r="I1040">
            <v>5252377.0510306973</v>
          </cell>
        </row>
        <row r="1041">
          <cell r="A1041" t="str">
            <v>593WYP</v>
          </cell>
          <cell r="B1041" t="str">
            <v>593</v>
          </cell>
          <cell r="D1041">
            <v>4550658.4990877844</v>
          </cell>
          <cell r="F1041" t="str">
            <v>593WYP</v>
          </cell>
          <cell r="G1041" t="str">
            <v>593</v>
          </cell>
          <cell r="I1041">
            <v>4550658.4990877844</v>
          </cell>
        </row>
        <row r="1042">
          <cell r="A1042" t="str">
            <v>593WYU</v>
          </cell>
          <cell r="B1042" t="str">
            <v>593</v>
          </cell>
          <cell r="D1042">
            <v>860323.86614763271</v>
          </cell>
          <cell r="F1042" t="str">
            <v>593WYU</v>
          </cell>
          <cell r="G1042" t="str">
            <v>593</v>
          </cell>
          <cell r="I1042">
            <v>860323.86614763271</v>
          </cell>
        </row>
        <row r="1043">
          <cell r="A1043" t="str">
            <v>594CA</v>
          </cell>
          <cell r="B1043" t="str">
            <v>594</v>
          </cell>
          <cell r="D1043">
            <v>623567.86746458197</v>
          </cell>
          <cell r="F1043" t="str">
            <v>594CA</v>
          </cell>
          <cell r="G1043" t="str">
            <v>594</v>
          </cell>
          <cell r="I1043">
            <v>623567.86746458197</v>
          </cell>
        </row>
        <row r="1044">
          <cell r="A1044" t="str">
            <v>594IDU</v>
          </cell>
          <cell r="B1044" t="str">
            <v>594</v>
          </cell>
          <cell r="D1044">
            <v>765088.70418300922</v>
          </cell>
          <cell r="F1044" t="str">
            <v>594IDU</v>
          </cell>
          <cell r="G1044" t="str">
            <v>594</v>
          </cell>
          <cell r="I1044">
            <v>765088.70418300922</v>
          </cell>
        </row>
        <row r="1045">
          <cell r="A1045" t="str">
            <v>594OR</v>
          </cell>
          <cell r="B1045" t="str">
            <v>594</v>
          </cell>
          <cell r="D1045">
            <v>6928718.1691250224</v>
          </cell>
          <cell r="F1045" t="str">
            <v>594OR</v>
          </cell>
          <cell r="G1045" t="str">
            <v>594</v>
          </cell>
          <cell r="I1045">
            <v>6928718.1691250224</v>
          </cell>
        </row>
        <row r="1046">
          <cell r="A1046" t="str">
            <v>594SNPD</v>
          </cell>
          <cell r="B1046" t="str">
            <v>594</v>
          </cell>
          <cell r="D1046">
            <v>1600349.1792522692</v>
          </cell>
          <cell r="F1046" t="str">
            <v>594SNPD</v>
          </cell>
          <cell r="G1046" t="str">
            <v>594</v>
          </cell>
          <cell r="I1046">
            <v>1600349.1792522692</v>
          </cell>
        </row>
        <row r="1047">
          <cell r="A1047" t="str">
            <v>594UT</v>
          </cell>
          <cell r="B1047" t="str">
            <v>594</v>
          </cell>
          <cell r="D1047">
            <v>11441548.081003001</v>
          </cell>
          <cell r="F1047" t="str">
            <v>594UT</v>
          </cell>
          <cell r="G1047" t="str">
            <v>594</v>
          </cell>
          <cell r="I1047">
            <v>11441548.081003001</v>
          </cell>
        </row>
        <row r="1048">
          <cell r="A1048" t="str">
            <v>594WA</v>
          </cell>
          <cell r="B1048" t="str">
            <v>594</v>
          </cell>
          <cell r="D1048">
            <v>1385916.529744775</v>
          </cell>
          <cell r="F1048" t="str">
            <v>594WA</v>
          </cell>
          <cell r="G1048" t="str">
            <v>594</v>
          </cell>
          <cell r="I1048">
            <v>1385916.529744775</v>
          </cell>
        </row>
        <row r="1049">
          <cell r="A1049" t="str">
            <v>594WYP</v>
          </cell>
          <cell r="B1049" t="str">
            <v>594</v>
          </cell>
          <cell r="D1049">
            <v>1343060.7274626577</v>
          </cell>
          <cell r="F1049" t="str">
            <v>594WYP</v>
          </cell>
          <cell r="G1049" t="str">
            <v>594</v>
          </cell>
          <cell r="I1049">
            <v>1343060.7274626577</v>
          </cell>
        </row>
        <row r="1050">
          <cell r="A1050" t="str">
            <v>594WYU</v>
          </cell>
          <cell r="B1050" t="str">
            <v>594</v>
          </cell>
          <cell r="D1050">
            <v>368713.8846674072</v>
          </cell>
          <cell r="F1050" t="str">
            <v>594WYU</v>
          </cell>
          <cell r="G1050" t="str">
            <v>594</v>
          </cell>
          <cell r="I1050">
            <v>368713.8846674072</v>
          </cell>
        </row>
        <row r="1051">
          <cell r="A1051" t="str">
            <v>595CA</v>
          </cell>
          <cell r="B1051" t="str">
            <v>595</v>
          </cell>
          <cell r="D1051">
            <v>26954.997834256334</v>
          </cell>
          <cell r="F1051" t="str">
            <v>595CA</v>
          </cell>
          <cell r="G1051" t="str">
            <v>595</v>
          </cell>
          <cell r="I1051">
            <v>26954.997834256334</v>
          </cell>
        </row>
        <row r="1052">
          <cell r="A1052" t="str">
            <v>595IDU</v>
          </cell>
          <cell r="B1052" t="str">
            <v>595</v>
          </cell>
          <cell r="D1052">
            <v>41828.41427020105</v>
          </cell>
          <cell r="F1052" t="str">
            <v>595IDU</v>
          </cell>
          <cell r="G1052" t="str">
            <v>595</v>
          </cell>
          <cell r="I1052">
            <v>41828.41427020105</v>
          </cell>
        </row>
        <row r="1053">
          <cell r="A1053" t="str">
            <v>595OR</v>
          </cell>
          <cell r="B1053" t="str">
            <v>595</v>
          </cell>
          <cell r="D1053">
            <v>675659.80885250773</v>
          </cell>
          <cell r="F1053" t="str">
            <v>595OR</v>
          </cell>
          <cell r="G1053" t="str">
            <v>595</v>
          </cell>
          <cell r="I1053">
            <v>675659.80885250773</v>
          </cell>
        </row>
        <row r="1054">
          <cell r="A1054" t="str">
            <v>595SNPD</v>
          </cell>
          <cell r="B1054" t="str">
            <v>595</v>
          </cell>
          <cell r="D1054">
            <v>23240.270880651835</v>
          </cell>
          <cell r="F1054" t="str">
            <v>595SNPD</v>
          </cell>
          <cell r="G1054" t="str">
            <v>595</v>
          </cell>
          <cell r="I1054">
            <v>23240.270880651835</v>
          </cell>
        </row>
        <row r="1055">
          <cell r="A1055" t="str">
            <v>595UT</v>
          </cell>
          <cell r="B1055" t="str">
            <v>595</v>
          </cell>
          <cell r="D1055">
            <v>48406.209932337966</v>
          </cell>
          <cell r="F1055" t="str">
            <v>595UT</v>
          </cell>
          <cell r="G1055" t="str">
            <v>595</v>
          </cell>
          <cell r="I1055">
            <v>48406.209932337966</v>
          </cell>
        </row>
        <row r="1056">
          <cell r="A1056" t="str">
            <v>595WA</v>
          </cell>
          <cell r="B1056" t="str">
            <v>595</v>
          </cell>
          <cell r="D1056">
            <v>129935.02635646329</v>
          </cell>
          <cell r="F1056" t="str">
            <v>595WA</v>
          </cell>
          <cell r="G1056" t="str">
            <v>595</v>
          </cell>
          <cell r="I1056">
            <v>129935.02635646329</v>
          </cell>
        </row>
        <row r="1057">
          <cell r="A1057" t="str">
            <v>595WYP</v>
          </cell>
          <cell r="B1057" t="str">
            <v>595</v>
          </cell>
          <cell r="D1057">
            <v>114885.92782438206</v>
          </cell>
          <cell r="F1057" t="str">
            <v>595WYP</v>
          </cell>
          <cell r="G1057" t="str">
            <v>595</v>
          </cell>
          <cell r="I1057">
            <v>114885.92782438206</v>
          </cell>
        </row>
        <row r="1058">
          <cell r="A1058" t="str">
            <v>596CA</v>
          </cell>
          <cell r="B1058" t="str">
            <v>596</v>
          </cell>
          <cell r="D1058">
            <v>60722.310002072692</v>
          </cell>
          <cell r="F1058" t="str">
            <v>596CA</v>
          </cell>
          <cell r="G1058" t="str">
            <v>596</v>
          </cell>
          <cell r="I1058">
            <v>60722.310002072692</v>
          </cell>
        </row>
        <row r="1059">
          <cell r="A1059" t="str">
            <v>596IDU</v>
          </cell>
          <cell r="B1059" t="str">
            <v>596</v>
          </cell>
          <cell r="D1059">
            <v>123047.59659631623</v>
          </cell>
          <cell r="F1059" t="str">
            <v>596IDU</v>
          </cell>
          <cell r="G1059" t="str">
            <v>596</v>
          </cell>
          <cell r="I1059">
            <v>123047.59659631623</v>
          </cell>
        </row>
        <row r="1060">
          <cell r="A1060" t="str">
            <v>596OR</v>
          </cell>
          <cell r="B1060" t="str">
            <v>596</v>
          </cell>
          <cell r="D1060">
            <v>729070.81022470072</v>
          </cell>
          <cell r="F1060" t="str">
            <v>596OR</v>
          </cell>
          <cell r="G1060" t="str">
            <v>596</v>
          </cell>
          <cell r="I1060">
            <v>729070.81022470072</v>
          </cell>
        </row>
        <row r="1061">
          <cell r="A1061" t="str">
            <v>596SNPD</v>
          </cell>
          <cell r="B1061" t="str">
            <v>596</v>
          </cell>
          <cell r="D1061">
            <v>787796.85935459961</v>
          </cell>
          <cell r="F1061" t="str">
            <v>596SNPD</v>
          </cell>
          <cell r="G1061" t="str">
            <v>596</v>
          </cell>
          <cell r="I1061">
            <v>787796.85935459961</v>
          </cell>
        </row>
        <row r="1062">
          <cell r="A1062" t="str">
            <v>596UT</v>
          </cell>
          <cell r="B1062" t="str">
            <v>596</v>
          </cell>
          <cell r="D1062">
            <v>2416493.7601779876</v>
          </cell>
          <cell r="F1062" t="str">
            <v>596UT</v>
          </cell>
          <cell r="G1062" t="str">
            <v>596</v>
          </cell>
          <cell r="I1062">
            <v>2416493.7601779876</v>
          </cell>
        </row>
        <row r="1063">
          <cell r="A1063" t="str">
            <v>596WA</v>
          </cell>
          <cell r="B1063" t="str">
            <v>596</v>
          </cell>
          <cell r="D1063">
            <v>158822.59149637516</v>
          </cell>
          <cell r="F1063" t="str">
            <v>596WA</v>
          </cell>
          <cell r="G1063" t="str">
            <v>596</v>
          </cell>
          <cell r="I1063">
            <v>158822.59149637516</v>
          </cell>
        </row>
        <row r="1064">
          <cell r="A1064" t="str">
            <v>596WYP</v>
          </cell>
          <cell r="B1064" t="str">
            <v>596</v>
          </cell>
          <cell r="D1064">
            <v>248597.30943350555</v>
          </cell>
          <cell r="F1064" t="str">
            <v>596WYP</v>
          </cell>
          <cell r="G1064" t="str">
            <v>596</v>
          </cell>
          <cell r="I1064">
            <v>248597.30943350555</v>
          </cell>
        </row>
        <row r="1065">
          <cell r="A1065" t="str">
            <v>596WYU</v>
          </cell>
          <cell r="B1065" t="str">
            <v>596</v>
          </cell>
          <cell r="D1065">
            <v>76313.756925574882</v>
          </cell>
          <cell r="F1065" t="str">
            <v>596WYU</v>
          </cell>
          <cell r="G1065" t="str">
            <v>596</v>
          </cell>
          <cell r="I1065">
            <v>76313.756925574882</v>
          </cell>
        </row>
        <row r="1066">
          <cell r="A1066" t="str">
            <v>597CA</v>
          </cell>
          <cell r="B1066" t="str">
            <v>597</v>
          </cell>
          <cell r="D1066">
            <v>30002.19019998076</v>
          </cell>
          <cell r="F1066" t="str">
            <v>597CA</v>
          </cell>
          <cell r="G1066" t="str">
            <v>597</v>
          </cell>
          <cell r="I1066">
            <v>30002.19019998076</v>
          </cell>
        </row>
        <row r="1067">
          <cell r="A1067" t="str">
            <v>597IDU</v>
          </cell>
          <cell r="B1067" t="str">
            <v>597</v>
          </cell>
          <cell r="D1067">
            <v>220112.88315558099</v>
          </cell>
          <cell r="F1067" t="str">
            <v>597IDU</v>
          </cell>
          <cell r="G1067" t="str">
            <v>597</v>
          </cell>
          <cell r="I1067">
            <v>220112.88315558099</v>
          </cell>
        </row>
        <row r="1068">
          <cell r="A1068" t="str">
            <v>597OR</v>
          </cell>
          <cell r="B1068" t="str">
            <v>597</v>
          </cell>
          <cell r="D1068">
            <v>906840.21533664432</v>
          </cell>
          <cell r="F1068" t="str">
            <v>597OR</v>
          </cell>
          <cell r="G1068" t="str">
            <v>597</v>
          </cell>
          <cell r="I1068">
            <v>906840.21533664432</v>
          </cell>
        </row>
        <row r="1069">
          <cell r="A1069" t="str">
            <v>597SNPD</v>
          </cell>
          <cell r="B1069" t="str">
            <v>597</v>
          </cell>
          <cell r="D1069">
            <v>1499592.773862828</v>
          </cell>
          <cell r="F1069" t="str">
            <v>597SNPD</v>
          </cell>
          <cell r="G1069" t="str">
            <v>597</v>
          </cell>
          <cell r="I1069">
            <v>1499592.773862828</v>
          </cell>
        </row>
        <row r="1070">
          <cell r="A1070" t="str">
            <v>597UT</v>
          </cell>
          <cell r="B1070" t="str">
            <v>597</v>
          </cell>
          <cell r="D1070">
            <v>1104068.0671082579</v>
          </cell>
          <cell r="F1070" t="str">
            <v>597UT</v>
          </cell>
          <cell r="G1070" t="str">
            <v>597</v>
          </cell>
          <cell r="I1070">
            <v>1104068.0671082579</v>
          </cell>
        </row>
        <row r="1071">
          <cell r="A1071" t="str">
            <v>597WA</v>
          </cell>
          <cell r="B1071" t="str">
            <v>597</v>
          </cell>
          <cell r="D1071">
            <v>268749.79440657777</v>
          </cell>
          <cell r="F1071" t="str">
            <v>597WA</v>
          </cell>
          <cell r="G1071" t="str">
            <v>597</v>
          </cell>
          <cell r="I1071">
            <v>268749.79440657777</v>
          </cell>
        </row>
        <row r="1072">
          <cell r="A1072" t="str">
            <v>597WYP</v>
          </cell>
          <cell r="B1072" t="str">
            <v>597</v>
          </cell>
          <cell r="D1072">
            <v>380400.66070110752</v>
          </cell>
          <cell r="F1072" t="str">
            <v>597WYP</v>
          </cell>
          <cell r="G1072" t="str">
            <v>597</v>
          </cell>
          <cell r="I1072">
            <v>380400.66070110752</v>
          </cell>
        </row>
        <row r="1073">
          <cell r="A1073" t="str">
            <v>597WYU</v>
          </cell>
          <cell r="B1073" t="str">
            <v>597</v>
          </cell>
          <cell r="D1073">
            <v>59738.224224123391</v>
          </cell>
          <cell r="F1073" t="str">
            <v>597WYU</v>
          </cell>
          <cell r="G1073" t="str">
            <v>597</v>
          </cell>
          <cell r="I1073">
            <v>59738.224224123391</v>
          </cell>
        </row>
        <row r="1074">
          <cell r="A1074" t="str">
            <v>598CA</v>
          </cell>
          <cell r="B1074" t="str">
            <v>598</v>
          </cell>
          <cell r="D1074">
            <v>221925.38869807599</v>
          </cell>
          <cell r="F1074" t="str">
            <v>598CA</v>
          </cell>
          <cell r="G1074" t="str">
            <v>598</v>
          </cell>
          <cell r="I1074">
            <v>221925.38869807599</v>
          </cell>
        </row>
        <row r="1075">
          <cell r="A1075" t="str">
            <v>598IDU</v>
          </cell>
          <cell r="B1075" t="str">
            <v>598</v>
          </cell>
          <cell r="D1075">
            <v>800684.05600804463</v>
          </cell>
          <cell r="F1075" t="str">
            <v>598IDU</v>
          </cell>
          <cell r="G1075" t="str">
            <v>598</v>
          </cell>
          <cell r="I1075">
            <v>800684.05600804463</v>
          </cell>
        </row>
        <row r="1076">
          <cell r="A1076" t="str">
            <v>598OR</v>
          </cell>
          <cell r="B1076" t="str">
            <v>598</v>
          </cell>
          <cell r="D1076">
            <v>2953309.2888040445</v>
          </cell>
          <cell r="F1076" t="str">
            <v>598OR</v>
          </cell>
          <cell r="G1076" t="str">
            <v>598</v>
          </cell>
          <cell r="I1076">
            <v>2953309.2888040445</v>
          </cell>
        </row>
        <row r="1077">
          <cell r="A1077" t="str">
            <v>598SNPD</v>
          </cell>
          <cell r="B1077" t="str">
            <v>598</v>
          </cell>
          <cell r="D1077">
            <v>19725319.362643916</v>
          </cell>
          <cell r="F1077" t="str">
            <v>598SNPD</v>
          </cell>
          <cell r="G1077" t="str">
            <v>598</v>
          </cell>
          <cell r="I1077">
            <v>19725319.362643916</v>
          </cell>
        </row>
        <row r="1078">
          <cell r="A1078" t="str">
            <v>598UT</v>
          </cell>
          <cell r="B1078" t="str">
            <v>598</v>
          </cell>
          <cell r="D1078">
            <v>4292195.3185811518</v>
          </cell>
          <cell r="F1078" t="str">
            <v>598UT</v>
          </cell>
          <cell r="G1078" t="str">
            <v>598</v>
          </cell>
          <cell r="I1078">
            <v>4292195.3185811518</v>
          </cell>
        </row>
        <row r="1079">
          <cell r="A1079" t="str">
            <v>598WA</v>
          </cell>
          <cell r="B1079" t="str">
            <v>598</v>
          </cell>
          <cell r="D1079">
            <v>853738.99713042262</v>
          </cell>
          <cell r="F1079" t="str">
            <v>598WA</v>
          </cell>
          <cell r="G1079" t="str">
            <v>598</v>
          </cell>
          <cell r="I1079">
            <v>853738.99713042262</v>
          </cell>
        </row>
        <row r="1080">
          <cell r="A1080" t="str">
            <v>598WYP</v>
          </cell>
          <cell r="B1080" t="str">
            <v>598</v>
          </cell>
          <cell r="D1080">
            <v>3198137.9131061225</v>
          </cell>
          <cell r="F1080" t="str">
            <v>598WYP</v>
          </cell>
          <cell r="G1080" t="str">
            <v>598</v>
          </cell>
          <cell r="I1080">
            <v>3198137.9131061225</v>
          </cell>
        </row>
        <row r="1081">
          <cell r="A1081" t="str">
            <v>598WYU</v>
          </cell>
          <cell r="B1081" t="str">
            <v>598</v>
          </cell>
          <cell r="D1081">
            <v>247583.37941694894</v>
          </cell>
          <cell r="F1081" t="str">
            <v>598WYU</v>
          </cell>
          <cell r="G1081" t="str">
            <v>598</v>
          </cell>
          <cell r="I1081">
            <v>247583.37941694894</v>
          </cell>
        </row>
        <row r="1082">
          <cell r="A1082" t="str">
            <v>901CA</v>
          </cell>
          <cell r="B1082" t="str">
            <v>901</v>
          </cell>
          <cell r="D1082">
            <v>35677.187099888622</v>
          </cell>
          <cell r="F1082" t="str">
            <v>901CA</v>
          </cell>
          <cell r="G1082" t="str">
            <v>901</v>
          </cell>
          <cell r="I1082">
            <v>35677.187099888622</v>
          </cell>
        </row>
        <row r="1083">
          <cell r="A1083" t="str">
            <v>901CN</v>
          </cell>
          <cell r="B1083" t="str">
            <v>901</v>
          </cell>
          <cell r="D1083">
            <v>6800098.1645740252</v>
          </cell>
          <cell r="F1083" t="str">
            <v>901CN</v>
          </cell>
          <cell r="G1083" t="str">
            <v>901</v>
          </cell>
          <cell r="I1083">
            <v>6800098.1645740252</v>
          </cell>
        </row>
        <row r="1084">
          <cell r="A1084" t="str">
            <v>901IDU</v>
          </cell>
          <cell r="B1084" t="str">
            <v>901</v>
          </cell>
          <cell r="D1084">
            <v>140351.85225576896</v>
          </cell>
          <cell r="F1084" t="str">
            <v>901IDU</v>
          </cell>
          <cell r="G1084" t="str">
            <v>901</v>
          </cell>
          <cell r="I1084">
            <v>140351.85225576896</v>
          </cell>
        </row>
        <row r="1085">
          <cell r="A1085" t="str">
            <v>901OR</v>
          </cell>
          <cell r="B1085" t="str">
            <v>901</v>
          </cell>
          <cell r="D1085">
            <v>1155419.215255118</v>
          </cell>
          <cell r="F1085" t="str">
            <v>901OR</v>
          </cell>
          <cell r="G1085" t="str">
            <v>901</v>
          </cell>
          <cell r="I1085">
            <v>1155419.215255118</v>
          </cell>
        </row>
        <row r="1086">
          <cell r="A1086" t="str">
            <v>901UT</v>
          </cell>
          <cell r="B1086" t="str">
            <v>901</v>
          </cell>
          <cell r="D1086">
            <v>-588721.78722021426</v>
          </cell>
          <cell r="F1086" t="str">
            <v>901UT</v>
          </cell>
          <cell r="G1086" t="str">
            <v>901</v>
          </cell>
          <cell r="I1086">
            <v>-588721.78722021426</v>
          </cell>
        </row>
        <row r="1087">
          <cell r="A1087" t="str">
            <v>901WA</v>
          </cell>
          <cell r="B1087" t="str">
            <v>901</v>
          </cell>
          <cell r="D1087">
            <v>205075.61564172595</v>
          </cell>
          <cell r="F1087" t="str">
            <v>901WA</v>
          </cell>
          <cell r="G1087" t="str">
            <v>901</v>
          </cell>
          <cell r="I1087">
            <v>205075.61564172595</v>
          </cell>
        </row>
        <row r="1088">
          <cell r="A1088" t="str">
            <v>901WYP</v>
          </cell>
          <cell r="B1088" t="str">
            <v>901</v>
          </cell>
          <cell r="D1088">
            <v>562804.31655206473</v>
          </cell>
          <cell r="F1088" t="str">
            <v>901WYP</v>
          </cell>
          <cell r="G1088" t="str">
            <v>901</v>
          </cell>
          <cell r="I1088">
            <v>562804.31655206473</v>
          </cell>
        </row>
        <row r="1089">
          <cell r="A1089" t="str">
            <v>901WYU</v>
          </cell>
          <cell r="B1089" t="str">
            <v>901</v>
          </cell>
          <cell r="D1089">
            <v>122590.96988675848</v>
          </cell>
          <cell r="F1089" t="str">
            <v>901WYU</v>
          </cell>
          <cell r="G1089" t="str">
            <v>901</v>
          </cell>
          <cell r="I1089">
            <v>122590.96988675848</v>
          </cell>
        </row>
        <row r="1090">
          <cell r="A1090" t="str">
            <v>902CA</v>
          </cell>
          <cell r="B1090" t="str">
            <v>902</v>
          </cell>
          <cell r="D1090">
            <v>750584.36182723322</v>
          </cell>
          <cell r="F1090" t="str">
            <v>902CA</v>
          </cell>
          <cell r="G1090" t="str">
            <v>902</v>
          </cell>
          <cell r="I1090">
            <v>750584.36182723322</v>
          </cell>
        </row>
        <row r="1091">
          <cell r="A1091" t="str">
            <v>902CN</v>
          </cell>
          <cell r="B1091" t="str">
            <v>902</v>
          </cell>
          <cell r="D1091">
            <v>358669.47354085918</v>
          </cell>
          <cell r="F1091" t="str">
            <v>902CN</v>
          </cell>
          <cell r="G1091" t="str">
            <v>902</v>
          </cell>
          <cell r="I1091">
            <v>358669.47354085918</v>
          </cell>
        </row>
        <row r="1092">
          <cell r="A1092" t="str">
            <v>902IDU</v>
          </cell>
          <cell r="B1092" t="str">
            <v>902</v>
          </cell>
          <cell r="D1092">
            <v>1119834.9815423393</v>
          </cell>
          <cell r="F1092" t="str">
            <v>902IDU</v>
          </cell>
          <cell r="G1092" t="str">
            <v>902</v>
          </cell>
          <cell r="I1092">
            <v>1119834.9815423393</v>
          </cell>
        </row>
        <row r="1093">
          <cell r="A1093" t="str">
            <v>902OR</v>
          </cell>
          <cell r="B1093" t="str">
            <v>902</v>
          </cell>
          <cell r="D1093">
            <v>7898252.2097671703</v>
          </cell>
          <cell r="F1093" t="str">
            <v>902OR</v>
          </cell>
          <cell r="G1093" t="str">
            <v>902</v>
          </cell>
          <cell r="I1093">
            <v>7898252.2097671703</v>
          </cell>
        </row>
        <row r="1094">
          <cell r="A1094" t="str">
            <v>902UT</v>
          </cell>
          <cell r="B1094" t="str">
            <v>902</v>
          </cell>
          <cell r="D1094">
            <v>11182218.494236499</v>
          </cell>
          <cell r="F1094" t="str">
            <v>902UT</v>
          </cell>
          <cell r="G1094" t="str">
            <v>902</v>
          </cell>
          <cell r="I1094">
            <v>11182218.494236499</v>
          </cell>
        </row>
        <row r="1095">
          <cell r="A1095" t="str">
            <v>902WA</v>
          </cell>
          <cell r="B1095" t="str">
            <v>902</v>
          </cell>
          <cell r="D1095">
            <v>2054047.2638706693</v>
          </cell>
          <cell r="F1095" t="str">
            <v>902WA</v>
          </cell>
          <cell r="G1095" t="str">
            <v>902</v>
          </cell>
          <cell r="I1095">
            <v>2054047.2638706693</v>
          </cell>
        </row>
        <row r="1096">
          <cell r="A1096" t="str">
            <v>902WYP</v>
          </cell>
          <cell r="B1096" t="str">
            <v>902</v>
          </cell>
          <cell r="D1096">
            <v>2164889.298828796</v>
          </cell>
          <cell r="F1096" t="str">
            <v>902WYP</v>
          </cell>
          <cell r="G1096" t="str">
            <v>902</v>
          </cell>
          <cell r="I1096">
            <v>2164889.298828796</v>
          </cell>
        </row>
        <row r="1097">
          <cell r="A1097" t="str">
            <v>902WYU</v>
          </cell>
          <cell r="B1097" t="str">
            <v>902</v>
          </cell>
          <cell r="D1097">
            <v>315670.27991828363</v>
          </cell>
          <cell r="F1097" t="str">
            <v>902WYU</v>
          </cell>
          <cell r="G1097" t="str">
            <v>902</v>
          </cell>
          <cell r="I1097">
            <v>315670.27991828363</v>
          </cell>
        </row>
        <row r="1098">
          <cell r="A1098" t="str">
            <v>903CA</v>
          </cell>
          <cell r="B1098" t="str">
            <v>903</v>
          </cell>
          <cell r="D1098">
            <v>213111.9285615191</v>
          </cell>
          <cell r="F1098" t="str">
            <v>903CA</v>
          </cell>
          <cell r="G1098" t="str">
            <v>903</v>
          </cell>
          <cell r="I1098">
            <v>213111.9285615191</v>
          </cell>
        </row>
        <row r="1099">
          <cell r="A1099" t="str">
            <v>903CN</v>
          </cell>
          <cell r="B1099" t="str">
            <v>903</v>
          </cell>
          <cell r="D1099">
            <v>45145290.196319342</v>
          </cell>
          <cell r="F1099" t="str">
            <v>903CN</v>
          </cell>
          <cell r="G1099" t="str">
            <v>903</v>
          </cell>
          <cell r="I1099">
            <v>45145290.196319342</v>
          </cell>
        </row>
        <row r="1100">
          <cell r="A1100" t="str">
            <v>903IDU</v>
          </cell>
          <cell r="B1100" t="str">
            <v>903</v>
          </cell>
          <cell r="D1100">
            <v>401505.92343629728</v>
          </cell>
          <cell r="F1100" t="str">
            <v>903IDU</v>
          </cell>
          <cell r="G1100" t="str">
            <v>903</v>
          </cell>
          <cell r="I1100">
            <v>401505.92343629728</v>
          </cell>
        </row>
        <row r="1101">
          <cell r="A1101" t="str">
            <v>903OR</v>
          </cell>
          <cell r="B1101" t="str">
            <v>903</v>
          </cell>
          <cell r="D1101">
            <v>2090919.4730065884</v>
          </cell>
          <cell r="F1101" t="str">
            <v>903OR</v>
          </cell>
          <cell r="G1101" t="str">
            <v>903</v>
          </cell>
          <cell r="I1101">
            <v>2090919.4730065884</v>
          </cell>
        </row>
        <row r="1102">
          <cell r="A1102" t="str">
            <v>903UT</v>
          </cell>
          <cell r="B1102" t="str">
            <v>903</v>
          </cell>
          <cell r="D1102">
            <v>3573460.6486932086</v>
          </cell>
          <cell r="F1102" t="str">
            <v>903UT</v>
          </cell>
          <cell r="G1102" t="str">
            <v>903</v>
          </cell>
          <cell r="I1102">
            <v>3573460.6486932086</v>
          </cell>
        </row>
        <row r="1103">
          <cell r="A1103" t="str">
            <v>903WA</v>
          </cell>
          <cell r="B1103" t="str">
            <v>903</v>
          </cell>
          <cell r="D1103">
            <v>527230.03037995123</v>
          </cell>
          <cell r="F1103" t="str">
            <v>903WA</v>
          </cell>
          <cell r="G1103" t="str">
            <v>903</v>
          </cell>
          <cell r="I1103">
            <v>527230.03037995123</v>
          </cell>
        </row>
        <row r="1104">
          <cell r="A1104" t="str">
            <v>903WYP</v>
          </cell>
          <cell r="B1104" t="str">
            <v>903</v>
          </cell>
          <cell r="D1104">
            <v>294088.51915462775</v>
          </cell>
          <cell r="F1104" t="str">
            <v>903WYP</v>
          </cell>
          <cell r="G1104" t="str">
            <v>903</v>
          </cell>
          <cell r="I1104">
            <v>294088.51915462775</v>
          </cell>
        </row>
        <row r="1105">
          <cell r="A1105" t="str">
            <v>903WYU</v>
          </cell>
          <cell r="B1105" t="str">
            <v>903</v>
          </cell>
          <cell r="D1105">
            <v>54501.912414606748</v>
          </cell>
          <cell r="F1105" t="str">
            <v>903WYU</v>
          </cell>
          <cell r="G1105" t="str">
            <v>903</v>
          </cell>
          <cell r="I1105">
            <v>54501.912414606748</v>
          </cell>
        </row>
        <row r="1106">
          <cell r="A1106" t="str">
            <v>904CA</v>
          </cell>
          <cell r="B1106" t="str">
            <v>904</v>
          </cell>
          <cell r="D1106">
            <v>604096.74480761751</v>
          </cell>
          <cell r="F1106" t="str">
            <v>904CA</v>
          </cell>
          <cell r="G1106" t="str">
            <v>904</v>
          </cell>
          <cell r="I1106">
            <v>604096.74480761751</v>
          </cell>
        </row>
        <row r="1107">
          <cell r="A1107" t="str">
            <v>904CN</v>
          </cell>
          <cell r="B1107" t="str">
            <v>904</v>
          </cell>
          <cell r="D1107">
            <v>384014.47115040786</v>
          </cell>
          <cell r="F1107" t="str">
            <v>904CN</v>
          </cell>
          <cell r="G1107" t="str">
            <v>904</v>
          </cell>
          <cell r="I1107">
            <v>384014.47115040786</v>
          </cell>
        </row>
        <row r="1108">
          <cell r="A1108" t="str">
            <v>904IDU</v>
          </cell>
          <cell r="B1108" t="str">
            <v>904</v>
          </cell>
          <cell r="D1108">
            <v>-36526.163109211033</v>
          </cell>
          <cell r="F1108" t="str">
            <v>904IDU</v>
          </cell>
          <cell r="G1108" t="str">
            <v>904</v>
          </cell>
          <cell r="I1108">
            <v>-36526.163109211033</v>
          </cell>
        </row>
        <row r="1109">
          <cell r="A1109" t="str">
            <v>904OR</v>
          </cell>
          <cell r="B1109" t="str">
            <v>904</v>
          </cell>
          <cell r="D1109">
            <v>5336079.8239992224</v>
          </cell>
          <cell r="F1109" t="str">
            <v>904OR</v>
          </cell>
          <cell r="G1109" t="str">
            <v>904</v>
          </cell>
          <cell r="I1109">
            <v>5336079.8239992224</v>
          </cell>
        </row>
        <row r="1110">
          <cell r="A1110" t="str">
            <v>904UT</v>
          </cell>
          <cell r="B1110" t="str">
            <v>904</v>
          </cell>
          <cell r="D1110">
            <v>3512505.5097434903</v>
          </cell>
          <cell r="F1110" t="str">
            <v>904UT</v>
          </cell>
          <cell r="G1110" t="str">
            <v>904</v>
          </cell>
          <cell r="I1110">
            <v>3512505.5097434903</v>
          </cell>
        </row>
        <row r="1111">
          <cell r="A1111" t="str">
            <v>904WA</v>
          </cell>
          <cell r="B1111" t="str">
            <v>904</v>
          </cell>
          <cell r="D1111">
            <v>1075502.9429576369</v>
          </cell>
          <cell r="F1111" t="str">
            <v>904WA</v>
          </cell>
          <cell r="G1111" t="str">
            <v>904</v>
          </cell>
          <cell r="I1111">
            <v>1075502.9429576369</v>
          </cell>
        </row>
        <row r="1112">
          <cell r="A1112" t="str">
            <v>904WYP</v>
          </cell>
          <cell r="B1112" t="str">
            <v>904</v>
          </cell>
          <cell r="D1112">
            <v>494586.60254566651</v>
          </cell>
          <cell r="F1112" t="str">
            <v>904WYP</v>
          </cell>
          <cell r="G1112" t="str">
            <v>904</v>
          </cell>
          <cell r="I1112">
            <v>494586.60254566651</v>
          </cell>
        </row>
        <row r="1113">
          <cell r="A1113" t="str">
            <v>905CA</v>
          </cell>
          <cell r="B1113" t="str">
            <v>905</v>
          </cell>
          <cell r="D1113">
            <v>0</v>
          </cell>
          <cell r="F1113" t="str">
            <v>905CA</v>
          </cell>
          <cell r="G1113" t="str">
            <v>905</v>
          </cell>
          <cell r="I1113">
            <v>0</v>
          </cell>
        </row>
        <row r="1114">
          <cell r="A1114" t="str">
            <v>905CN</v>
          </cell>
          <cell r="B1114" t="str">
            <v>905</v>
          </cell>
          <cell r="D1114">
            <v>1098365.258608669</v>
          </cell>
          <cell r="F1114" t="str">
            <v>905CN</v>
          </cell>
          <cell r="G1114" t="str">
            <v>905</v>
          </cell>
          <cell r="I1114">
            <v>1098365.258608669</v>
          </cell>
        </row>
        <row r="1115">
          <cell r="A1115" t="str">
            <v>905IDU</v>
          </cell>
          <cell r="B1115" t="str">
            <v>905</v>
          </cell>
          <cell r="D1115">
            <v>-70.12823163622231</v>
          </cell>
          <cell r="F1115" t="str">
            <v>905IDU</v>
          </cell>
          <cell r="G1115" t="str">
            <v>905</v>
          </cell>
          <cell r="I1115">
            <v>-70.12823163622231</v>
          </cell>
        </row>
        <row r="1116">
          <cell r="A1116" t="str">
            <v>905OR</v>
          </cell>
          <cell r="B1116" t="str">
            <v>905</v>
          </cell>
          <cell r="D1116">
            <v>8664.8442304702694</v>
          </cell>
          <cell r="F1116" t="str">
            <v>905OR</v>
          </cell>
          <cell r="G1116" t="str">
            <v>905</v>
          </cell>
          <cell r="I1116">
            <v>8664.8442304702694</v>
          </cell>
        </row>
        <row r="1117">
          <cell r="A1117" t="str">
            <v>905UT</v>
          </cell>
          <cell r="B1117" t="str">
            <v>905</v>
          </cell>
          <cell r="D1117">
            <v>4574.9661756704236</v>
          </cell>
          <cell r="F1117" t="str">
            <v>905UT</v>
          </cell>
          <cell r="G1117" t="str">
            <v>905</v>
          </cell>
          <cell r="I1117">
            <v>4574.9661756704236</v>
          </cell>
        </row>
        <row r="1118">
          <cell r="A1118" t="str">
            <v>905WYP</v>
          </cell>
          <cell r="B1118" t="str">
            <v>905</v>
          </cell>
          <cell r="D1118">
            <v>1312.1083268558104</v>
          </cell>
          <cell r="F1118" t="str">
            <v>905WYP</v>
          </cell>
          <cell r="G1118" t="str">
            <v>905</v>
          </cell>
          <cell r="I1118">
            <v>1312.1083268558104</v>
          </cell>
        </row>
        <row r="1119">
          <cell r="A1119" t="str">
            <v>907CN</v>
          </cell>
          <cell r="B1119" t="str">
            <v>907</v>
          </cell>
          <cell r="D1119">
            <v>2295255.9323568684</v>
          </cell>
          <cell r="F1119" t="str">
            <v>907CN</v>
          </cell>
          <cell r="G1119" t="str">
            <v>907</v>
          </cell>
          <cell r="I1119">
            <v>2295255.9323568684</v>
          </cell>
        </row>
        <row r="1120">
          <cell r="A1120" t="str">
            <v>908CA</v>
          </cell>
          <cell r="B1120" t="str">
            <v>908</v>
          </cell>
          <cell r="D1120">
            <v>346305.31231530057</v>
          </cell>
          <cell r="F1120" t="str">
            <v>908CA</v>
          </cell>
          <cell r="G1120" t="str">
            <v>908</v>
          </cell>
          <cell r="I1120">
            <v>346305.31231530057</v>
          </cell>
        </row>
        <row r="1121">
          <cell r="A1121" t="str">
            <v>908CN</v>
          </cell>
          <cell r="B1121" t="str">
            <v>908</v>
          </cell>
          <cell r="D1121">
            <v>1293202.0029428154</v>
          </cell>
          <cell r="F1121" t="str">
            <v>908CN</v>
          </cell>
          <cell r="G1121" t="str">
            <v>908</v>
          </cell>
          <cell r="I1121">
            <v>1293202.0029428154</v>
          </cell>
        </row>
        <row r="1122">
          <cell r="A1122" t="str">
            <v>908IDU</v>
          </cell>
          <cell r="B1122" t="str">
            <v>908</v>
          </cell>
          <cell r="D1122">
            <v>1258123.7725977465</v>
          </cell>
          <cell r="F1122" t="str">
            <v>908IDU</v>
          </cell>
          <cell r="G1122" t="str">
            <v>908</v>
          </cell>
          <cell r="I1122">
            <v>1258123.7725977465</v>
          </cell>
        </row>
        <row r="1123">
          <cell r="A1123" t="str">
            <v>908OR</v>
          </cell>
          <cell r="B1123" t="str">
            <v>908</v>
          </cell>
          <cell r="D1123">
            <v>1123289.0727369064</v>
          </cell>
          <cell r="F1123" t="str">
            <v>908OR</v>
          </cell>
          <cell r="G1123" t="str">
            <v>908</v>
          </cell>
          <cell r="I1123">
            <v>1123289.0727369064</v>
          </cell>
        </row>
        <row r="1124">
          <cell r="A1124" t="str">
            <v>908OTHER</v>
          </cell>
          <cell r="B1124" t="str">
            <v>908</v>
          </cell>
          <cell r="D1124">
            <v>48260.427133143909</v>
          </cell>
          <cell r="F1124" t="str">
            <v>908OTHER</v>
          </cell>
          <cell r="G1124" t="str">
            <v>908</v>
          </cell>
          <cell r="I1124">
            <v>48260.427133143909</v>
          </cell>
        </row>
        <row r="1125">
          <cell r="A1125" t="str">
            <v>908UT</v>
          </cell>
          <cell r="B1125" t="str">
            <v>908</v>
          </cell>
          <cell r="D1125">
            <v>33630382.245079435</v>
          </cell>
          <cell r="F1125" t="str">
            <v>908UT</v>
          </cell>
          <cell r="G1125" t="str">
            <v>908</v>
          </cell>
          <cell r="I1125">
            <v>33630382.245079435</v>
          </cell>
        </row>
        <row r="1126">
          <cell r="A1126" t="str">
            <v>908WA</v>
          </cell>
          <cell r="B1126" t="str">
            <v>908</v>
          </cell>
          <cell r="D1126">
            <v>4809565.2186166607</v>
          </cell>
          <cell r="F1126" t="str">
            <v>908WA</v>
          </cell>
          <cell r="G1126" t="str">
            <v>908</v>
          </cell>
          <cell r="I1126">
            <v>4809565.2186166607</v>
          </cell>
        </row>
        <row r="1127">
          <cell r="A1127" t="str">
            <v>908WYP</v>
          </cell>
          <cell r="B1127" t="str">
            <v>908</v>
          </cell>
          <cell r="D1127">
            <v>675512.89102836465</v>
          </cell>
          <cell r="F1127" t="str">
            <v>908WYP</v>
          </cell>
          <cell r="G1127" t="str">
            <v>908</v>
          </cell>
          <cell r="I1127">
            <v>675512.89102836465</v>
          </cell>
        </row>
        <row r="1128">
          <cell r="A1128" t="str">
            <v>909CA</v>
          </cell>
          <cell r="B1128" t="str">
            <v>909</v>
          </cell>
          <cell r="D1128">
            <v>4219.8422975441445</v>
          </cell>
          <cell r="F1128" t="str">
            <v>909CA</v>
          </cell>
          <cell r="G1128" t="str">
            <v>909</v>
          </cell>
          <cell r="I1128">
            <v>4219.8422975441445</v>
          </cell>
        </row>
        <row r="1129">
          <cell r="A1129" t="str">
            <v>909CN</v>
          </cell>
          <cell r="B1129" t="str">
            <v>909</v>
          </cell>
          <cell r="D1129">
            <v>685493.49096873053</v>
          </cell>
          <cell r="F1129" t="str">
            <v>909CN</v>
          </cell>
          <cell r="G1129" t="str">
            <v>909</v>
          </cell>
          <cell r="I1129">
            <v>685493.49096873053</v>
          </cell>
        </row>
        <row r="1130">
          <cell r="A1130" t="str">
            <v>909IDU</v>
          </cell>
          <cell r="B1130" t="str">
            <v>909</v>
          </cell>
          <cell r="D1130">
            <v>2333.8597980515528</v>
          </cell>
          <cell r="F1130" t="str">
            <v>909IDU</v>
          </cell>
          <cell r="G1130" t="str">
            <v>909</v>
          </cell>
          <cell r="I1130">
            <v>2333.8597980515528</v>
          </cell>
        </row>
        <row r="1131">
          <cell r="A1131" t="str">
            <v>909OR</v>
          </cell>
          <cell r="B1131" t="str">
            <v>909</v>
          </cell>
          <cell r="D1131">
            <v>7906.95290237467</v>
          </cell>
          <cell r="F1131" t="str">
            <v>909OR</v>
          </cell>
          <cell r="G1131" t="str">
            <v>909</v>
          </cell>
          <cell r="I1131">
            <v>7906.95290237467</v>
          </cell>
        </row>
        <row r="1132">
          <cell r="A1132" t="str">
            <v>909UT</v>
          </cell>
          <cell r="B1132" t="str">
            <v>909</v>
          </cell>
          <cell r="D1132">
            <v>11813.894621473513</v>
          </cell>
          <cell r="F1132" t="str">
            <v>909UT</v>
          </cell>
          <cell r="G1132" t="str">
            <v>909</v>
          </cell>
          <cell r="I1132">
            <v>11813.894621473513</v>
          </cell>
        </row>
        <row r="1133">
          <cell r="A1133" t="str">
            <v>909WA</v>
          </cell>
          <cell r="B1133" t="str">
            <v>909</v>
          </cell>
          <cell r="D1133">
            <v>2261.8063547797851</v>
          </cell>
          <cell r="F1133" t="str">
            <v>909WA</v>
          </cell>
          <cell r="G1133" t="str">
            <v>909</v>
          </cell>
          <cell r="I1133">
            <v>2261.8063547797851</v>
          </cell>
        </row>
        <row r="1134">
          <cell r="A1134" t="str">
            <v>909WYP</v>
          </cell>
          <cell r="B1134" t="str">
            <v>909</v>
          </cell>
          <cell r="D1134">
            <v>4901.0275847371631</v>
          </cell>
          <cell r="F1134" t="str">
            <v>909WYP</v>
          </cell>
          <cell r="G1134" t="str">
            <v>909</v>
          </cell>
          <cell r="I1134">
            <v>4901.0275847371631</v>
          </cell>
        </row>
        <row r="1135">
          <cell r="A1135" t="str">
            <v>910CN</v>
          </cell>
          <cell r="B1135" t="str">
            <v>910</v>
          </cell>
          <cell r="D1135">
            <v>142345.04758209796</v>
          </cell>
          <cell r="F1135" t="str">
            <v>910CN</v>
          </cell>
          <cell r="G1135" t="str">
            <v>910</v>
          </cell>
          <cell r="I1135">
            <v>142345.04758209796</v>
          </cell>
        </row>
        <row r="1136">
          <cell r="A1136" t="str">
            <v>910IDU</v>
          </cell>
          <cell r="B1136" t="str">
            <v>910</v>
          </cell>
          <cell r="D1136">
            <v>22626.673773087074</v>
          </cell>
          <cell r="F1136" t="str">
            <v>910IDU</v>
          </cell>
          <cell r="G1136" t="str">
            <v>910</v>
          </cell>
          <cell r="I1136">
            <v>22626.673773087074</v>
          </cell>
        </row>
        <row r="1137">
          <cell r="A1137" t="str">
            <v>910OR</v>
          </cell>
          <cell r="B1137" t="str">
            <v>910</v>
          </cell>
          <cell r="D1137">
            <v>55812.925761112238</v>
          </cell>
          <cell r="F1137" t="str">
            <v>910OR</v>
          </cell>
          <cell r="G1137" t="str">
            <v>910</v>
          </cell>
          <cell r="I1137">
            <v>55812.925761112238</v>
          </cell>
        </row>
        <row r="1138">
          <cell r="A1138" t="str">
            <v>910UT</v>
          </cell>
          <cell r="B1138" t="str">
            <v>910</v>
          </cell>
          <cell r="D1138">
            <v>71285.623319682927</v>
          </cell>
          <cell r="F1138" t="str">
            <v>910UT</v>
          </cell>
          <cell r="G1138" t="str">
            <v>910</v>
          </cell>
          <cell r="I1138">
            <v>71285.623319682927</v>
          </cell>
        </row>
        <row r="1139">
          <cell r="A1139" t="str">
            <v>910WA</v>
          </cell>
          <cell r="B1139" t="str">
            <v>910</v>
          </cell>
          <cell r="D1139">
            <v>6798.7191587172729</v>
          </cell>
          <cell r="F1139" t="str">
            <v>910WA</v>
          </cell>
          <cell r="G1139" t="str">
            <v>910</v>
          </cell>
          <cell r="I1139">
            <v>6798.7191587172729</v>
          </cell>
        </row>
        <row r="1140">
          <cell r="A1140" t="str">
            <v>910WYP</v>
          </cell>
          <cell r="B1140" t="str">
            <v>910</v>
          </cell>
          <cell r="D1140">
            <v>43903.944303836011</v>
          </cell>
          <cell r="F1140" t="str">
            <v>910WYP</v>
          </cell>
          <cell r="G1140" t="str">
            <v>910</v>
          </cell>
          <cell r="I1140">
            <v>43903.944303836011</v>
          </cell>
        </row>
        <row r="1141">
          <cell r="A1141" t="str">
            <v>920IDU</v>
          </cell>
          <cell r="B1141" t="str">
            <v>920</v>
          </cell>
          <cell r="D1141">
            <v>8440.320585477617</v>
          </cell>
          <cell r="F1141" t="str">
            <v>920IDU</v>
          </cell>
          <cell r="G1141" t="str">
            <v>920</v>
          </cell>
          <cell r="I1141">
            <v>8440.320585477617</v>
          </cell>
        </row>
        <row r="1142">
          <cell r="A1142" t="str">
            <v>920OR</v>
          </cell>
          <cell r="B1142" t="str">
            <v>920</v>
          </cell>
          <cell r="D1142">
            <v>187279.4884311966</v>
          </cell>
          <cell r="F1142" t="str">
            <v>920OR</v>
          </cell>
          <cell r="G1142" t="str">
            <v>920</v>
          </cell>
          <cell r="I1142">
            <v>187279.4884311966</v>
          </cell>
        </row>
        <row r="1143">
          <cell r="A1143" t="str">
            <v>920SO</v>
          </cell>
          <cell r="B1143" t="str">
            <v>920</v>
          </cell>
          <cell r="D1143">
            <v>138955193.76111209</v>
          </cell>
          <cell r="F1143" t="str">
            <v>920SO</v>
          </cell>
          <cell r="G1143" t="str">
            <v>920</v>
          </cell>
          <cell r="I1143">
            <v>138955193.76111209</v>
          </cell>
        </row>
        <row r="1144">
          <cell r="A1144" t="str">
            <v>920UT</v>
          </cell>
          <cell r="B1144" t="str">
            <v>920</v>
          </cell>
          <cell r="D1144">
            <v>591089.9145710381</v>
          </cell>
          <cell r="F1144" t="str">
            <v>920UT</v>
          </cell>
          <cell r="G1144" t="str">
            <v>920</v>
          </cell>
          <cell r="I1144">
            <v>591089.9145710381</v>
          </cell>
        </row>
        <row r="1145">
          <cell r="A1145" t="str">
            <v>920WA</v>
          </cell>
          <cell r="B1145" t="str">
            <v>920</v>
          </cell>
          <cell r="D1145">
            <v>1015.5267656661974</v>
          </cell>
          <cell r="F1145" t="str">
            <v>920WA</v>
          </cell>
          <cell r="G1145" t="str">
            <v>920</v>
          </cell>
          <cell r="I1145">
            <v>1015.5267656661974</v>
          </cell>
        </row>
        <row r="1146">
          <cell r="A1146" t="str">
            <v>920WYP</v>
          </cell>
          <cell r="B1146" t="str">
            <v>920</v>
          </cell>
          <cell r="D1146">
            <v>303131.58997357904</v>
          </cell>
          <cell r="F1146" t="str">
            <v>920WYP</v>
          </cell>
          <cell r="G1146" t="str">
            <v>920</v>
          </cell>
          <cell r="I1146">
            <v>303131.58997357904</v>
          </cell>
        </row>
        <row r="1147">
          <cell r="A1147" t="str">
            <v>921CA</v>
          </cell>
          <cell r="B1147" t="str">
            <v>921</v>
          </cell>
          <cell r="D1147">
            <v>167.54168730394588</v>
          </cell>
          <cell r="F1147" t="str">
            <v>921CA</v>
          </cell>
          <cell r="G1147" t="str">
            <v>921</v>
          </cell>
          <cell r="I1147">
            <v>167.54168730394588</v>
          </cell>
        </row>
        <row r="1148">
          <cell r="A1148" t="str">
            <v>921CN</v>
          </cell>
          <cell r="B1148" t="str">
            <v>921</v>
          </cell>
          <cell r="D1148">
            <v>7177.8942669638445</v>
          </cell>
          <cell r="F1148" t="str">
            <v>921CN</v>
          </cell>
          <cell r="G1148" t="str">
            <v>921</v>
          </cell>
          <cell r="I1148">
            <v>7177.8942669638445</v>
          </cell>
        </row>
        <row r="1149">
          <cell r="A1149" t="str">
            <v>921IDU</v>
          </cell>
          <cell r="B1149" t="str">
            <v>921</v>
          </cell>
          <cell r="D1149">
            <v>5081.9791728578521</v>
          </cell>
          <cell r="F1149" t="str">
            <v>921IDU</v>
          </cell>
          <cell r="G1149" t="str">
            <v>921</v>
          </cell>
          <cell r="I1149">
            <v>5081.9791728578521</v>
          </cell>
        </row>
        <row r="1150">
          <cell r="A1150" t="str">
            <v>921OR</v>
          </cell>
          <cell r="B1150" t="str">
            <v>921</v>
          </cell>
          <cell r="D1150">
            <v>14061.239776291897</v>
          </cell>
          <cell r="F1150" t="str">
            <v>921OR</v>
          </cell>
          <cell r="G1150" t="str">
            <v>921</v>
          </cell>
          <cell r="I1150">
            <v>14061.239776291897</v>
          </cell>
        </row>
        <row r="1151">
          <cell r="A1151" t="str">
            <v>921SO</v>
          </cell>
          <cell r="B1151" t="str">
            <v>921</v>
          </cell>
          <cell r="D1151">
            <v>11683489.584649991</v>
          </cell>
          <cell r="F1151" t="str">
            <v>921SO</v>
          </cell>
          <cell r="G1151" t="str">
            <v>921</v>
          </cell>
          <cell r="I1151">
            <v>11683489.584649991</v>
          </cell>
        </row>
        <row r="1152">
          <cell r="A1152" t="str">
            <v>921UT</v>
          </cell>
          <cell r="B1152" t="str">
            <v>921</v>
          </cell>
          <cell r="D1152">
            <v>32590.407970117223</v>
          </cell>
          <cell r="F1152" t="str">
            <v>921UT</v>
          </cell>
          <cell r="G1152" t="str">
            <v>921</v>
          </cell>
          <cell r="I1152">
            <v>32590.407970117223</v>
          </cell>
        </row>
        <row r="1153">
          <cell r="A1153" t="str">
            <v>921WA</v>
          </cell>
          <cell r="B1153" t="str">
            <v>921</v>
          </cell>
          <cell r="D1153">
            <v>2642.3418358923568</v>
          </cell>
          <cell r="F1153" t="str">
            <v>921WA</v>
          </cell>
          <cell r="G1153" t="str">
            <v>921</v>
          </cell>
          <cell r="I1153">
            <v>2642.3418358923568</v>
          </cell>
        </row>
        <row r="1154">
          <cell r="A1154" t="str">
            <v>921WYP</v>
          </cell>
          <cell r="B1154" t="str">
            <v>921</v>
          </cell>
          <cell r="D1154">
            <v>14509.706987782733</v>
          </cell>
          <cell r="F1154" t="str">
            <v>921WYP</v>
          </cell>
          <cell r="G1154" t="str">
            <v>921</v>
          </cell>
          <cell r="I1154">
            <v>14509.706987782733</v>
          </cell>
        </row>
        <row r="1155">
          <cell r="A1155" t="str">
            <v>921WYU</v>
          </cell>
          <cell r="B1155" t="str">
            <v>921</v>
          </cell>
          <cell r="D1155">
            <v>518.33209509658252</v>
          </cell>
          <cell r="F1155" t="str">
            <v>921WYU</v>
          </cell>
          <cell r="G1155" t="str">
            <v>921</v>
          </cell>
          <cell r="I1155">
            <v>518.33209509658252</v>
          </cell>
        </row>
        <row r="1156">
          <cell r="A1156" t="str">
            <v>922SO</v>
          </cell>
          <cell r="B1156" t="str">
            <v>922</v>
          </cell>
          <cell r="D1156">
            <v>-31433120.11733922</v>
          </cell>
          <cell r="F1156" t="str">
            <v>922SO</v>
          </cell>
          <cell r="G1156" t="str">
            <v>922</v>
          </cell>
          <cell r="I1156">
            <v>-31433120.11733922</v>
          </cell>
        </row>
        <row r="1157">
          <cell r="A1157" t="str">
            <v>923CA</v>
          </cell>
          <cell r="B1157" t="str">
            <v>923</v>
          </cell>
          <cell r="D1157">
            <v>0</v>
          </cell>
          <cell r="F1157" t="str">
            <v>923CA</v>
          </cell>
          <cell r="G1157" t="str">
            <v>923</v>
          </cell>
          <cell r="I1157">
            <v>0</v>
          </cell>
        </row>
        <row r="1158">
          <cell r="A1158" t="str">
            <v>923CN</v>
          </cell>
          <cell r="B1158" t="str">
            <v>923</v>
          </cell>
          <cell r="D1158">
            <v>0</v>
          </cell>
          <cell r="F1158" t="str">
            <v>923CN</v>
          </cell>
          <cell r="G1158" t="str">
            <v>923</v>
          </cell>
          <cell r="I1158">
            <v>0</v>
          </cell>
        </row>
        <row r="1159">
          <cell r="A1159" t="str">
            <v>923IDU</v>
          </cell>
          <cell r="B1159" t="str">
            <v>923</v>
          </cell>
          <cell r="D1159">
            <v>112.56707115733863</v>
          </cell>
          <cell r="F1159" t="str">
            <v>923IDU</v>
          </cell>
          <cell r="G1159" t="str">
            <v>923</v>
          </cell>
          <cell r="I1159">
            <v>112.56707115733863</v>
          </cell>
        </row>
        <row r="1160">
          <cell r="A1160" t="str">
            <v>923OR</v>
          </cell>
          <cell r="B1160" t="str">
            <v>923</v>
          </cell>
          <cell r="D1160">
            <v>13685.538013868254</v>
          </cell>
          <cell r="F1160" t="str">
            <v>923OR</v>
          </cell>
          <cell r="G1160" t="str">
            <v>923</v>
          </cell>
          <cell r="I1160">
            <v>13685.538013868254</v>
          </cell>
        </row>
        <row r="1161">
          <cell r="A1161" t="str">
            <v>923SO</v>
          </cell>
          <cell r="B1161" t="str">
            <v>923</v>
          </cell>
          <cell r="D1161">
            <v>35188638.700386614</v>
          </cell>
          <cell r="F1161" t="str">
            <v>923SO</v>
          </cell>
          <cell r="G1161" t="str">
            <v>923</v>
          </cell>
          <cell r="I1161">
            <v>35188638.700386614</v>
          </cell>
        </row>
        <row r="1162">
          <cell r="A1162" t="str">
            <v>923UT</v>
          </cell>
          <cell r="B1162" t="str">
            <v>923</v>
          </cell>
          <cell r="D1162">
            <v>18013.139796929172</v>
          </cell>
          <cell r="F1162" t="str">
            <v>923UT</v>
          </cell>
          <cell r="G1162" t="str">
            <v>923</v>
          </cell>
          <cell r="I1162">
            <v>18013.139796929172</v>
          </cell>
        </row>
        <row r="1163">
          <cell r="A1163" t="str">
            <v>923WA</v>
          </cell>
          <cell r="B1163" t="str">
            <v>923</v>
          </cell>
          <cell r="D1163">
            <v>0</v>
          </cell>
          <cell r="F1163" t="str">
            <v>923WA</v>
          </cell>
          <cell r="G1163" t="str">
            <v>923</v>
          </cell>
          <cell r="I1163">
            <v>0</v>
          </cell>
        </row>
        <row r="1164">
          <cell r="A1164" t="str">
            <v>923WYP</v>
          </cell>
          <cell r="B1164" t="str">
            <v>923</v>
          </cell>
          <cell r="D1164">
            <v>0</v>
          </cell>
          <cell r="F1164" t="str">
            <v>923WYP</v>
          </cell>
          <cell r="G1164" t="str">
            <v>923</v>
          </cell>
          <cell r="I1164">
            <v>0</v>
          </cell>
        </row>
        <row r="1165">
          <cell r="A1165" t="str">
            <v>924SO</v>
          </cell>
          <cell r="B1165" t="str">
            <v>924</v>
          </cell>
          <cell r="D1165">
            <v>23357500.93</v>
          </cell>
          <cell r="F1165" t="str">
            <v>924SO</v>
          </cell>
          <cell r="G1165" t="str">
            <v>924</v>
          </cell>
          <cell r="I1165">
            <v>23357500.93</v>
          </cell>
        </row>
        <row r="1166">
          <cell r="A1166" t="str">
            <v>925SO</v>
          </cell>
          <cell r="B1166" t="str">
            <v>925</v>
          </cell>
          <cell r="D1166">
            <v>13043133.540000001</v>
          </cell>
          <cell r="F1166" t="str">
            <v>925SO</v>
          </cell>
          <cell r="G1166" t="str">
            <v>925</v>
          </cell>
          <cell r="I1166">
            <v>13043133.540000001</v>
          </cell>
        </row>
        <row r="1167">
          <cell r="A1167" t="str">
            <v>926SO</v>
          </cell>
          <cell r="B1167" t="str">
            <v>926</v>
          </cell>
          <cell r="D1167">
            <v>0</v>
          </cell>
          <cell r="F1167" t="str">
            <v>926SO</v>
          </cell>
          <cell r="G1167" t="str">
            <v>926</v>
          </cell>
          <cell r="I1167">
            <v>0</v>
          </cell>
        </row>
        <row r="1168">
          <cell r="A1168" t="str">
            <v>928CA</v>
          </cell>
          <cell r="B1168" t="str">
            <v>928</v>
          </cell>
          <cell r="D1168">
            <v>106354.48926448739</v>
          </cell>
          <cell r="F1168" t="str">
            <v>928CA</v>
          </cell>
          <cell r="G1168" t="str">
            <v>928</v>
          </cell>
          <cell r="I1168">
            <v>106354.48926448739</v>
          </cell>
        </row>
        <row r="1169">
          <cell r="A1169" t="str">
            <v>928CN</v>
          </cell>
          <cell r="B1169" t="str">
            <v>928</v>
          </cell>
          <cell r="D1169">
            <v>0</v>
          </cell>
          <cell r="F1169" t="str">
            <v>928CN</v>
          </cell>
          <cell r="G1169" t="str">
            <v>928</v>
          </cell>
          <cell r="I1169">
            <v>0</v>
          </cell>
        </row>
        <row r="1170">
          <cell r="A1170" t="str">
            <v>928IDU</v>
          </cell>
          <cell r="B1170" t="str">
            <v>928</v>
          </cell>
          <cell r="D1170">
            <v>317902.78086924227</v>
          </cell>
          <cell r="F1170" t="str">
            <v>928IDU</v>
          </cell>
          <cell r="G1170" t="str">
            <v>928</v>
          </cell>
          <cell r="I1170">
            <v>317902.78086924227</v>
          </cell>
        </row>
        <row r="1171">
          <cell r="A1171" t="str">
            <v>928OR</v>
          </cell>
          <cell r="B1171" t="str">
            <v>928</v>
          </cell>
          <cell r="D1171">
            <v>2499016.425115569</v>
          </cell>
          <cell r="F1171" t="str">
            <v>928OR</v>
          </cell>
          <cell r="G1171" t="str">
            <v>928</v>
          </cell>
          <cell r="I1171">
            <v>2499016.425115569</v>
          </cell>
        </row>
        <row r="1172">
          <cell r="A1172" t="str">
            <v>928SG</v>
          </cell>
          <cell r="B1172" t="str">
            <v>928</v>
          </cell>
          <cell r="D1172">
            <v>953400.65229899297</v>
          </cell>
          <cell r="F1172" t="str">
            <v>928SG</v>
          </cell>
          <cell r="G1172" t="str">
            <v>928</v>
          </cell>
          <cell r="I1172">
            <v>953400.65229899297</v>
          </cell>
        </row>
        <row r="1173">
          <cell r="A1173" t="str">
            <v>928SO</v>
          </cell>
          <cell r="B1173" t="str">
            <v>928</v>
          </cell>
          <cell r="D1173">
            <v>0</v>
          </cell>
          <cell r="F1173" t="str">
            <v>928SO</v>
          </cell>
          <cell r="G1173" t="str">
            <v>928</v>
          </cell>
          <cell r="I1173">
            <v>0</v>
          </cell>
        </row>
        <row r="1174">
          <cell r="A1174" t="str">
            <v>928UT</v>
          </cell>
          <cell r="B1174" t="str">
            <v>928</v>
          </cell>
          <cell r="D1174">
            <v>3084470.2228289582</v>
          </cell>
          <cell r="F1174" t="str">
            <v>928UT</v>
          </cell>
          <cell r="G1174" t="str">
            <v>928</v>
          </cell>
          <cell r="I1174">
            <v>3084470.2228289582</v>
          </cell>
        </row>
        <row r="1175">
          <cell r="A1175" t="str">
            <v>928WA</v>
          </cell>
          <cell r="B1175" t="str">
            <v>928</v>
          </cell>
          <cell r="D1175">
            <v>405715.94469621935</v>
          </cell>
          <cell r="F1175" t="str">
            <v>928WA</v>
          </cell>
          <cell r="G1175" t="str">
            <v>928</v>
          </cell>
          <cell r="I1175">
            <v>405715.94469621935</v>
          </cell>
        </row>
        <row r="1176">
          <cell r="A1176" t="str">
            <v>928WYP</v>
          </cell>
          <cell r="B1176" t="str">
            <v>928</v>
          </cell>
          <cell r="D1176">
            <v>481164.83566947345</v>
          </cell>
          <cell r="F1176" t="str">
            <v>928WYP</v>
          </cell>
          <cell r="G1176" t="str">
            <v>928</v>
          </cell>
          <cell r="I1176">
            <v>481164.83566947345</v>
          </cell>
        </row>
        <row r="1177">
          <cell r="A1177" t="str">
            <v>928WYU</v>
          </cell>
          <cell r="B1177" t="str">
            <v>928</v>
          </cell>
          <cell r="D1177">
            <v>464365.92283721321</v>
          </cell>
          <cell r="F1177" t="str">
            <v>928WYU</v>
          </cell>
          <cell r="G1177" t="str">
            <v>928</v>
          </cell>
          <cell r="I1177">
            <v>464365.92283721321</v>
          </cell>
        </row>
        <row r="1178">
          <cell r="A1178" t="str">
            <v>929SO</v>
          </cell>
          <cell r="B1178" t="str">
            <v>929</v>
          </cell>
          <cell r="D1178">
            <v>-14080693.041385379</v>
          </cell>
          <cell r="F1178" t="str">
            <v>929SO</v>
          </cell>
          <cell r="G1178" t="str">
            <v>929</v>
          </cell>
          <cell r="I1178">
            <v>-14080693.041385379</v>
          </cell>
        </row>
        <row r="1179">
          <cell r="A1179" t="str">
            <v>930CA</v>
          </cell>
          <cell r="B1179" t="str">
            <v>930</v>
          </cell>
          <cell r="D1179">
            <v>-36800.625858510815</v>
          </cell>
          <cell r="F1179" t="str">
            <v>930CA</v>
          </cell>
          <cell r="G1179" t="str">
            <v>930</v>
          </cell>
          <cell r="I1179">
            <v>-36800.625858510815</v>
          </cell>
        </row>
        <row r="1180">
          <cell r="A1180" t="str">
            <v>930CN</v>
          </cell>
          <cell r="B1180" t="str">
            <v>930</v>
          </cell>
          <cell r="D1180">
            <v>140.31616311705466</v>
          </cell>
          <cell r="F1180" t="str">
            <v>930CN</v>
          </cell>
          <cell r="G1180" t="str">
            <v>930</v>
          </cell>
          <cell r="I1180">
            <v>140.31616311705466</v>
          </cell>
        </row>
        <row r="1181">
          <cell r="A1181" t="str">
            <v>930IDU</v>
          </cell>
          <cell r="B1181" t="str">
            <v>930</v>
          </cell>
          <cell r="D1181">
            <v>2938650.6189532774</v>
          </cell>
          <cell r="F1181" t="str">
            <v>930IDU</v>
          </cell>
          <cell r="G1181" t="str">
            <v>930</v>
          </cell>
          <cell r="I1181">
            <v>2938650.6189532774</v>
          </cell>
        </row>
        <row r="1182">
          <cell r="A1182" t="str">
            <v>930OR</v>
          </cell>
          <cell r="B1182" t="str">
            <v>930</v>
          </cell>
          <cell r="D1182">
            <v>7714950.5906636948</v>
          </cell>
          <cell r="F1182" t="str">
            <v>930OR</v>
          </cell>
          <cell r="G1182" t="str">
            <v>930</v>
          </cell>
          <cell r="I1182">
            <v>7714950.5906636948</v>
          </cell>
        </row>
        <row r="1183">
          <cell r="A1183" t="str">
            <v>930SO</v>
          </cell>
          <cell r="B1183" t="str">
            <v>930</v>
          </cell>
          <cell r="D1183">
            <v>20876844.263864126</v>
          </cell>
          <cell r="F1183" t="str">
            <v>930SO</v>
          </cell>
          <cell r="G1183" t="str">
            <v>930</v>
          </cell>
          <cell r="I1183">
            <v>20876844.263864126</v>
          </cell>
        </row>
        <row r="1184">
          <cell r="A1184" t="str">
            <v>930UT</v>
          </cell>
          <cell r="B1184" t="str">
            <v>930</v>
          </cell>
          <cell r="D1184">
            <v>4123999.1559765595</v>
          </cell>
          <cell r="F1184" t="str">
            <v>930UT</v>
          </cell>
          <cell r="G1184" t="str">
            <v>930</v>
          </cell>
          <cell r="I1184">
            <v>4123999.1559765595</v>
          </cell>
        </row>
        <row r="1185">
          <cell r="A1185" t="str">
            <v>930WA</v>
          </cell>
          <cell r="B1185" t="str">
            <v>930</v>
          </cell>
          <cell r="D1185">
            <v>1300113.493334159</v>
          </cell>
          <cell r="F1185" t="str">
            <v>930WA</v>
          </cell>
          <cell r="G1185" t="str">
            <v>930</v>
          </cell>
          <cell r="I1185">
            <v>1300113.493334159</v>
          </cell>
        </row>
        <row r="1186">
          <cell r="A1186" t="str">
            <v>930WYP</v>
          </cell>
          <cell r="B1186" t="str">
            <v>930</v>
          </cell>
          <cell r="D1186">
            <v>-6867.7431896979688</v>
          </cell>
          <cell r="F1186" t="str">
            <v>930WYP</v>
          </cell>
          <cell r="G1186" t="str">
            <v>930</v>
          </cell>
          <cell r="I1186">
            <v>-6867.7431896979688</v>
          </cell>
        </row>
        <row r="1187">
          <cell r="A1187" t="str">
            <v>931OR</v>
          </cell>
          <cell r="B1187" t="str">
            <v>931</v>
          </cell>
          <cell r="D1187">
            <v>16294.905551428103</v>
          </cell>
          <cell r="F1187" t="str">
            <v>931OR</v>
          </cell>
          <cell r="G1187" t="str">
            <v>931</v>
          </cell>
          <cell r="I1187">
            <v>16294.905551428103</v>
          </cell>
        </row>
        <row r="1188">
          <cell r="A1188" t="str">
            <v>931SO</v>
          </cell>
          <cell r="B1188" t="str">
            <v>931</v>
          </cell>
          <cell r="D1188">
            <v>7870242.9596541207</v>
          </cell>
          <cell r="F1188" t="str">
            <v>931SO</v>
          </cell>
          <cell r="G1188" t="str">
            <v>931</v>
          </cell>
          <cell r="I1188">
            <v>7870242.9596541207</v>
          </cell>
        </row>
        <row r="1189">
          <cell r="A1189" t="str">
            <v>931UT</v>
          </cell>
          <cell r="B1189" t="str">
            <v>931</v>
          </cell>
          <cell r="D1189">
            <v>-388.17314677232957</v>
          </cell>
          <cell r="F1189" t="str">
            <v>931UT</v>
          </cell>
          <cell r="G1189" t="str">
            <v>931</v>
          </cell>
          <cell r="I1189">
            <v>-388.17314677232957</v>
          </cell>
        </row>
        <row r="1190">
          <cell r="A1190" t="str">
            <v>935CA</v>
          </cell>
          <cell r="B1190" t="str">
            <v>935</v>
          </cell>
          <cell r="D1190">
            <v>33047.078515212925</v>
          </cell>
          <cell r="F1190" t="str">
            <v>935CA</v>
          </cell>
          <cell r="G1190" t="str">
            <v>935</v>
          </cell>
          <cell r="I1190">
            <v>33047.078515212925</v>
          </cell>
        </row>
        <row r="1191">
          <cell r="A1191" t="str">
            <v>935CN</v>
          </cell>
          <cell r="B1191" t="str">
            <v>935</v>
          </cell>
          <cell r="D1191">
            <v>77728.86323140093</v>
          </cell>
          <cell r="F1191" t="str">
            <v>935CN</v>
          </cell>
          <cell r="G1191" t="str">
            <v>935</v>
          </cell>
          <cell r="I1191">
            <v>77728.86323140093</v>
          </cell>
        </row>
        <row r="1192">
          <cell r="A1192" t="str">
            <v>935IDU</v>
          </cell>
          <cell r="B1192" t="str">
            <v>935</v>
          </cell>
          <cell r="D1192">
            <v>201131.28441462718</v>
          </cell>
          <cell r="F1192" t="str">
            <v>935IDU</v>
          </cell>
          <cell r="G1192" t="str">
            <v>935</v>
          </cell>
          <cell r="I1192">
            <v>201131.28441462718</v>
          </cell>
        </row>
        <row r="1193">
          <cell r="A1193" t="str">
            <v>935OR</v>
          </cell>
          <cell r="B1193" t="str">
            <v>935</v>
          </cell>
          <cell r="D1193">
            <v>396725.27524394164</v>
          </cell>
          <cell r="F1193" t="str">
            <v>935OR</v>
          </cell>
          <cell r="G1193" t="str">
            <v>935</v>
          </cell>
          <cell r="I1193">
            <v>396725.27524394164</v>
          </cell>
        </row>
        <row r="1194">
          <cell r="A1194" t="str">
            <v>935SO</v>
          </cell>
          <cell r="B1194" t="str">
            <v>935</v>
          </cell>
          <cell r="D1194">
            <v>17623884.042195369</v>
          </cell>
          <cell r="F1194" t="str">
            <v>935SO</v>
          </cell>
          <cell r="G1194" t="str">
            <v>935</v>
          </cell>
          <cell r="I1194">
            <v>17623884.042195369</v>
          </cell>
        </row>
        <row r="1195">
          <cell r="A1195" t="str">
            <v>935UT</v>
          </cell>
          <cell r="B1195" t="str">
            <v>935</v>
          </cell>
          <cell r="D1195">
            <v>459088.29129370791</v>
          </cell>
          <cell r="F1195" t="str">
            <v>935UT</v>
          </cell>
          <cell r="G1195" t="str">
            <v>935</v>
          </cell>
          <cell r="I1195">
            <v>459088.29129370791</v>
          </cell>
        </row>
        <row r="1196">
          <cell r="A1196" t="str">
            <v>935WA</v>
          </cell>
          <cell r="B1196" t="str">
            <v>935</v>
          </cell>
          <cell r="D1196">
            <v>101200.78780413455</v>
          </cell>
          <cell r="F1196" t="str">
            <v>935WA</v>
          </cell>
          <cell r="G1196" t="str">
            <v>935</v>
          </cell>
          <cell r="I1196">
            <v>101200.78780413455</v>
          </cell>
        </row>
        <row r="1197">
          <cell r="A1197" t="str">
            <v>935WYP</v>
          </cell>
          <cell r="B1197" t="str">
            <v>935</v>
          </cell>
          <cell r="D1197">
            <v>162386.32105927815</v>
          </cell>
          <cell r="F1197" t="str">
            <v>935WYP</v>
          </cell>
          <cell r="G1197" t="str">
            <v>935</v>
          </cell>
          <cell r="I1197">
            <v>162386.32105927815</v>
          </cell>
        </row>
        <row r="1198">
          <cell r="A1198" t="str">
            <v>935WYU</v>
          </cell>
          <cell r="B1198" t="str">
            <v>935</v>
          </cell>
          <cell r="D1198">
            <v>3985.8180955611865</v>
          </cell>
          <cell r="F1198" t="str">
            <v>935WYU</v>
          </cell>
          <cell r="G1198" t="str">
            <v>935</v>
          </cell>
          <cell r="I1198">
            <v>3985.8180955611865</v>
          </cell>
        </row>
        <row r="1199">
          <cell r="A1199" t="str">
            <v>DPCA</v>
          </cell>
          <cell r="B1199" t="str">
            <v>DP</v>
          </cell>
          <cell r="D1199">
            <v>554045.93999999994</v>
          </cell>
          <cell r="F1199" t="str">
            <v>DPCA</v>
          </cell>
          <cell r="G1199" t="str">
            <v>DP</v>
          </cell>
          <cell r="I1199">
            <v>554045.93999999994</v>
          </cell>
        </row>
        <row r="1200">
          <cell r="A1200" t="str">
            <v>DPIDU</v>
          </cell>
          <cell r="B1200" t="str">
            <v>DP</v>
          </cell>
          <cell r="D1200">
            <v>1018071.49</v>
          </cell>
          <cell r="F1200" t="str">
            <v>DPIDU</v>
          </cell>
          <cell r="G1200" t="str">
            <v>DP</v>
          </cell>
          <cell r="I1200">
            <v>1018071.49</v>
          </cell>
        </row>
        <row r="1201">
          <cell r="A1201" t="str">
            <v>DPOR</v>
          </cell>
          <cell r="B1201" t="str">
            <v>DP</v>
          </cell>
          <cell r="D1201">
            <v>5753238.8200000003</v>
          </cell>
          <cell r="F1201" t="str">
            <v>DPOR</v>
          </cell>
          <cell r="G1201" t="str">
            <v>DP</v>
          </cell>
          <cell r="I1201">
            <v>5753238.8200000003</v>
          </cell>
        </row>
        <row r="1202">
          <cell r="A1202" t="str">
            <v>DPUT</v>
          </cell>
          <cell r="B1202" t="str">
            <v>DP</v>
          </cell>
          <cell r="D1202">
            <v>11860061.689999999</v>
          </cell>
          <cell r="F1202" t="str">
            <v>DPUT</v>
          </cell>
          <cell r="G1202" t="str">
            <v>DP</v>
          </cell>
          <cell r="I1202">
            <v>11860061.689999999</v>
          </cell>
        </row>
        <row r="1203">
          <cell r="A1203" t="str">
            <v>DPWA</v>
          </cell>
          <cell r="B1203" t="str">
            <v>DP</v>
          </cell>
          <cell r="D1203">
            <v>1733166.48</v>
          </cell>
          <cell r="F1203" t="str">
            <v>DPWA</v>
          </cell>
          <cell r="G1203" t="str">
            <v>DP</v>
          </cell>
          <cell r="I1203">
            <v>1733166.48</v>
          </cell>
        </row>
        <row r="1204">
          <cell r="A1204" t="str">
            <v>DPWYP</v>
          </cell>
          <cell r="B1204" t="str">
            <v>DP</v>
          </cell>
          <cell r="D1204">
            <v>0</v>
          </cell>
          <cell r="F1204" t="str">
            <v>DPWYP</v>
          </cell>
          <cell r="G1204" t="str">
            <v>DP</v>
          </cell>
          <cell r="I1204">
            <v>0</v>
          </cell>
        </row>
        <row r="1205">
          <cell r="A1205" t="str">
            <v>DPWYU</v>
          </cell>
          <cell r="B1205" t="str">
            <v>DP</v>
          </cell>
          <cell r="D1205">
            <v>3299208.36</v>
          </cell>
          <cell r="F1205" t="str">
            <v>DPWYU</v>
          </cell>
          <cell r="G1205" t="str">
            <v>DP</v>
          </cell>
          <cell r="I1205">
            <v>3299208.36</v>
          </cell>
        </row>
        <row r="1206">
          <cell r="A1206" t="str">
            <v>GPSO</v>
          </cell>
          <cell r="B1206" t="str">
            <v>GP</v>
          </cell>
          <cell r="D1206">
            <v>77610.41</v>
          </cell>
          <cell r="F1206" t="str">
            <v>GPSO</v>
          </cell>
          <cell r="G1206" t="str">
            <v>GP</v>
          </cell>
          <cell r="I1206">
            <v>77610.41</v>
          </cell>
        </row>
        <row r="1207">
          <cell r="A1207" t="str">
            <v>HPSG-P</v>
          </cell>
          <cell r="B1207" t="str">
            <v>HP</v>
          </cell>
          <cell r="D1207">
            <v>192231.11</v>
          </cell>
          <cell r="F1207" t="str">
            <v>HPSG-P</v>
          </cell>
          <cell r="G1207" t="str">
            <v>HP</v>
          </cell>
          <cell r="I1207">
            <v>192231.11</v>
          </cell>
        </row>
        <row r="1208">
          <cell r="A1208" t="str">
            <v>IPSO</v>
          </cell>
          <cell r="B1208" t="str">
            <v>IP</v>
          </cell>
          <cell r="D1208">
            <v>0</v>
          </cell>
          <cell r="F1208" t="str">
            <v>IPSO</v>
          </cell>
          <cell r="G1208" t="str">
            <v>IP</v>
          </cell>
          <cell r="I1208">
            <v>0</v>
          </cell>
        </row>
        <row r="1209">
          <cell r="A1209" t="str">
            <v>OPSG</v>
          </cell>
          <cell r="B1209" t="str">
            <v>OP</v>
          </cell>
          <cell r="D1209">
            <v>990155.64</v>
          </cell>
          <cell r="F1209" t="str">
            <v>OPSG</v>
          </cell>
          <cell r="G1209" t="str">
            <v>OP</v>
          </cell>
          <cell r="I1209">
            <v>990155.64</v>
          </cell>
        </row>
        <row r="1210">
          <cell r="A1210" t="str">
            <v>SCHMAPNUTIL</v>
          </cell>
          <cell r="B1210" t="str">
            <v>SCHMAP</v>
          </cell>
          <cell r="D1210">
            <v>0</v>
          </cell>
          <cell r="F1210" t="str">
            <v>SCHMAPNUTIL</v>
          </cell>
          <cell r="G1210" t="str">
            <v>SCHMAP</v>
          </cell>
          <cell r="I1210">
            <v>0</v>
          </cell>
        </row>
        <row r="1211">
          <cell r="A1211" t="str">
            <v>SCHMAPNUTIL</v>
          </cell>
          <cell r="B1211" t="str">
            <v>SCHMAP</v>
          </cell>
          <cell r="D1211">
            <v>0</v>
          </cell>
          <cell r="F1211" t="str">
            <v>SCHMAPNUTIL</v>
          </cell>
          <cell r="G1211" t="str">
            <v>SCHMAP</v>
          </cell>
          <cell r="I1211">
            <v>0</v>
          </cell>
        </row>
        <row r="1212">
          <cell r="A1212" t="str">
            <v>SCHMAPOTHER</v>
          </cell>
          <cell r="B1212" t="str">
            <v>SCHMAP</v>
          </cell>
          <cell r="D1212">
            <v>0</v>
          </cell>
          <cell r="F1212" t="str">
            <v>SCHMAPOTHER</v>
          </cell>
          <cell r="G1212" t="str">
            <v>SCHMAP</v>
          </cell>
          <cell r="I1212">
            <v>0</v>
          </cell>
        </row>
        <row r="1213">
          <cell r="A1213" t="str">
            <v>SCHMAPSE</v>
          </cell>
          <cell r="B1213" t="str">
            <v>SCHMAP</v>
          </cell>
          <cell r="D1213">
            <v>1393973</v>
          </cell>
          <cell r="F1213" t="str">
            <v>SCHMAPSE</v>
          </cell>
          <cell r="G1213" t="str">
            <v>SCHMAP</v>
          </cell>
          <cell r="I1213">
            <v>1393973</v>
          </cell>
        </row>
        <row r="1214">
          <cell r="A1214" t="str">
            <v>SCHMAPSNP</v>
          </cell>
          <cell r="B1214" t="str">
            <v>SCHMAP</v>
          </cell>
          <cell r="D1214">
            <v>4157337</v>
          </cell>
          <cell r="F1214" t="str">
            <v>SCHMAPSNP</v>
          </cell>
          <cell r="G1214" t="str">
            <v>SCHMAP</v>
          </cell>
          <cell r="I1214">
            <v>4157337</v>
          </cell>
        </row>
        <row r="1215">
          <cell r="A1215" t="str">
            <v>SCHMAPSO</v>
          </cell>
          <cell r="B1215" t="str">
            <v>SCHMAP</v>
          </cell>
          <cell r="D1215">
            <v>823180</v>
          </cell>
          <cell r="F1215" t="str">
            <v>SCHMAPSO</v>
          </cell>
          <cell r="G1215" t="str">
            <v>SCHMAP</v>
          </cell>
          <cell r="I1215">
            <v>823180</v>
          </cell>
        </row>
        <row r="1216">
          <cell r="A1216" t="str">
            <v>SCHMATCA</v>
          </cell>
          <cell r="B1216" t="str">
            <v>SCHMAT</v>
          </cell>
          <cell r="D1216">
            <v>333105</v>
          </cell>
          <cell r="F1216" t="str">
            <v>SCHMATCA</v>
          </cell>
          <cell r="G1216" t="str">
            <v>SCHMAT</v>
          </cell>
          <cell r="I1216">
            <v>333105</v>
          </cell>
        </row>
        <row r="1217">
          <cell r="A1217" t="str">
            <v>SCHMATCIAC</v>
          </cell>
          <cell r="B1217" t="str">
            <v>SCHMAT</v>
          </cell>
          <cell r="D1217">
            <v>53173026</v>
          </cell>
          <cell r="F1217" t="str">
            <v>SCHMATCIAC</v>
          </cell>
          <cell r="G1217" t="str">
            <v>SCHMAT</v>
          </cell>
          <cell r="I1217">
            <v>53173026</v>
          </cell>
        </row>
        <row r="1218">
          <cell r="A1218" t="str">
            <v>SCHMATCN</v>
          </cell>
          <cell r="B1218" t="str">
            <v>SCHMAT</v>
          </cell>
          <cell r="D1218">
            <v>0</v>
          </cell>
          <cell r="F1218" t="str">
            <v>SCHMATCN</v>
          </cell>
          <cell r="G1218" t="str">
            <v>SCHMAT</v>
          </cell>
          <cell r="I1218">
            <v>0</v>
          </cell>
        </row>
        <row r="1219">
          <cell r="A1219" t="str">
            <v>SCHMATGPS</v>
          </cell>
          <cell r="B1219" t="str">
            <v>SCHMAT</v>
          </cell>
          <cell r="D1219">
            <v>-26365432</v>
          </cell>
          <cell r="F1219" t="str">
            <v>SCHMATGPS</v>
          </cell>
          <cell r="G1219" t="str">
            <v>SCHMAT</v>
          </cell>
          <cell r="I1219">
            <v>-26365432</v>
          </cell>
        </row>
        <row r="1220">
          <cell r="A1220" t="str">
            <v>SCHMATIDU</v>
          </cell>
          <cell r="B1220" t="str">
            <v>SCHMAT</v>
          </cell>
          <cell r="D1220">
            <v>0</v>
          </cell>
          <cell r="F1220" t="str">
            <v>SCHMATIDU</v>
          </cell>
          <cell r="G1220" t="str">
            <v>SCHMAT</v>
          </cell>
          <cell r="I1220">
            <v>0</v>
          </cell>
        </row>
        <row r="1221">
          <cell r="A1221" t="str">
            <v>SCHMATNUTIL</v>
          </cell>
          <cell r="B1221" t="str">
            <v>SCHMAT</v>
          </cell>
          <cell r="D1221">
            <v>0</v>
          </cell>
          <cell r="F1221" t="str">
            <v>SCHMATNUTIL</v>
          </cell>
          <cell r="G1221" t="str">
            <v>SCHMAT</v>
          </cell>
          <cell r="I1221">
            <v>0</v>
          </cell>
        </row>
        <row r="1222">
          <cell r="A1222" t="str">
            <v>SCHMATOR</v>
          </cell>
          <cell r="B1222" t="str">
            <v>SCHMAT</v>
          </cell>
          <cell r="D1222">
            <v>0</v>
          </cell>
          <cell r="F1222" t="str">
            <v>SCHMATOR</v>
          </cell>
          <cell r="G1222" t="str">
            <v>SCHMAT</v>
          </cell>
          <cell r="I1222">
            <v>0</v>
          </cell>
        </row>
        <row r="1223">
          <cell r="A1223" t="str">
            <v>SCHMATOTHER</v>
          </cell>
          <cell r="B1223" t="str">
            <v>SCHMAT</v>
          </cell>
          <cell r="D1223">
            <v>0</v>
          </cell>
          <cell r="F1223" t="str">
            <v>SCHMATOTHER</v>
          </cell>
          <cell r="G1223" t="str">
            <v>SCHMAT</v>
          </cell>
          <cell r="I1223">
            <v>0</v>
          </cell>
        </row>
        <row r="1224">
          <cell r="A1224" t="str">
            <v>SCHMATSCHMDEXP</v>
          </cell>
          <cell r="B1224" t="str">
            <v>SCHMAT</v>
          </cell>
          <cell r="D1224">
            <v>422593188</v>
          </cell>
          <cell r="F1224" t="str">
            <v>SCHMATSCHMDEXP</v>
          </cell>
          <cell r="G1224" t="str">
            <v>SCHMAT</v>
          </cell>
          <cell r="I1224">
            <v>422593188</v>
          </cell>
        </row>
        <row r="1225">
          <cell r="A1225" t="str">
            <v>SCHMATSE</v>
          </cell>
          <cell r="B1225" t="str">
            <v>SCHMAT</v>
          </cell>
          <cell r="D1225">
            <v>6363628</v>
          </cell>
          <cell r="F1225" t="str">
            <v>SCHMATSE</v>
          </cell>
          <cell r="G1225" t="str">
            <v>SCHMAT</v>
          </cell>
          <cell r="I1225">
            <v>6363628</v>
          </cell>
        </row>
        <row r="1226">
          <cell r="A1226" t="str">
            <v>SCHMATSG</v>
          </cell>
          <cell r="B1226" t="str">
            <v>SCHMAT</v>
          </cell>
          <cell r="D1226">
            <v>2721363</v>
          </cell>
          <cell r="F1226" t="str">
            <v>SCHMATSG</v>
          </cell>
          <cell r="G1226" t="str">
            <v>SCHMAT</v>
          </cell>
          <cell r="I1226">
            <v>2721363</v>
          </cell>
        </row>
        <row r="1227">
          <cell r="A1227" t="str">
            <v>SCHMATSGCT</v>
          </cell>
          <cell r="B1227" t="str">
            <v>SCHMAT</v>
          </cell>
          <cell r="D1227">
            <v>938633</v>
          </cell>
          <cell r="F1227" t="str">
            <v>SCHMATSGCT</v>
          </cell>
          <cell r="G1227" t="str">
            <v>SCHMAT</v>
          </cell>
          <cell r="I1227">
            <v>938633</v>
          </cell>
        </row>
        <row r="1228">
          <cell r="A1228" t="str">
            <v>SCHMATSNP</v>
          </cell>
          <cell r="B1228" t="str">
            <v>SCHMAT</v>
          </cell>
          <cell r="D1228">
            <v>18640972</v>
          </cell>
          <cell r="F1228" t="str">
            <v>SCHMATSNP</v>
          </cell>
          <cell r="G1228" t="str">
            <v>SCHMAT</v>
          </cell>
          <cell r="I1228">
            <v>18640972</v>
          </cell>
        </row>
        <row r="1229">
          <cell r="A1229" t="str">
            <v>SCHMATSNPD</v>
          </cell>
          <cell r="B1229" t="str">
            <v>SCHMAT</v>
          </cell>
          <cell r="D1229">
            <v>11272280</v>
          </cell>
          <cell r="F1229" t="str">
            <v>SCHMATSNPD</v>
          </cell>
          <cell r="G1229" t="str">
            <v>SCHMAT</v>
          </cell>
          <cell r="I1229">
            <v>11272280</v>
          </cell>
        </row>
        <row r="1230">
          <cell r="A1230" t="str">
            <v>SCHMATSO</v>
          </cell>
          <cell r="B1230" t="str">
            <v>SCHMAT</v>
          </cell>
          <cell r="D1230">
            <v>-1454639.8354325257</v>
          </cell>
          <cell r="F1230" t="str">
            <v>SCHMATSO</v>
          </cell>
          <cell r="G1230" t="str">
            <v>SCHMAT</v>
          </cell>
          <cell r="I1230">
            <v>-1454639.8354325257</v>
          </cell>
        </row>
        <row r="1231">
          <cell r="A1231" t="str">
            <v>SCHMATTROJD</v>
          </cell>
          <cell r="B1231" t="str">
            <v>SCHMAT</v>
          </cell>
          <cell r="D1231">
            <v>1566947</v>
          </cell>
          <cell r="F1231" t="str">
            <v>SCHMATTROJD</v>
          </cell>
          <cell r="G1231" t="str">
            <v>SCHMAT</v>
          </cell>
          <cell r="I1231">
            <v>1566947</v>
          </cell>
        </row>
        <row r="1232">
          <cell r="A1232" t="str">
            <v>SCHMATUT</v>
          </cell>
          <cell r="B1232" t="str">
            <v>SCHMAT</v>
          </cell>
          <cell r="D1232">
            <v>0</v>
          </cell>
          <cell r="F1232" t="str">
            <v>SCHMATUT</v>
          </cell>
          <cell r="G1232" t="str">
            <v>SCHMAT</v>
          </cell>
          <cell r="I1232">
            <v>0</v>
          </cell>
        </row>
        <row r="1233">
          <cell r="A1233" t="str">
            <v>SCHMATWA</v>
          </cell>
          <cell r="B1233" t="str">
            <v>SCHMAT</v>
          </cell>
          <cell r="D1233">
            <v>0</v>
          </cell>
          <cell r="F1233" t="str">
            <v>SCHMATWA</v>
          </cell>
          <cell r="G1233" t="str">
            <v>SCHMAT</v>
          </cell>
          <cell r="I1233">
            <v>0</v>
          </cell>
        </row>
        <row r="1234">
          <cell r="A1234" t="str">
            <v>SCHMATWYP</v>
          </cell>
          <cell r="B1234" t="str">
            <v>SCHMAT</v>
          </cell>
          <cell r="D1234">
            <v>0</v>
          </cell>
          <cell r="F1234" t="str">
            <v>SCHMATWYP</v>
          </cell>
          <cell r="G1234" t="str">
            <v>SCHMAT</v>
          </cell>
          <cell r="I1234">
            <v>0</v>
          </cell>
        </row>
        <row r="1235">
          <cell r="A1235" t="str">
            <v>SCHMATWYU</v>
          </cell>
          <cell r="B1235" t="str">
            <v>SCHMAT</v>
          </cell>
          <cell r="D1235">
            <v>0</v>
          </cell>
          <cell r="F1235" t="str">
            <v>SCHMATWYU</v>
          </cell>
          <cell r="G1235" t="str">
            <v>SCHMAT</v>
          </cell>
          <cell r="I1235">
            <v>0</v>
          </cell>
        </row>
        <row r="1236">
          <cell r="A1236" t="str">
            <v>SCHMDFDGP</v>
          </cell>
          <cell r="B1236" t="str">
            <v>SCHMDF</v>
          </cell>
          <cell r="D1236">
            <v>6423</v>
          </cell>
          <cell r="F1236" t="str">
            <v>SCHMDFDGP</v>
          </cell>
          <cell r="G1236" t="str">
            <v>SCHMDF</v>
          </cell>
          <cell r="I1236">
            <v>6423</v>
          </cell>
        </row>
        <row r="1237">
          <cell r="A1237" t="str">
            <v>SCHMDPSE</v>
          </cell>
          <cell r="B1237" t="str">
            <v>SCHMDP</v>
          </cell>
          <cell r="D1237">
            <v>7330652</v>
          </cell>
          <cell r="F1237" t="str">
            <v>SCHMDPSE</v>
          </cell>
          <cell r="G1237" t="str">
            <v>SCHMDP</v>
          </cell>
          <cell r="I1237">
            <v>7330652</v>
          </cell>
        </row>
        <row r="1238">
          <cell r="A1238" t="str">
            <v>SCHMDPSG</v>
          </cell>
          <cell r="B1238" t="str">
            <v>SCHMDP</v>
          </cell>
          <cell r="D1238">
            <v>3946595</v>
          </cell>
          <cell r="F1238" t="str">
            <v>SCHMDPSG</v>
          </cell>
          <cell r="G1238" t="str">
            <v>SCHMDP</v>
          </cell>
          <cell r="I1238">
            <v>3946595</v>
          </cell>
        </row>
        <row r="1239">
          <cell r="A1239" t="str">
            <v>SCHMDPSNP</v>
          </cell>
          <cell r="B1239" t="str">
            <v>SCHMDP</v>
          </cell>
          <cell r="D1239">
            <v>381063</v>
          </cell>
          <cell r="F1239" t="str">
            <v>SCHMDPSNP</v>
          </cell>
          <cell r="G1239" t="str">
            <v>SCHMDP</v>
          </cell>
          <cell r="I1239">
            <v>381063</v>
          </cell>
        </row>
        <row r="1240">
          <cell r="A1240" t="str">
            <v>SCHMDPSO</v>
          </cell>
          <cell r="B1240" t="str">
            <v>SCHMDP</v>
          </cell>
          <cell r="D1240">
            <v>9158887</v>
          </cell>
          <cell r="F1240" t="str">
            <v>SCHMDPSO</v>
          </cell>
          <cell r="G1240" t="str">
            <v>SCHMDP</v>
          </cell>
          <cell r="I1240">
            <v>9158887</v>
          </cell>
        </row>
        <row r="1241">
          <cell r="A1241" t="str">
            <v>SCHMDTBADDEBT</v>
          </cell>
          <cell r="B1241" t="str">
            <v>SCHMDT</v>
          </cell>
          <cell r="D1241">
            <v>-5205950</v>
          </cell>
          <cell r="F1241" t="str">
            <v>SCHMDTBADDEBT</v>
          </cell>
          <cell r="G1241" t="str">
            <v>SCHMDT</v>
          </cell>
          <cell r="I1241">
            <v>-5205950</v>
          </cell>
        </row>
        <row r="1242">
          <cell r="A1242" t="str">
            <v>SCHMDTGPS</v>
          </cell>
          <cell r="B1242" t="str">
            <v>SCHMDT</v>
          </cell>
          <cell r="D1242">
            <v>26111935</v>
          </cell>
          <cell r="F1242" t="str">
            <v>SCHMDTGPS</v>
          </cell>
          <cell r="G1242" t="str">
            <v>SCHMDT</v>
          </cell>
          <cell r="I1242">
            <v>26111935</v>
          </cell>
        </row>
        <row r="1243">
          <cell r="A1243" t="str">
            <v>SCHMDTIDU</v>
          </cell>
          <cell r="B1243" t="str">
            <v>SCHMDT</v>
          </cell>
          <cell r="D1243">
            <v>14146</v>
          </cell>
          <cell r="F1243" t="str">
            <v>SCHMDTIDU</v>
          </cell>
          <cell r="G1243" t="str">
            <v>SCHMDT</v>
          </cell>
          <cell r="I1243">
            <v>14146</v>
          </cell>
        </row>
        <row r="1244">
          <cell r="A1244" t="str">
            <v>SCHMDTNUTIL</v>
          </cell>
          <cell r="B1244" t="str">
            <v>SCHMDT</v>
          </cell>
          <cell r="D1244">
            <v>0</v>
          </cell>
          <cell r="F1244" t="str">
            <v>SCHMDTNUTIL</v>
          </cell>
          <cell r="G1244" t="str">
            <v>SCHMDT</v>
          </cell>
          <cell r="I1244">
            <v>0</v>
          </cell>
        </row>
        <row r="1245">
          <cell r="A1245" t="str">
            <v>SCHMDTOR</v>
          </cell>
          <cell r="B1245" t="str">
            <v>SCHMDT</v>
          </cell>
          <cell r="D1245">
            <v>821541</v>
          </cell>
          <cell r="F1245" t="str">
            <v>SCHMDTOR</v>
          </cell>
          <cell r="G1245" t="str">
            <v>SCHMDT</v>
          </cell>
          <cell r="I1245">
            <v>821541</v>
          </cell>
        </row>
        <row r="1246">
          <cell r="A1246" t="str">
            <v>SCHMDTOTHER</v>
          </cell>
          <cell r="B1246" t="str">
            <v>SCHMDT</v>
          </cell>
          <cell r="D1246">
            <v>0</v>
          </cell>
          <cell r="F1246" t="str">
            <v>SCHMDTOTHER</v>
          </cell>
          <cell r="G1246" t="str">
            <v>SCHMDT</v>
          </cell>
          <cell r="I1246">
            <v>0</v>
          </cell>
        </row>
        <row r="1247">
          <cell r="A1247" t="str">
            <v>SCHMDTSE</v>
          </cell>
          <cell r="B1247" t="str">
            <v>SCHMDT</v>
          </cell>
          <cell r="D1247">
            <v>9888131</v>
          </cell>
          <cell r="F1247" t="str">
            <v>SCHMDTSE</v>
          </cell>
          <cell r="G1247" t="str">
            <v>SCHMDT</v>
          </cell>
          <cell r="I1247">
            <v>9888131</v>
          </cell>
        </row>
        <row r="1248">
          <cell r="A1248" t="str">
            <v>SCHMDTSG</v>
          </cell>
          <cell r="B1248" t="str">
            <v>SCHMDT</v>
          </cell>
          <cell r="D1248">
            <v>3067997</v>
          </cell>
          <cell r="F1248" t="str">
            <v>SCHMDTSG</v>
          </cell>
          <cell r="G1248" t="str">
            <v>SCHMDT</v>
          </cell>
          <cell r="I1248">
            <v>3067997</v>
          </cell>
        </row>
        <row r="1249">
          <cell r="A1249" t="str">
            <v>SCHMDTSNP</v>
          </cell>
          <cell r="B1249" t="str">
            <v>SCHMDT</v>
          </cell>
          <cell r="D1249">
            <v>40229607.969198525</v>
          </cell>
          <cell r="F1249" t="str">
            <v>SCHMDTSNP</v>
          </cell>
          <cell r="G1249" t="str">
            <v>SCHMDT</v>
          </cell>
          <cell r="I1249">
            <v>40229607.969198525</v>
          </cell>
        </row>
        <row r="1250">
          <cell r="A1250" t="str">
            <v>SCHMDTSNPD</v>
          </cell>
          <cell r="B1250" t="str">
            <v>SCHMDT</v>
          </cell>
          <cell r="D1250">
            <v>0</v>
          </cell>
          <cell r="F1250" t="str">
            <v>SCHMDTSNPD</v>
          </cell>
          <cell r="G1250" t="str">
            <v>SCHMDT</v>
          </cell>
          <cell r="I1250">
            <v>0</v>
          </cell>
        </row>
        <row r="1251">
          <cell r="A1251" t="str">
            <v>SCHMDTSO</v>
          </cell>
          <cell r="B1251" t="str">
            <v>SCHMDT</v>
          </cell>
          <cell r="D1251">
            <v>-54769182.447416462</v>
          </cell>
          <cell r="F1251" t="str">
            <v>SCHMDTSO</v>
          </cell>
          <cell r="G1251" t="str">
            <v>SCHMDT</v>
          </cell>
          <cell r="I1251">
            <v>-54769182.447416462</v>
          </cell>
        </row>
        <row r="1252">
          <cell r="A1252" t="str">
            <v>SCHMDTTAXDEPR</v>
          </cell>
          <cell r="B1252" t="str">
            <v>SCHMDT</v>
          </cell>
          <cell r="D1252">
            <v>460953562</v>
          </cell>
          <cell r="F1252" t="str">
            <v>SCHMDTTAXDEPR</v>
          </cell>
          <cell r="G1252" t="str">
            <v>SCHMDT</v>
          </cell>
          <cell r="I1252">
            <v>460953562</v>
          </cell>
        </row>
        <row r="1253">
          <cell r="A1253" t="str">
            <v>SCHMDTUT</v>
          </cell>
          <cell r="B1253" t="str">
            <v>SCHMDT</v>
          </cell>
          <cell r="D1253">
            <v>931</v>
          </cell>
          <cell r="F1253" t="str">
            <v>SCHMDTUT</v>
          </cell>
          <cell r="G1253" t="str">
            <v>SCHMDT</v>
          </cell>
          <cell r="I1253">
            <v>931</v>
          </cell>
        </row>
        <row r="1254">
          <cell r="A1254" t="str">
            <v>SCHMDTWYP</v>
          </cell>
          <cell r="B1254" t="str">
            <v>SCHMDT</v>
          </cell>
          <cell r="D1254">
            <v>9993</v>
          </cell>
          <cell r="F1254" t="str">
            <v>SCHMDTWYP</v>
          </cell>
          <cell r="G1254" t="str">
            <v>SCHMDT</v>
          </cell>
          <cell r="I1254">
            <v>9993</v>
          </cell>
        </row>
        <row r="1255">
          <cell r="A1255" t="str">
            <v>TPSG</v>
          </cell>
          <cell r="B1255" t="str">
            <v>TP</v>
          </cell>
          <cell r="D1255">
            <v>5696340.3599999994</v>
          </cell>
          <cell r="F1255" t="str">
            <v>TPSG</v>
          </cell>
          <cell r="G1255" t="str">
            <v>TP</v>
          </cell>
          <cell r="I1255">
            <v>5696340.3599999994</v>
          </cell>
        </row>
        <row r="1256">
          <cell r="A1256" t="str">
            <v>SCHMDTSG</v>
          </cell>
          <cell r="B1256" t="str">
            <v>SCHMDT</v>
          </cell>
          <cell r="D1256">
            <v>3067997</v>
          </cell>
          <cell r="F1256" t="str">
            <v>SCHMDTSG</v>
          </cell>
          <cell r="G1256" t="str">
            <v>SCHMDT</v>
          </cell>
          <cell r="I1256">
            <v>3067997</v>
          </cell>
        </row>
        <row r="1257">
          <cell r="A1257" t="str">
            <v>SCHMDTSNP</v>
          </cell>
          <cell r="B1257" t="str">
            <v>SCHMDT</v>
          </cell>
          <cell r="D1257">
            <v>40229607.969198525</v>
          </cell>
          <cell r="F1257" t="str">
            <v>SCHMDTSNP</v>
          </cell>
          <cell r="G1257" t="str">
            <v>SCHMDT</v>
          </cell>
          <cell r="I1257">
            <v>40229607.969198525</v>
          </cell>
        </row>
        <row r="1258">
          <cell r="A1258" t="str">
            <v>SCHMDTSNPD</v>
          </cell>
          <cell r="B1258" t="str">
            <v>SCHMDT</v>
          </cell>
          <cell r="D1258">
            <v>0</v>
          </cell>
          <cell r="F1258" t="str">
            <v>SCHMDTSNPD</v>
          </cell>
          <cell r="G1258" t="str">
            <v>SCHMDT</v>
          </cell>
          <cell r="I1258">
            <v>0</v>
          </cell>
        </row>
        <row r="1259">
          <cell r="A1259" t="str">
            <v>SCHMDTSO</v>
          </cell>
          <cell r="B1259" t="str">
            <v>SCHMDT</v>
          </cell>
          <cell r="D1259">
            <v>-51000271</v>
          </cell>
          <cell r="F1259" t="str">
            <v>SCHMDTSO</v>
          </cell>
          <cell r="G1259" t="str">
            <v>SCHMDT</v>
          </cell>
          <cell r="I1259">
            <v>-51000271</v>
          </cell>
        </row>
        <row r="1260">
          <cell r="A1260" t="str">
            <v>SCHMDTTAXDEPR</v>
          </cell>
          <cell r="B1260" t="str">
            <v>SCHMDT</v>
          </cell>
          <cell r="D1260">
            <v>460953562</v>
          </cell>
          <cell r="F1260" t="str">
            <v>SCHMDTTAXDEPR</v>
          </cell>
          <cell r="G1260" t="str">
            <v>SCHMDT</v>
          </cell>
          <cell r="I1260">
            <v>460953562</v>
          </cell>
        </row>
        <row r="1261">
          <cell r="A1261" t="str">
            <v>SCHMDTUT</v>
          </cell>
          <cell r="B1261" t="str">
            <v>SCHMDT</v>
          </cell>
          <cell r="D1261">
            <v>931</v>
          </cell>
          <cell r="F1261" t="str">
            <v>SCHMDTUT</v>
          </cell>
          <cell r="G1261" t="str">
            <v>SCHMDT</v>
          </cell>
          <cell r="I1261">
            <v>931</v>
          </cell>
        </row>
        <row r="1262">
          <cell r="A1262" t="str">
            <v>SCHMDTWYU</v>
          </cell>
          <cell r="B1262" t="str">
            <v>SCHMDT</v>
          </cell>
          <cell r="D1262">
            <v>9993</v>
          </cell>
          <cell r="F1262" t="str">
            <v>SCHMDTWYU</v>
          </cell>
          <cell r="G1262" t="str">
            <v>SCHMDT</v>
          </cell>
          <cell r="I1262">
            <v>9993</v>
          </cell>
        </row>
        <row r="1263">
          <cell r="A1263" t="str">
            <v>TPSG</v>
          </cell>
          <cell r="B1263" t="str">
            <v>TP</v>
          </cell>
          <cell r="D1263">
            <v>5696340.3599999994</v>
          </cell>
          <cell r="F1263" t="str">
            <v>TPSG</v>
          </cell>
          <cell r="G1263" t="str">
            <v>TP</v>
          </cell>
          <cell r="I1263">
            <v>5696340.3599999994</v>
          </cell>
        </row>
      </sheetData>
      <sheetData sheetId="13"/>
      <sheetData sheetId="14"/>
      <sheetData sheetId="15"/>
      <sheetData sheetId="16"/>
      <sheetData sheetId="17"/>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Summary"/>
      <sheetName val="Generation"/>
      <sheetName val="Mining"/>
      <sheetName val="CT"/>
      <sheetName val="PD"/>
      <sheetName val="ITCDS"/>
      <sheetName val="MSCBS"/>
      <sheetName val="California"/>
      <sheetName val="Idaho"/>
      <sheetName val="Oregon"/>
      <sheetName val="Utah"/>
      <sheetName val="Washington"/>
      <sheetName val="Wyoming"/>
      <sheetName val="Revs"/>
      <sheetName val="Spli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REV"/>
      <sheetName val="OM"/>
      <sheetName val="NPC"/>
      <sheetName val="DEPR"/>
      <sheetName val="TAX"/>
      <sheetName val="RB"/>
      <sheetName val="ContractChange"/>
      <sheetName val="Other"/>
      <sheetName val="Misc 1"/>
      <sheetName val="Misc 2"/>
      <sheetName val="Variables"/>
      <sheetName val="Results"/>
      <sheetName val="AdjSummary"/>
      <sheetName val="TotalCompany"/>
      <sheetName val="Factors"/>
      <sheetName val="UnadjData "/>
      <sheetName val="ExtractData"/>
      <sheetName val="ReportAdjData"/>
      <sheetName val="AdjDatabase"/>
      <sheetName val="Title"/>
      <sheetName val="Macro"/>
      <sheetName val="WelcomeDialog"/>
      <sheetName val="AcctErrorDialog"/>
      <sheetName val="AdjSumErrorDialog"/>
      <sheetName val="Errors"/>
      <sheetName val="PrepareResults"/>
      <sheetName val="Navigation"/>
      <sheetName val="Print"/>
      <sheetName val="TypeErrorDialog"/>
      <sheetName val="PrintSumAdjDialog"/>
      <sheetName val="FactorErrorDialog"/>
      <sheetName val="PrintAdjDialog"/>
      <sheetName val="PrepareSummary"/>
      <sheetName val="PrintResultsErrorDialog"/>
      <sheetName val="SummaryError"/>
      <sheetName val="SummaryDialog"/>
      <sheetName val="PrepareDataDialog"/>
      <sheetName val="PrepareDatabas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row r="2">
          <cell r="AK2" t="str">
            <v>CALIFORNIA</v>
          </cell>
          <cell r="AL2">
            <v>1</v>
          </cell>
        </row>
        <row r="3">
          <cell r="AK3" t="str">
            <v>OREGON</v>
          </cell>
          <cell r="AL3">
            <v>1</v>
          </cell>
        </row>
        <row r="4">
          <cell r="AK4" t="str">
            <v>WASHINGTON</v>
          </cell>
          <cell r="AL4">
            <v>1</v>
          </cell>
        </row>
        <row r="5">
          <cell r="AK5" t="str">
            <v>WY-ALL</v>
          </cell>
          <cell r="AL5">
            <v>1</v>
          </cell>
        </row>
        <row r="6">
          <cell r="AK6" t="str">
            <v>WY-EAST</v>
          </cell>
          <cell r="AL6">
            <v>1</v>
          </cell>
        </row>
        <row r="7">
          <cell r="AK7" t="str">
            <v>UTAH</v>
          </cell>
          <cell r="AL7">
            <v>1</v>
          </cell>
        </row>
        <row r="8">
          <cell r="AK8" t="str">
            <v>IDAHO</v>
          </cell>
          <cell r="AL8">
            <v>1</v>
          </cell>
        </row>
        <row r="9">
          <cell r="AK9" t="str">
            <v>WY-WEST</v>
          </cell>
          <cell r="AL9">
            <v>1</v>
          </cell>
        </row>
        <row r="10">
          <cell r="AK10" t="str">
            <v>FERC</v>
          </cell>
          <cell r="AL10">
            <v>1</v>
          </cell>
        </row>
        <row r="11">
          <cell r="AK11" t="str">
            <v>INDEGO</v>
          </cell>
          <cell r="AL11">
            <v>1</v>
          </cell>
        </row>
        <row r="12">
          <cell r="AK12" t="str">
            <v>OTHER</v>
          </cell>
          <cell r="AL12">
            <v>1</v>
          </cell>
        </row>
        <row r="15">
          <cell r="AK15" t="str">
            <v>OREGON</v>
          </cell>
          <cell r="AL15">
            <v>2</v>
          </cell>
        </row>
        <row r="43">
          <cell r="AK43">
            <v>103</v>
          </cell>
        </row>
        <row r="44">
          <cell r="AK44">
            <v>105</v>
          </cell>
        </row>
        <row r="45">
          <cell r="AK45">
            <v>114</v>
          </cell>
        </row>
        <row r="46">
          <cell r="AK46">
            <v>120</v>
          </cell>
        </row>
        <row r="47">
          <cell r="AK47">
            <v>124</v>
          </cell>
        </row>
        <row r="48">
          <cell r="AK48">
            <v>141</v>
          </cell>
        </row>
        <row r="49">
          <cell r="AK49">
            <v>151</v>
          </cell>
        </row>
        <row r="50">
          <cell r="AK50">
            <v>152</v>
          </cell>
        </row>
        <row r="51">
          <cell r="AK51">
            <v>154</v>
          </cell>
        </row>
        <row r="52">
          <cell r="AK52">
            <v>163</v>
          </cell>
        </row>
        <row r="53">
          <cell r="AK53">
            <v>165</v>
          </cell>
        </row>
        <row r="54">
          <cell r="AK54">
            <v>190</v>
          </cell>
        </row>
        <row r="55">
          <cell r="AK55">
            <v>228</v>
          </cell>
        </row>
        <row r="56">
          <cell r="AK56">
            <v>235</v>
          </cell>
        </row>
        <row r="57">
          <cell r="AK57">
            <v>252</v>
          </cell>
        </row>
        <row r="58">
          <cell r="AK58">
            <v>255</v>
          </cell>
        </row>
        <row r="59">
          <cell r="AK59">
            <v>281</v>
          </cell>
        </row>
        <row r="60">
          <cell r="AK60">
            <v>282</v>
          </cell>
        </row>
        <row r="61">
          <cell r="AK61">
            <v>283</v>
          </cell>
        </row>
        <row r="62">
          <cell r="AK62">
            <v>301</v>
          </cell>
        </row>
        <row r="63">
          <cell r="AK63">
            <v>302</v>
          </cell>
        </row>
        <row r="64">
          <cell r="AK64">
            <v>303</v>
          </cell>
        </row>
        <row r="65">
          <cell r="AK65">
            <v>303</v>
          </cell>
        </row>
        <row r="66">
          <cell r="AK66">
            <v>310</v>
          </cell>
        </row>
        <row r="67">
          <cell r="AK67">
            <v>311</v>
          </cell>
        </row>
        <row r="68">
          <cell r="AK68">
            <v>312</v>
          </cell>
        </row>
        <row r="69">
          <cell r="AK69">
            <v>314</v>
          </cell>
        </row>
        <row r="70">
          <cell r="AK70">
            <v>315</v>
          </cell>
        </row>
        <row r="71">
          <cell r="AK71">
            <v>316</v>
          </cell>
        </row>
        <row r="72">
          <cell r="AK72">
            <v>320</v>
          </cell>
        </row>
        <row r="73">
          <cell r="AK73">
            <v>321</v>
          </cell>
        </row>
        <row r="74">
          <cell r="AK74">
            <v>322</v>
          </cell>
        </row>
        <row r="75">
          <cell r="AK75">
            <v>323</v>
          </cell>
        </row>
        <row r="76">
          <cell r="AK76">
            <v>324</v>
          </cell>
        </row>
        <row r="77">
          <cell r="AK77">
            <v>325</v>
          </cell>
        </row>
        <row r="78">
          <cell r="AK78">
            <v>330</v>
          </cell>
        </row>
        <row r="79">
          <cell r="AK79">
            <v>331</v>
          </cell>
        </row>
        <row r="80">
          <cell r="AK80">
            <v>332</v>
          </cell>
        </row>
        <row r="81">
          <cell r="AK81">
            <v>333</v>
          </cell>
        </row>
        <row r="82">
          <cell r="AK82">
            <v>334</v>
          </cell>
        </row>
        <row r="83">
          <cell r="AK83">
            <v>335</v>
          </cell>
        </row>
        <row r="84">
          <cell r="AK84">
            <v>336</v>
          </cell>
        </row>
        <row r="85">
          <cell r="AK85">
            <v>340</v>
          </cell>
        </row>
        <row r="86">
          <cell r="AK86">
            <v>341</v>
          </cell>
        </row>
        <row r="87">
          <cell r="AK87">
            <v>342</v>
          </cell>
        </row>
        <row r="88">
          <cell r="AK88">
            <v>343</v>
          </cell>
        </row>
        <row r="89">
          <cell r="AK89">
            <v>344</v>
          </cell>
        </row>
        <row r="90">
          <cell r="AK90">
            <v>345</v>
          </cell>
        </row>
        <row r="91">
          <cell r="AK91">
            <v>346</v>
          </cell>
        </row>
        <row r="92">
          <cell r="AK92">
            <v>350</v>
          </cell>
        </row>
        <row r="93">
          <cell r="AK93">
            <v>352</v>
          </cell>
        </row>
        <row r="94">
          <cell r="AK94">
            <v>353</v>
          </cell>
        </row>
        <row r="95">
          <cell r="AK95">
            <v>354</v>
          </cell>
        </row>
        <row r="96">
          <cell r="AK96">
            <v>355</v>
          </cell>
        </row>
        <row r="97">
          <cell r="AK97">
            <v>356</v>
          </cell>
        </row>
        <row r="98">
          <cell r="AK98">
            <v>357</v>
          </cell>
        </row>
        <row r="99">
          <cell r="AK99">
            <v>358</v>
          </cell>
        </row>
        <row r="100">
          <cell r="AK100">
            <v>359</v>
          </cell>
        </row>
        <row r="101">
          <cell r="AK101">
            <v>360</v>
          </cell>
        </row>
        <row r="102">
          <cell r="AK102">
            <v>361</v>
          </cell>
        </row>
        <row r="103">
          <cell r="AK103">
            <v>362</v>
          </cell>
        </row>
        <row r="104">
          <cell r="AK104">
            <v>364</v>
          </cell>
        </row>
        <row r="105">
          <cell r="AK105">
            <v>365</v>
          </cell>
        </row>
        <row r="106">
          <cell r="AK106">
            <v>366</v>
          </cell>
        </row>
        <row r="107">
          <cell r="AK107">
            <v>367</v>
          </cell>
        </row>
        <row r="108">
          <cell r="AK108">
            <v>368</v>
          </cell>
        </row>
        <row r="109">
          <cell r="AK109">
            <v>369</v>
          </cell>
        </row>
        <row r="110">
          <cell r="AK110">
            <v>370</v>
          </cell>
        </row>
        <row r="111">
          <cell r="AK111">
            <v>371</v>
          </cell>
        </row>
        <row r="112">
          <cell r="AK112">
            <v>372</v>
          </cell>
        </row>
        <row r="113">
          <cell r="AK113">
            <v>373</v>
          </cell>
        </row>
        <row r="114">
          <cell r="AK114">
            <v>389</v>
          </cell>
        </row>
        <row r="115">
          <cell r="AK115">
            <v>390</v>
          </cell>
        </row>
        <row r="116">
          <cell r="AK116">
            <v>391</v>
          </cell>
        </row>
        <row r="117">
          <cell r="AK117">
            <v>392</v>
          </cell>
        </row>
        <row r="118">
          <cell r="AK118">
            <v>393</v>
          </cell>
        </row>
        <row r="119">
          <cell r="AK119">
            <v>394</v>
          </cell>
        </row>
        <row r="120">
          <cell r="AK120">
            <v>395</v>
          </cell>
        </row>
        <row r="121">
          <cell r="AK121">
            <v>396</v>
          </cell>
        </row>
        <row r="122">
          <cell r="AK122">
            <v>397</v>
          </cell>
        </row>
        <row r="123">
          <cell r="AK123">
            <v>398</v>
          </cell>
        </row>
        <row r="124">
          <cell r="AK124">
            <v>399</v>
          </cell>
        </row>
        <row r="125">
          <cell r="AK125">
            <v>405</v>
          </cell>
        </row>
        <row r="126">
          <cell r="AK126">
            <v>406</v>
          </cell>
        </row>
        <row r="127">
          <cell r="AK127">
            <v>407</v>
          </cell>
        </row>
        <row r="128">
          <cell r="AK128">
            <v>408</v>
          </cell>
        </row>
        <row r="129">
          <cell r="AK129">
            <v>419</v>
          </cell>
        </row>
        <row r="130">
          <cell r="AK130">
            <v>421</v>
          </cell>
        </row>
        <row r="131">
          <cell r="AK131">
            <v>427</v>
          </cell>
        </row>
        <row r="132">
          <cell r="AK132">
            <v>428</v>
          </cell>
        </row>
        <row r="133">
          <cell r="AK133">
            <v>429</v>
          </cell>
        </row>
        <row r="134">
          <cell r="AK134">
            <v>431</v>
          </cell>
        </row>
        <row r="135">
          <cell r="AK135">
            <v>432</v>
          </cell>
        </row>
        <row r="136">
          <cell r="AK136">
            <v>440</v>
          </cell>
        </row>
        <row r="137">
          <cell r="AK137">
            <v>442</v>
          </cell>
        </row>
        <row r="138">
          <cell r="AK138">
            <v>444</v>
          </cell>
        </row>
        <row r="139">
          <cell r="AK139">
            <v>445</v>
          </cell>
        </row>
        <row r="140">
          <cell r="AK140">
            <v>447</v>
          </cell>
        </row>
        <row r="141">
          <cell r="AK141">
            <v>448</v>
          </cell>
        </row>
        <row r="142">
          <cell r="AK142">
            <v>449</v>
          </cell>
        </row>
        <row r="143">
          <cell r="AK143">
            <v>450</v>
          </cell>
        </row>
        <row r="144">
          <cell r="AK144">
            <v>451</v>
          </cell>
        </row>
        <row r="145">
          <cell r="AK145">
            <v>453</v>
          </cell>
        </row>
        <row r="146">
          <cell r="AK146">
            <v>454</v>
          </cell>
        </row>
        <row r="147">
          <cell r="AK147">
            <v>456</v>
          </cell>
        </row>
        <row r="148">
          <cell r="AK148">
            <v>500</v>
          </cell>
        </row>
        <row r="149">
          <cell r="AK149">
            <v>501</v>
          </cell>
        </row>
        <row r="150">
          <cell r="AK150">
            <v>502</v>
          </cell>
        </row>
        <row r="151">
          <cell r="AK151">
            <v>503</v>
          </cell>
        </row>
        <row r="152">
          <cell r="AK152">
            <v>505</v>
          </cell>
        </row>
        <row r="153">
          <cell r="AK153">
            <v>506</v>
          </cell>
        </row>
        <row r="154">
          <cell r="AK154">
            <v>507</v>
          </cell>
        </row>
        <row r="155">
          <cell r="AK155">
            <v>510</v>
          </cell>
        </row>
        <row r="156">
          <cell r="AK156">
            <v>511</v>
          </cell>
        </row>
        <row r="157">
          <cell r="AK157">
            <v>512</v>
          </cell>
        </row>
        <row r="158">
          <cell r="AK158">
            <v>513</v>
          </cell>
        </row>
        <row r="159">
          <cell r="AK159">
            <v>514</v>
          </cell>
        </row>
        <row r="160">
          <cell r="AK160">
            <v>517</v>
          </cell>
        </row>
        <row r="161">
          <cell r="AK161">
            <v>518</v>
          </cell>
        </row>
        <row r="162">
          <cell r="AK162">
            <v>519</v>
          </cell>
        </row>
        <row r="163">
          <cell r="AK163">
            <v>520</v>
          </cell>
        </row>
        <row r="164">
          <cell r="AK164">
            <v>523</v>
          </cell>
        </row>
        <row r="165">
          <cell r="AK165">
            <v>524</v>
          </cell>
        </row>
        <row r="166">
          <cell r="AK166">
            <v>528</v>
          </cell>
        </row>
        <row r="167">
          <cell r="AK167">
            <v>529</v>
          </cell>
        </row>
        <row r="168">
          <cell r="AK168">
            <v>530</v>
          </cell>
        </row>
        <row r="169">
          <cell r="AK169">
            <v>531</v>
          </cell>
        </row>
        <row r="170">
          <cell r="AK170">
            <v>532</v>
          </cell>
        </row>
        <row r="171">
          <cell r="AK171">
            <v>535</v>
          </cell>
        </row>
        <row r="172">
          <cell r="AK172">
            <v>536</v>
          </cell>
        </row>
        <row r="173">
          <cell r="AK173">
            <v>537</v>
          </cell>
        </row>
        <row r="174">
          <cell r="AK174">
            <v>538</v>
          </cell>
        </row>
        <row r="175">
          <cell r="AK175">
            <v>539</v>
          </cell>
        </row>
        <row r="176">
          <cell r="AK176">
            <v>540</v>
          </cell>
        </row>
        <row r="177">
          <cell r="AK177">
            <v>541</v>
          </cell>
        </row>
        <row r="178">
          <cell r="AK178">
            <v>542</v>
          </cell>
        </row>
        <row r="179">
          <cell r="AK179">
            <v>543</v>
          </cell>
        </row>
        <row r="180">
          <cell r="AK180">
            <v>544</v>
          </cell>
        </row>
        <row r="181">
          <cell r="AK181">
            <v>545</v>
          </cell>
        </row>
        <row r="182">
          <cell r="AK182">
            <v>546</v>
          </cell>
        </row>
        <row r="183">
          <cell r="AK183">
            <v>547</v>
          </cell>
        </row>
        <row r="184">
          <cell r="AK184">
            <v>548</v>
          </cell>
        </row>
        <row r="185">
          <cell r="AK185">
            <v>549</v>
          </cell>
        </row>
        <row r="186">
          <cell r="AK186">
            <v>551</v>
          </cell>
        </row>
        <row r="187">
          <cell r="AK187">
            <v>552</v>
          </cell>
        </row>
        <row r="188">
          <cell r="AK188">
            <v>553</v>
          </cell>
        </row>
        <row r="189">
          <cell r="AK189">
            <v>554</v>
          </cell>
        </row>
        <row r="190">
          <cell r="AK190">
            <v>555</v>
          </cell>
        </row>
        <row r="191">
          <cell r="AK191">
            <v>556</v>
          </cell>
        </row>
        <row r="192">
          <cell r="AK192">
            <v>557</v>
          </cell>
        </row>
        <row r="193">
          <cell r="AK193">
            <v>560</v>
          </cell>
        </row>
        <row r="194">
          <cell r="AK194">
            <v>561</v>
          </cell>
        </row>
        <row r="195">
          <cell r="AK195">
            <v>562</v>
          </cell>
        </row>
        <row r="196">
          <cell r="AK196">
            <v>563</v>
          </cell>
        </row>
        <row r="197">
          <cell r="AK197">
            <v>564</v>
          </cell>
        </row>
        <row r="198">
          <cell r="AK198">
            <v>565</v>
          </cell>
        </row>
        <row r="199">
          <cell r="AK199">
            <v>566</v>
          </cell>
        </row>
        <row r="200">
          <cell r="AK200">
            <v>567</v>
          </cell>
        </row>
        <row r="201">
          <cell r="AK201">
            <v>568</v>
          </cell>
        </row>
        <row r="202">
          <cell r="AK202">
            <v>569</v>
          </cell>
        </row>
        <row r="203">
          <cell r="AK203">
            <v>570</v>
          </cell>
        </row>
        <row r="204">
          <cell r="AK204">
            <v>571</v>
          </cell>
        </row>
        <row r="205">
          <cell r="AK205">
            <v>572</v>
          </cell>
        </row>
        <row r="206">
          <cell r="AK206">
            <v>573</v>
          </cell>
        </row>
        <row r="207">
          <cell r="AK207">
            <v>580</v>
          </cell>
        </row>
        <row r="208">
          <cell r="AK208">
            <v>581</v>
          </cell>
        </row>
        <row r="209">
          <cell r="AK209">
            <v>582</v>
          </cell>
        </row>
        <row r="210">
          <cell r="AK210">
            <v>583</v>
          </cell>
        </row>
        <row r="211">
          <cell r="AK211">
            <v>584</v>
          </cell>
        </row>
        <row r="212">
          <cell r="AK212">
            <v>585</v>
          </cell>
        </row>
        <row r="213">
          <cell r="AK213">
            <v>586</v>
          </cell>
        </row>
        <row r="214">
          <cell r="AK214">
            <v>587</v>
          </cell>
        </row>
        <row r="215">
          <cell r="AK215">
            <v>588</v>
          </cell>
        </row>
        <row r="216">
          <cell r="AK216">
            <v>589</v>
          </cell>
        </row>
        <row r="217">
          <cell r="AK217">
            <v>590</v>
          </cell>
        </row>
        <row r="218">
          <cell r="AK218">
            <v>591</v>
          </cell>
        </row>
        <row r="219">
          <cell r="AK219">
            <v>592</v>
          </cell>
        </row>
        <row r="220">
          <cell r="AK220">
            <v>593</v>
          </cell>
        </row>
        <row r="221">
          <cell r="AK221">
            <v>594</v>
          </cell>
        </row>
        <row r="222">
          <cell r="AK222">
            <v>595</v>
          </cell>
        </row>
        <row r="223">
          <cell r="AK223">
            <v>596</v>
          </cell>
        </row>
        <row r="224">
          <cell r="AK224">
            <v>597</v>
          </cell>
        </row>
        <row r="225">
          <cell r="AK225">
            <v>598</v>
          </cell>
        </row>
        <row r="226">
          <cell r="AK226">
            <v>901</v>
          </cell>
        </row>
        <row r="227">
          <cell r="AK227">
            <v>902</v>
          </cell>
        </row>
        <row r="228">
          <cell r="AK228">
            <v>903</v>
          </cell>
        </row>
        <row r="229">
          <cell r="AK229">
            <v>904</v>
          </cell>
        </row>
        <row r="230">
          <cell r="AK230">
            <v>905</v>
          </cell>
        </row>
        <row r="231">
          <cell r="AK231">
            <v>907</v>
          </cell>
        </row>
        <row r="232">
          <cell r="AK232">
            <v>908</v>
          </cell>
        </row>
        <row r="233">
          <cell r="AK233">
            <v>909</v>
          </cell>
        </row>
        <row r="234">
          <cell r="AK234">
            <v>910</v>
          </cell>
        </row>
        <row r="235">
          <cell r="AK235">
            <v>911</v>
          </cell>
        </row>
        <row r="236">
          <cell r="AK236">
            <v>912</v>
          </cell>
        </row>
        <row r="237">
          <cell r="AK237">
            <v>913</v>
          </cell>
        </row>
        <row r="238">
          <cell r="AK238">
            <v>916</v>
          </cell>
        </row>
        <row r="239">
          <cell r="AK239">
            <v>920</v>
          </cell>
        </row>
        <row r="240">
          <cell r="AK240">
            <v>921</v>
          </cell>
        </row>
        <row r="241">
          <cell r="AK241">
            <v>922</v>
          </cell>
        </row>
        <row r="242">
          <cell r="AK242">
            <v>923</v>
          </cell>
        </row>
        <row r="243">
          <cell r="AK243">
            <v>924</v>
          </cell>
        </row>
        <row r="244">
          <cell r="AK244">
            <v>925</v>
          </cell>
        </row>
        <row r="245">
          <cell r="AK245">
            <v>926</v>
          </cell>
        </row>
        <row r="246">
          <cell r="AK246">
            <v>927</v>
          </cell>
        </row>
        <row r="247">
          <cell r="AK247">
            <v>928</v>
          </cell>
        </row>
        <row r="248">
          <cell r="AK248">
            <v>929</v>
          </cell>
        </row>
        <row r="249">
          <cell r="AK249">
            <v>930</v>
          </cell>
        </row>
        <row r="250">
          <cell r="AK250">
            <v>931</v>
          </cell>
        </row>
        <row r="251">
          <cell r="AK251">
            <v>935</v>
          </cell>
        </row>
        <row r="252">
          <cell r="AK252">
            <v>1869</v>
          </cell>
        </row>
        <row r="253">
          <cell r="AK253">
            <v>2281</v>
          </cell>
        </row>
        <row r="254">
          <cell r="AK254">
            <v>2282</v>
          </cell>
        </row>
        <row r="255">
          <cell r="AK255">
            <v>4118</v>
          </cell>
        </row>
        <row r="256">
          <cell r="AK256">
            <v>4194</v>
          </cell>
        </row>
        <row r="257">
          <cell r="AK257">
            <v>4311</v>
          </cell>
        </row>
        <row r="258">
          <cell r="AK258">
            <v>18221</v>
          </cell>
        </row>
        <row r="259">
          <cell r="AK259">
            <v>18222</v>
          </cell>
        </row>
        <row r="260">
          <cell r="AK260">
            <v>22842</v>
          </cell>
        </row>
        <row r="261">
          <cell r="AK261">
            <v>25316</v>
          </cell>
        </row>
        <row r="262">
          <cell r="AK262">
            <v>25317</v>
          </cell>
        </row>
        <row r="263">
          <cell r="AK263">
            <v>25318</v>
          </cell>
        </row>
        <row r="264">
          <cell r="AK264">
            <v>25319</v>
          </cell>
        </row>
        <row r="265">
          <cell r="AK265">
            <v>25399</v>
          </cell>
        </row>
        <row r="266">
          <cell r="AK266">
            <v>40910</v>
          </cell>
        </row>
        <row r="267">
          <cell r="AK267">
            <v>40911</v>
          </cell>
        </row>
        <row r="268">
          <cell r="AK268">
            <v>41010</v>
          </cell>
        </row>
        <row r="269">
          <cell r="AK269">
            <v>41011</v>
          </cell>
        </row>
        <row r="270">
          <cell r="AK270">
            <v>41110</v>
          </cell>
        </row>
        <row r="271">
          <cell r="AK271">
            <v>41111</v>
          </cell>
        </row>
        <row r="272">
          <cell r="AK272">
            <v>41140</v>
          </cell>
        </row>
        <row r="273">
          <cell r="AK273">
            <v>41141</v>
          </cell>
        </row>
        <row r="274">
          <cell r="AK274">
            <v>41160</v>
          </cell>
        </row>
        <row r="275">
          <cell r="AK275">
            <v>41170</v>
          </cell>
        </row>
        <row r="276">
          <cell r="AK276">
            <v>41181</v>
          </cell>
        </row>
        <row r="277">
          <cell r="AK277">
            <v>108360</v>
          </cell>
        </row>
        <row r="278">
          <cell r="AK278">
            <v>108361</v>
          </cell>
        </row>
        <row r="279">
          <cell r="AK279">
            <v>108362</v>
          </cell>
        </row>
        <row r="280">
          <cell r="AK280">
            <v>108364</v>
          </cell>
        </row>
        <row r="281">
          <cell r="AK281">
            <v>108365</v>
          </cell>
        </row>
        <row r="282">
          <cell r="AK282">
            <v>108366</v>
          </cell>
        </row>
        <row r="283">
          <cell r="AK283">
            <v>108367</v>
          </cell>
        </row>
        <row r="284">
          <cell r="AK284">
            <v>108368</v>
          </cell>
        </row>
        <row r="285">
          <cell r="AK285">
            <v>108369</v>
          </cell>
        </row>
        <row r="286">
          <cell r="AK286">
            <v>108370</v>
          </cell>
        </row>
        <row r="287">
          <cell r="AK287">
            <v>108371</v>
          </cell>
        </row>
        <row r="288">
          <cell r="AK288">
            <v>108372</v>
          </cell>
        </row>
        <row r="289">
          <cell r="AK289">
            <v>108373</v>
          </cell>
        </row>
        <row r="290">
          <cell r="AK290">
            <v>111399</v>
          </cell>
        </row>
        <row r="291">
          <cell r="AK291">
            <v>403360</v>
          </cell>
        </row>
        <row r="292">
          <cell r="AK292">
            <v>403361</v>
          </cell>
        </row>
        <row r="293">
          <cell r="AK293">
            <v>403362</v>
          </cell>
        </row>
        <row r="294">
          <cell r="AK294">
            <v>403364</v>
          </cell>
        </row>
        <row r="295">
          <cell r="AK295">
            <v>403365</v>
          </cell>
        </row>
        <row r="296">
          <cell r="AK296">
            <v>403366</v>
          </cell>
        </row>
        <row r="297">
          <cell r="AK297">
            <v>403367</v>
          </cell>
        </row>
        <row r="298">
          <cell r="AK298">
            <v>403368</v>
          </cell>
        </row>
        <row r="299">
          <cell r="AK299">
            <v>403369</v>
          </cell>
        </row>
        <row r="300">
          <cell r="AK300">
            <v>403370</v>
          </cell>
        </row>
        <row r="301">
          <cell r="AK301">
            <v>403371</v>
          </cell>
        </row>
        <row r="302">
          <cell r="AK302">
            <v>403372</v>
          </cell>
        </row>
        <row r="303">
          <cell r="AK303">
            <v>403373</v>
          </cell>
        </row>
        <row r="304">
          <cell r="AK304">
            <v>404330</v>
          </cell>
        </row>
        <row r="305">
          <cell r="AK305">
            <v>1081390</v>
          </cell>
        </row>
        <row r="306">
          <cell r="AK306">
            <v>1081399</v>
          </cell>
        </row>
        <row r="307">
          <cell r="AK307" t="str">
            <v>108D</v>
          </cell>
        </row>
        <row r="308">
          <cell r="AK308" t="str">
            <v>108D00</v>
          </cell>
        </row>
        <row r="309">
          <cell r="AK309" t="str">
            <v>108DS</v>
          </cell>
        </row>
        <row r="310">
          <cell r="AK310" t="str">
            <v>108EP</v>
          </cell>
        </row>
        <row r="311">
          <cell r="AK311" t="str">
            <v>108GP</v>
          </cell>
        </row>
        <row r="312">
          <cell r="AK312" t="str">
            <v>108HP</v>
          </cell>
        </row>
        <row r="313">
          <cell r="AK313" t="str">
            <v>108MP</v>
          </cell>
        </row>
        <row r="314">
          <cell r="AK314" t="str">
            <v>108MP</v>
          </cell>
        </row>
        <row r="315">
          <cell r="AK315" t="str">
            <v>108NP</v>
          </cell>
        </row>
        <row r="316">
          <cell r="AK316" t="str">
            <v>108OP</v>
          </cell>
        </row>
        <row r="317">
          <cell r="AK317" t="str">
            <v>108SP</v>
          </cell>
        </row>
        <row r="318">
          <cell r="AK318" t="str">
            <v>108TP</v>
          </cell>
        </row>
        <row r="319">
          <cell r="AK319" t="str">
            <v>111CLG</v>
          </cell>
        </row>
        <row r="320">
          <cell r="AK320" t="str">
            <v>111CLH</v>
          </cell>
        </row>
        <row r="321">
          <cell r="AK321" t="str">
            <v>111CLS</v>
          </cell>
        </row>
        <row r="322">
          <cell r="AK322" t="str">
            <v>111IP</v>
          </cell>
        </row>
        <row r="323">
          <cell r="AK323" t="str">
            <v>111IP</v>
          </cell>
        </row>
        <row r="324">
          <cell r="AK324" t="str">
            <v>182M</v>
          </cell>
        </row>
        <row r="325">
          <cell r="AK325" t="str">
            <v>186M</v>
          </cell>
        </row>
        <row r="326">
          <cell r="AK326" t="str">
            <v>390L</v>
          </cell>
        </row>
        <row r="327">
          <cell r="AK327" t="str">
            <v>392L</v>
          </cell>
        </row>
        <row r="328">
          <cell r="AK328" t="str">
            <v>399G</v>
          </cell>
        </row>
        <row r="329">
          <cell r="AK329" t="str">
            <v>399L</v>
          </cell>
        </row>
        <row r="330">
          <cell r="AK330" t="str">
            <v>403EP</v>
          </cell>
        </row>
        <row r="331">
          <cell r="AK331" t="str">
            <v>403GP</v>
          </cell>
        </row>
        <row r="332">
          <cell r="AK332" t="str">
            <v>403GV0</v>
          </cell>
        </row>
        <row r="333">
          <cell r="AK333" t="str">
            <v>403HP</v>
          </cell>
        </row>
        <row r="334">
          <cell r="AK334" t="str">
            <v>403MP</v>
          </cell>
        </row>
        <row r="335">
          <cell r="AK335" t="str">
            <v>403NP</v>
          </cell>
        </row>
        <row r="336">
          <cell r="AK336" t="str">
            <v>403OP</v>
          </cell>
        </row>
        <row r="337">
          <cell r="AK337" t="str">
            <v>403SP</v>
          </cell>
        </row>
        <row r="338">
          <cell r="AK338" t="str">
            <v>403TP</v>
          </cell>
        </row>
        <row r="339">
          <cell r="AK339" t="str">
            <v>404CLG</v>
          </cell>
        </row>
        <row r="340">
          <cell r="AK340" t="str">
            <v>404CLS</v>
          </cell>
        </row>
        <row r="341">
          <cell r="AK341" t="str">
            <v>404IP</v>
          </cell>
        </row>
        <row r="342">
          <cell r="AK342" t="str">
            <v>404M</v>
          </cell>
        </row>
        <row r="343">
          <cell r="AK343" t="str">
            <v>CWC</v>
          </cell>
        </row>
        <row r="344">
          <cell r="AK344" t="str">
            <v>D00</v>
          </cell>
        </row>
        <row r="345">
          <cell r="AK345" t="str">
            <v>DS0</v>
          </cell>
        </row>
        <row r="346">
          <cell r="AK346" t="str">
            <v>FITOTH</v>
          </cell>
        </row>
        <row r="347">
          <cell r="AK347" t="str">
            <v>FITPMI</v>
          </cell>
        </row>
        <row r="348">
          <cell r="AK348" t="str">
            <v>G00</v>
          </cell>
        </row>
        <row r="349">
          <cell r="AK349" t="str">
            <v>H00</v>
          </cell>
        </row>
        <row r="350">
          <cell r="AK350" t="str">
            <v>I00</v>
          </cell>
        </row>
        <row r="351">
          <cell r="AK351" t="str">
            <v>N00</v>
          </cell>
        </row>
        <row r="352">
          <cell r="AK352" t="str">
            <v>O00</v>
          </cell>
        </row>
        <row r="353">
          <cell r="AK353" t="str">
            <v>OWC131</v>
          </cell>
        </row>
        <row r="354">
          <cell r="AK354" t="str">
            <v>OWC135</v>
          </cell>
        </row>
        <row r="355">
          <cell r="AK355" t="str">
            <v>OWC143</v>
          </cell>
        </row>
        <row r="356">
          <cell r="AK356" t="str">
            <v>OWC232</v>
          </cell>
        </row>
        <row r="357">
          <cell r="AK357" t="str">
            <v>OWC25330</v>
          </cell>
        </row>
        <row r="358">
          <cell r="AK358" t="str">
            <v>DFA</v>
          </cell>
        </row>
        <row r="359">
          <cell r="AK359" t="str">
            <v>S00</v>
          </cell>
        </row>
        <row r="360">
          <cell r="AK360" t="str">
            <v>SCHMAF</v>
          </cell>
        </row>
        <row r="361">
          <cell r="AK361" t="str">
            <v>SCHMAP</v>
          </cell>
        </row>
        <row r="362">
          <cell r="AK362" t="str">
            <v>SCHMAT</v>
          </cell>
        </row>
        <row r="363">
          <cell r="AK363" t="str">
            <v>SCHMDF</v>
          </cell>
        </row>
        <row r="364">
          <cell r="AK364" t="str">
            <v>SCHMDP</v>
          </cell>
        </row>
        <row r="365">
          <cell r="AK365" t="str">
            <v>SCHMDT</v>
          </cell>
        </row>
        <row r="366">
          <cell r="AK366" t="str">
            <v>T00</v>
          </cell>
        </row>
        <row r="367">
          <cell r="AK367" t="str">
            <v>TS0</v>
          </cell>
        </row>
      </sheetData>
      <sheetData sheetId="11" refreshError="1"/>
      <sheetData sheetId="12" refreshError="1"/>
      <sheetData sheetId="13" refreshError="1"/>
      <sheetData sheetId="14" refreshError="1">
        <row r="3">
          <cell r="B3" t="str">
            <v>FACTOR</v>
          </cell>
          <cell r="E3" t="str">
            <v>TOTAL</v>
          </cell>
          <cell r="F3" t="str">
            <v>CALIFORNIA</v>
          </cell>
          <cell r="G3" t="str">
            <v>OREGON</v>
          </cell>
          <cell r="H3" t="str">
            <v>WASHINGTON</v>
          </cell>
          <cell r="I3" t="str">
            <v>WY-ALL</v>
          </cell>
          <cell r="J3" t="str">
            <v>WYOMING-PPL</v>
          </cell>
          <cell r="K3" t="str">
            <v>UTAH</v>
          </cell>
          <cell r="L3" t="str">
            <v>IDAHO-UPL</v>
          </cell>
          <cell r="M3" t="str">
            <v>WY-UP&amp;L</v>
          </cell>
          <cell r="N3" t="str">
            <v>FERC</v>
          </cell>
          <cell r="O3" t="str">
            <v>OTHER</v>
          </cell>
          <cell r="P3" t="str">
            <v>NON-UTILITY</v>
          </cell>
          <cell r="S3" t="str">
            <v>FACTOR</v>
          </cell>
          <cell r="V3" t="str">
            <v>TOTAL</v>
          </cell>
          <cell r="W3" t="str">
            <v>CALIFORNIA</v>
          </cell>
          <cell r="X3" t="str">
            <v>OREGON</v>
          </cell>
          <cell r="Y3" t="str">
            <v>WASHINGTON</v>
          </cell>
          <cell r="Z3" t="str">
            <v>WY-ALL</v>
          </cell>
          <cell r="AA3" t="str">
            <v>WY-EAST</v>
          </cell>
          <cell r="AB3" t="str">
            <v>UTAH</v>
          </cell>
          <cell r="AC3" t="str">
            <v>IDAHO</v>
          </cell>
          <cell r="AD3" t="str">
            <v>WY-WEST</v>
          </cell>
          <cell r="AE3" t="str">
            <v>FERC</v>
          </cell>
          <cell r="AF3" t="str">
            <v>OTHER</v>
          </cell>
          <cell r="AG3" t="str">
            <v>NON-UTILITY</v>
          </cell>
        </row>
        <row r="4">
          <cell r="B4" t="str">
            <v>SG</v>
          </cell>
          <cell r="E4">
            <v>1</v>
          </cell>
          <cell r="F4">
            <v>2.2940681663414002E-2</v>
          </cell>
          <cell r="G4">
            <v>0.33475636880285425</v>
          </cell>
          <cell r="H4">
            <v>9.1691028651668255E-2</v>
          </cell>
          <cell r="I4">
            <v>0.13383388602381463</v>
          </cell>
          <cell r="J4">
            <v>0.1130833583173852</v>
          </cell>
          <cell r="K4">
            <v>0.3714362910447892</v>
          </cell>
          <cell r="L4">
            <v>4.3566100607818306E-2</v>
          </cell>
          <cell r="M4">
            <v>2.075052770642943E-2</v>
          </cell>
          <cell r="N4">
            <v>1.7756432056413294E-3</v>
          </cell>
          <cell r="O4">
            <v>0</v>
          </cell>
          <cell r="P4">
            <v>0</v>
          </cell>
          <cell r="S4" t="str">
            <v>SG</v>
          </cell>
          <cell r="V4">
            <v>1</v>
          </cell>
          <cell r="W4">
            <v>2.6279504915630095E-2</v>
          </cell>
          <cell r="X4">
            <v>0.33717881920133841</v>
          </cell>
          <cell r="Y4">
            <v>9.831704306078197E-2</v>
          </cell>
          <cell r="Z4">
            <v>0.12947098714244668</v>
          </cell>
          <cell r="AA4">
            <v>0.11425312055562384</v>
          </cell>
          <cell r="AB4">
            <v>0.36297363404100813</v>
          </cell>
          <cell r="AC4">
            <v>4.397854045954528E-2</v>
          </cell>
          <cell r="AD4">
            <v>1.5217866586822837E-2</v>
          </cell>
          <cell r="AE4">
            <v>1.8014711792495054E-3</v>
          </cell>
          <cell r="AF4">
            <v>0</v>
          </cell>
          <cell r="AG4">
            <v>0</v>
          </cell>
        </row>
        <row r="5">
          <cell r="B5" t="str">
            <v>SG-P</v>
          </cell>
          <cell r="E5">
            <v>1</v>
          </cell>
          <cell r="F5">
            <v>2.2940681663414002E-2</v>
          </cell>
          <cell r="G5">
            <v>0.33475636880285425</v>
          </cell>
          <cell r="H5">
            <v>9.1691028651668255E-2</v>
          </cell>
          <cell r="I5">
            <v>0.13383388602381463</v>
          </cell>
          <cell r="J5">
            <v>0.1130833583173852</v>
          </cell>
          <cell r="K5">
            <v>0.3714362910447892</v>
          </cell>
          <cell r="L5">
            <v>4.3566100607818306E-2</v>
          </cell>
          <cell r="M5">
            <v>2.075052770642943E-2</v>
          </cell>
          <cell r="N5">
            <v>1.7756432056413294E-3</v>
          </cell>
          <cell r="O5">
            <v>0</v>
          </cell>
          <cell r="P5">
            <v>0</v>
          </cell>
          <cell r="S5" t="str">
            <v>SG-P</v>
          </cell>
          <cell r="V5">
            <v>1</v>
          </cell>
          <cell r="W5">
            <v>2.6279504915630095E-2</v>
          </cell>
          <cell r="X5">
            <v>0.33717881920133841</v>
          </cell>
          <cell r="Y5">
            <v>9.831704306078197E-2</v>
          </cell>
          <cell r="Z5">
            <v>0.12947098714244668</v>
          </cell>
          <cell r="AA5">
            <v>0.11425312055562384</v>
          </cell>
          <cell r="AB5">
            <v>0.36297363404100813</v>
          </cell>
          <cell r="AC5">
            <v>4.397854045954528E-2</v>
          </cell>
          <cell r="AD5">
            <v>1.5217866586822837E-2</v>
          </cell>
          <cell r="AE5">
            <v>1.8014711792495054E-3</v>
          </cell>
          <cell r="AF5">
            <v>0</v>
          </cell>
          <cell r="AG5">
            <v>0</v>
          </cell>
        </row>
        <row r="6">
          <cell r="B6" t="str">
            <v>SG-U</v>
          </cell>
          <cell r="E6">
            <v>1</v>
          </cell>
          <cell r="F6">
            <v>2.2940681663414002E-2</v>
          </cell>
          <cell r="G6">
            <v>0.33475636880285425</v>
          </cell>
          <cell r="H6">
            <v>9.1691028651668255E-2</v>
          </cell>
          <cell r="I6">
            <v>0.13383388602381463</v>
          </cell>
          <cell r="J6">
            <v>0.1130833583173852</v>
          </cell>
          <cell r="K6">
            <v>0.3714362910447892</v>
          </cell>
          <cell r="L6">
            <v>4.3566100607818306E-2</v>
          </cell>
          <cell r="M6">
            <v>2.075052770642943E-2</v>
          </cell>
          <cell r="N6">
            <v>1.7756432056413294E-3</v>
          </cell>
          <cell r="O6">
            <v>0</v>
          </cell>
          <cell r="P6">
            <v>0</v>
          </cell>
          <cell r="S6" t="str">
            <v>SG-U</v>
          </cell>
          <cell r="V6">
            <v>1</v>
          </cell>
          <cell r="W6">
            <v>2.6279504915630095E-2</v>
          </cell>
          <cell r="X6">
            <v>0.33717881920133841</v>
          </cell>
          <cell r="Y6">
            <v>9.831704306078197E-2</v>
          </cell>
          <cell r="Z6">
            <v>0.12947098714244668</v>
          </cell>
          <cell r="AA6">
            <v>0.11425312055562384</v>
          </cell>
          <cell r="AB6">
            <v>0.36297363404100813</v>
          </cell>
          <cell r="AC6">
            <v>4.397854045954528E-2</v>
          </cell>
          <cell r="AD6">
            <v>1.5217866586822837E-2</v>
          </cell>
          <cell r="AE6">
            <v>1.8014711792495054E-3</v>
          </cell>
          <cell r="AF6">
            <v>0</v>
          </cell>
          <cell r="AG6">
            <v>0</v>
          </cell>
        </row>
        <row r="7">
          <cell r="B7" t="str">
            <v>DGP</v>
          </cell>
          <cell r="E7">
            <v>1</v>
          </cell>
          <cell r="F7">
            <v>4.0785505070294242E-2</v>
          </cell>
          <cell r="G7">
            <v>0.59515265402493922</v>
          </cell>
          <cell r="H7">
            <v>0.16301455069389503</v>
          </cell>
          <cell r="I7">
            <v>0.20104729021087153</v>
          </cell>
          <cell r="J7">
            <v>0.20104729021087153</v>
          </cell>
          <cell r="K7">
            <v>0</v>
          </cell>
          <cell r="L7">
            <v>0</v>
          </cell>
          <cell r="M7">
            <v>0</v>
          </cell>
          <cell r="N7">
            <v>0</v>
          </cell>
          <cell r="O7">
            <v>0</v>
          </cell>
          <cell r="P7">
            <v>0</v>
          </cell>
          <cell r="S7" t="str">
            <v>DGP</v>
          </cell>
          <cell r="V7">
            <v>0.99999999999999989</v>
          </cell>
          <cell r="W7">
            <v>4.5621884117290498E-2</v>
          </cell>
          <cell r="X7">
            <v>0.58535094423560519</v>
          </cell>
          <cell r="Y7">
            <v>0.17068086935708962</v>
          </cell>
          <cell r="Z7">
            <v>0.1983463022900146</v>
          </cell>
          <cell r="AA7">
            <v>0.1983463022900146</v>
          </cell>
          <cell r="AB7">
            <v>0</v>
          </cell>
          <cell r="AC7">
            <v>0</v>
          </cell>
          <cell r="AD7">
            <v>0</v>
          </cell>
          <cell r="AE7">
            <v>0</v>
          </cell>
          <cell r="AF7">
            <v>0</v>
          </cell>
          <cell r="AG7">
            <v>0</v>
          </cell>
        </row>
        <row r="8">
          <cell r="B8" t="str">
            <v>DGU</v>
          </cell>
          <cell r="E8">
            <v>1</v>
          </cell>
          <cell r="F8">
            <v>0</v>
          </cell>
          <cell r="G8">
            <v>0</v>
          </cell>
          <cell r="H8">
            <v>0</v>
          </cell>
          <cell r="I8">
            <v>4.74266813229181E-2</v>
          </cell>
          <cell r="J8">
            <v>0</v>
          </cell>
          <cell r="K8">
            <v>0.84894181277566561</v>
          </cell>
          <cell r="L8">
            <v>9.9573157812704136E-2</v>
          </cell>
          <cell r="M8">
            <v>4.74266813229181E-2</v>
          </cell>
          <cell r="N8">
            <v>4.0583480887121338E-3</v>
          </cell>
          <cell r="O8">
            <v>0</v>
          </cell>
          <cell r="P8">
            <v>0</v>
          </cell>
          <cell r="S8" t="str">
            <v>DGU</v>
          </cell>
          <cell r="V8">
            <v>0.99999999999999989</v>
          </cell>
          <cell r="W8">
            <v>0</v>
          </cell>
          <cell r="X8">
            <v>0</v>
          </cell>
          <cell r="Y8">
            <v>0</v>
          </cell>
          <cell r="Z8">
            <v>3.5893606401678886E-2</v>
          </cell>
          <cell r="AA8">
            <v>0</v>
          </cell>
          <cell r="AB8">
            <v>0.85612741313794338</v>
          </cell>
          <cell r="AC8">
            <v>0.1037299421945317</v>
          </cell>
          <cell r="AD8">
            <v>3.5893606401678886E-2</v>
          </cell>
          <cell r="AE8">
            <v>4.2490382658460371E-3</v>
          </cell>
          <cell r="AF8">
            <v>0</v>
          </cell>
          <cell r="AG8">
            <v>0</v>
          </cell>
        </row>
        <row r="9">
          <cell r="B9" t="str">
            <v>SC</v>
          </cell>
          <cell r="E9">
            <v>0.99999999999999989</v>
          </cell>
          <cell r="F9">
            <v>2.348981895441693E-2</v>
          </cell>
          <cell r="G9">
            <v>0.33778159708348965</v>
          </cell>
          <cell r="H9">
            <v>9.3411955005935826E-2</v>
          </cell>
          <cell r="I9">
            <v>0.12861320202880014</v>
          </cell>
          <cell r="J9">
            <v>0.10905527095120804</v>
          </cell>
          <cell r="K9">
            <v>0.3722701578001314</v>
          </cell>
          <cell r="L9">
            <v>4.2627549690939119E-2</v>
          </cell>
          <cell r="M9">
            <v>1.955793107759209E-2</v>
          </cell>
          <cell r="N9">
            <v>1.8057194362869078E-3</v>
          </cell>
          <cell r="O9">
            <v>0</v>
          </cell>
          <cell r="P9">
            <v>0</v>
          </cell>
          <cell r="S9" t="str">
            <v>SC</v>
          </cell>
          <cell r="V9">
            <v>1.0000000000000002</v>
          </cell>
          <cell r="W9">
            <v>2.6458852698436015E-2</v>
          </cell>
          <cell r="X9">
            <v>0.34084396748895357</v>
          </cell>
          <cell r="Y9">
            <v>0.10022462750815073</v>
          </cell>
          <cell r="Z9">
            <v>0.12402268189645978</v>
          </cell>
          <cell r="AA9">
            <v>0.10948929900422784</v>
          </cell>
          <cell r="AB9">
            <v>0.36300065940901288</v>
          </cell>
          <cell r="AC9">
            <v>4.3621480640108942E-2</v>
          </cell>
          <cell r="AD9">
            <v>1.4533382892231937E-2</v>
          </cell>
          <cell r="AE9">
            <v>1.8277303588782544E-3</v>
          </cell>
          <cell r="AF9">
            <v>0</v>
          </cell>
          <cell r="AG9">
            <v>0</v>
          </cell>
        </row>
        <row r="10">
          <cell r="B10" t="str">
            <v>SE</v>
          </cell>
          <cell r="E10">
            <v>1</v>
          </cell>
          <cell r="F10">
            <v>2.1293269790405221E-2</v>
          </cell>
          <cell r="G10">
            <v>0.32568068396094801</v>
          </cell>
          <cell r="H10">
            <v>8.65282495888655E-2</v>
          </cell>
          <cell r="I10">
            <v>0.14949593800885808</v>
          </cell>
          <cell r="J10">
            <v>0.12516762041591664</v>
          </cell>
          <cell r="K10">
            <v>0.36893469077876273</v>
          </cell>
          <cell r="L10">
            <v>4.6381753358455874E-2</v>
          </cell>
          <cell r="M10">
            <v>2.4328317592941448E-2</v>
          </cell>
          <cell r="N10">
            <v>1.6854145137045939E-3</v>
          </cell>
          <cell r="O10">
            <v>0</v>
          </cell>
          <cell r="P10">
            <v>0</v>
          </cell>
          <cell r="S10" t="str">
            <v>SE</v>
          </cell>
          <cell r="V10">
            <v>0.99999999999999978</v>
          </cell>
          <cell r="W10">
            <v>2.5741461567212319E-2</v>
          </cell>
          <cell r="X10">
            <v>0.32618337433849304</v>
          </cell>
          <cell r="Y10">
            <v>9.2594289718675726E-2</v>
          </cell>
          <cell r="Z10">
            <v>0.14581590288040736</v>
          </cell>
          <cell r="AA10">
            <v>0.12854458520981182</v>
          </cell>
          <cell r="AB10">
            <v>0.36289255793699388</v>
          </cell>
          <cell r="AC10">
            <v>4.5049719917854315E-2</v>
          </cell>
          <cell r="AD10">
            <v>1.7271317670595539E-2</v>
          </cell>
          <cell r="AE10">
            <v>1.7226936403632589E-3</v>
          </cell>
          <cell r="AF10">
            <v>0</v>
          </cell>
          <cell r="AG10">
            <v>0</v>
          </cell>
        </row>
        <row r="11">
          <cell r="B11" t="str">
            <v>SE-P</v>
          </cell>
          <cell r="E11">
            <v>1</v>
          </cell>
          <cell r="F11">
            <v>2.1293269790405221E-2</v>
          </cell>
          <cell r="G11">
            <v>0.32568068396094801</v>
          </cell>
          <cell r="H11">
            <v>8.65282495888655E-2</v>
          </cell>
          <cell r="I11">
            <v>0.14949593800885808</v>
          </cell>
          <cell r="J11">
            <v>0.12516762041591664</v>
          </cell>
          <cell r="K11">
            <v>0.36893469077876273</v>
          </cell>
          <cell r="L11">
            <v>4.6381753358455874E-2</v>
          </cell>
          <cell r="M11">
            <v>2.4328317592941448E-2</v>
          </cell>
          <cell r="N11">
            <v>1.6854145137045939E-3</v>
          </cell>
          <cell r="O11">
            <v>0</v>
          </cell>
          <cell r="P11">
            <v>0</v>
          </cell>
          <cell r="S11" t="str">
            <v>SE-P</v>
          </cell>
          <cell r="V11">
            <v>0.99999999999999978</v>
          </cell>
          <cell r="W11">
            <v>2.5741461567212319E-2</v>
          </cell>
          <cell r="X11">
            <v>0.32618337433849304</v>
          </cell>
          <cell r="Y11">
            <v>9.2594289718675726E-2</v>
          </cell>
          <cell r="Z11">
            <v>0.14581590288040736</v>
          </cell>
          <cell r="AA11">
            <v>0.12854458520981182</v>
          </cell>
          <cell r="AB11">
            <v>0.36289255793699388</v>
          </cell>
          <cell r="AC11">
            <v>4.5049719917854315E-2</v>
          </cell>
          <cell r="AD11">
            <v>1.7271317670595539E-2</v>
          </cell>
          <cell r="AE11">
            <v>1.7226936403632589E-3</v>
          </cell>
          <cell r="AF11">
            <v>0</v>
          </cell>
          <cell r="AG11">
            <v>0</v>
          </cell>
        </row>
        <row r="12">
          <cell r="B12" t="str">
            <v>SE-U</v>
          </cell>
          <cell r="E12">
            <v>1</v>
          </cell>
          <cell r="F12">
            <v>2.1293269790405221E-2</v>
          </cell>
          <cell r="G12">
            <v>0.32568068396094801</v>
          </cell>
          <cell r="H12">
            <v>8.65282495888655E-2</v>
          </cell>
          <cell r="I12">
            <v>0.14949593800885808</v>
          </cell>
          <cell r="J12">
            <v>0.12516762041591664</v>
          </cell>
          <cell r="K12">
            <v>0.36893469077876273</v>
          </cell>
          <cell r="L12">
            <v>4.6381753358455874E-2</v>
          </cell>
          <cell r="M12">
            <v>2.4328317592941448E-2</v>
          </cell>
          <cell r="N12">
            <v>1.6854145137045939E-3</v>
          </cell>
          <cell r="O12">
            <v>0</v>
          </cell>
          <cell r="P12">
            <v>0</v>
          </cell>
          <cell r="S12" t="str">
            <v>SE-U</v>
          </cell>
          <cell r="V12">
            <v>0.99999999999999978</v>
          </cell>
          <cell r="W12">
            <v>2.5741461567212319E-2</v>
          </cell>
          <cell r="X12">
            <v>0.32618337433849304</v>
          </cell>
          <cell r="Y12">
            <v>9.2594289718675726E-2</v>
          </cell>
          <cell r="Z12">
            <v>0.14581590288040736</v>
          </cell>
          <cell r="AA12">
            <v>0.12854458520981182</v>
          </cell>
          <cell r="AB12">
            <v>0.36289255793699388</v>
          </cell>
          <cell r="AC12">
            <v>4.5049719917854315E-2</v>
          </cell>
          <cell r="AD12">
            <v>1.7271317670595539E-2</v>
          </cell>
          <cell r="AE12">
            <v>1.7226936403632589E-3</v>
          </cell>
          <cell r="AF12">
            <v>0</v>
          </cell>
          <cell r="AG12">
            <v>0</v>
          </cell>
        </row>
        <row r="13">
          <cell r="B13" t="str">
            <v>DEP</v>
          </cell>
          <cell r="E13">
            <v>1.0000000000000002</v>
          </cell>
          <cell r="F13">
            <v>3.8114229344343345E-2</v>
          </cell>
          <cell r="G13">
            <v>0.58295735712246155</v>
          </cell>
          <cell r="H13">
            <v>0.15488262639121153</v>
          </cell>
          <cell r="I13">
            <v>0.22404578714198367</v>
          </cell>
          <cell r="J13">
            <v>0.22404578714198367</v>
          </cell>
          <cell r="K13">
            <v>0</v>
          </cell>
          <cell r="L13">
            <v>0</v>
          </cell>
          <cell r="M13">
            <v>0</v>
          </cell>
          <cell r="N13">
            <v>0</v>
          </cell>
          <cell r="O13">
            <v>0</v>
          </cell>
          <cell r="P13">
            <v>0</v>
          </cell>
          <cell r="S13" t="str">
            <v>DEP</v>
          </cell>
          <cell r="V13">
            <v>0.99999999999999989</v>
          </cell>
          <cell r="W13">
            <v>4.4919022231823383E-2</v>
          </cell>
          <cell r="X13">
            <v>0.56919216514979987</v>
          </cell>
          <cell r="Y13">
            <v>0.16157765352806724</v>
          </cell>
          <cell r="Z13">
            <v>0.2243111590903096</v>
          </cell>
          <cell r="AA13">
            <v>0.2243111590903096</v>
          </cell>
          <cell r="AB13">
            <v>0</v>
          </cell>
          <cell r="AC13">
            <v>0</v>
          </cell>
          <cell r="AD13">
            <v>0</v>
          </cell>
          <cell r="AE13">
            <v>0</v>
          </cell>
          <cell r="AF13">
            <v>0</v>
          </cell>
          <cell r="AG13">
            <v>0</v>
          </cell>
        </row>
        <row r="14">
          <cell r="B14" t="str">
            <v>DEU</v>
          </cell>
          <cell r="E14">
            <v>1.0000000000000002</v>
          </cell>
          <cell r="F14">
            <v>0</v>
          </cell>
          <cell r="G14">
            <v>0</v>
          </cell>
          <cell r="H14">
            <v>0</v>
          </cell>
          <cell r="I14">
            <v>5.5124981028939236E-2</v>
          </cell>
          <cell r="J14">
            <v>0</v>
          </cell>
          <cell r="K14">
            <v>0.83596071748083112</v>
          </cell>
          <cell r="L14">
            <v>0.10509535911006192</v>
          </cell>
          <cell r="M14">
            <v>5.5124981028939236E-2</v>
          </cell>
          <cell r="N14">
            <v>3.8189423801677424E-3</v>
          </cell>
          <cell r="O14">
            <v>0</v>
          </cell>
          <cell r="P14">
            <v>0</v>
          </cell>
          <cell r="S14" t="str">
            <v>DEU</v>
          </cell>
          <cell r="V14">
            <v>1.0000000000000002</v>
          </cell>
          <cell r="W14">
            <v>0</v>
          </cell>
          <cell r="X14">
            <v>0</v>
          </cell>
          <cell r="Y14">
            <v>0</v>
          </cell>
          <cell r="Z14">
            <v>4.0454086731165573E-2</v>
          </cell>
          <cell r="AA14">
            <v>0</v>
          </cell>
          <cell r="AB14">
            <v>0.84999229895882489</v>
          </cell>
          <cell r="AC14">
            <v>0.1055186009272653</v>
          </cell>
          <cell r="AD14">
            <v>4.0454086731165573E-2</v>
          </cell>
          <cell r="AE14">
            <v>4.0350133827443879E-3</v>
          </cell>
          <cell r="AF14">
            <v>0</v>
          </cell>
          <cell r="AG14">
            <v>0</v>
          </cell>
        </row>
        <row r="15">
          <cell r="B15" t="str">
            <v>SO</v>
          </cell>
          <cell r="E15">
            <v>1</v>
          </cell>
          <cell r="F15">
            <v>2.8834295669603726E-2</v>
          </cell>
          <cell r="G15">
            <v>0.32307147045647827</v>
          </cell>
          <cell r="H15">
            <v>8.3797901375809114E-2</v>
          </cell>
          <cell r="I15">
            <v>0.12254573738927924</v>
          </cell>
          <cell r="J15">
            <v>0.10144960647871233</v>
          </cell>
          <cell r="K15">
            <v>0.39125388583585713</v>
          </cell>
          <cell r="L15">
            <v>4.9238339420471261E-2</v>
          </cell>
          <cell r="M15">
            <v>2.1096130910566897E-2</v>
          </cell>
          <cell r="N15">
            <v>1.2583698525015072E-3</v>
          </cell>
          <cell r="O15">
            <v>0</v>
          </cell>
          <cell r="P15">
            <v>0</v>
          </cell>
          <cell r="S15" t="str">
            <v>SO</v>
          </cell>
          <cell r="V15">
            <v>0.99999999999999967</v>
          </cell>
          <cell r="W15">
            <v>3.0753840533129823E-2</v>
          </cell>
          <cell r="X15">
            <v>0.32309255860229802</v>
          </cell>
          <cell r="Y15">
            <v>8.7578682685102299E-2</v>
          </cell>
          <cell r="Z15">
            <v>0.11921353724026731</v>
          </cell>
          <cell r="AA15">
            <v>0.10195322355099581</v>
          </cell>
          <cell r="AB15">
            <v>0.38816721801297854</v>
          </cell>
          <cell r="AC15">
            <v>4.9890998416174517E-2</v>
          </cell>
          <cell r="AD15">
            <v>1.7260313689271493E-2</v>
          </cell>
          <cell r="AE15">
            <v>1.3031645100492425E-3</v>
          </cell>
          <cell r="AF15">
            <v>0</v>
          </cell>
          <cell r="AG15">
            <v>0</v>
          </cell>
        </row>
        <row r="16">
          <cell r="B16" t="str">
            <v>SO-P</v>
          </cell>
          <cell r="E16">
            <v>1</v>
          </cell>
          <cell r="F16">
            <v>2.8834295669603726E-2</v>
          </cell>
          <cell r="G16">
            <v>0.32307147045647827</v>
          </cell>
          <cell r="H16">
            <v>8.3797901375809114E-2</v>
          </cell>
          <cell r="I16">
            <v>0.12254573738927924</v>
          </cell>
          <cell r="J16">
            <v>0.10144960647871233</v>
          </cell>
          <cell r="K16">
            <v>0.39125388583585713</v>
          </cell>
          <cell r="L16">
            <v>4.9238339420471261E-2</v>
          </cell>
          <cell r="M16">
            <v>2.1096130910566897E-2</v>
          </cell>
          <cell r="N16">
            <v>1.2583698525015072E-3</v>
          </cell>
          <cell r="O16">
            <v>0</v>
          </cell>
          <cell r="P16">
            <v>0</v>
          </cell>
          <cell r="S16" t="str">
            <v>SO-P</v>
          </cell>
          <cell r="V16">
            <v>0.99999999999999967</v>
          </cell>
          <cell r="W16">
            <v>3.0753840533129823E-2</v>
          </cell>
          <cell r="X16">
            <v>0.32309255860229802</v>
          </cell>
          <cell r="Y16">
            <v>8.7578682685102299E-2</v>
          </cell>
          <cell r="Z16">
            <v>0.11921353724026731</v>
          </cell>
          <cell r="AA16">
            <v>0.10195322355099581</v>
          </cell>
          <cell r="AB16">
            <v>0.38816721801297854</v>
          </cell>
          <cell r="AC16">
            <v>4.9890998416174517E-2</v>
          </cell>
          <cell r="AD16">
            <v>1.7260313689271493E-2</v>
          </cell>
          <cell r="AE16">
            <v>1.3031645100492425E-3</v>
          </cell>
          <cell r="AF16">
            <v>0</v>
          </cell>
          <cell r="AG16">
            <v>0</v>
          </cell>
        </row>
        <row r="17">
          <cell r="B17" t="str">
            <v>SO-U</v>
          </cell>
          <cell r="E17">
            <v>1</v>
          </cell>
          <cell r="F17">
            <v>2.8834295669603726E-2</v>
          </cell>
          <cell r="G17">
            <v>0.32307147045647827</v>
          </cell>
          <cell r="H17">
            <v>8.3797901375809114E-2</v>
          </cell>
          <cell r="I17">
            <v>0.12254573738927924</v>
          </cell>
          <cell r="J17">
            <v>0.10144960647871233</v>
          </cell>
          <cell r="K17">
            <v>0.39125388583585713</v>
          </cell>
          <cell r="L17">
            <v>4.9238339420471261E-2</v>
          </cell>
          <cell r="M17">
            <v>2.1096130910566897E-2</v>
          </cell>
          <cell r="N17">
            <v>1.2583698525015072E-3</v>
          </cell>
          <cell r="O17">
            <v>0</v>
          </cell>
          <cell r="P17">
            <v>0</v>
          </cell>
          <cell r="S17" t="str">
            <v>SO-U</v>
          </cell>
          <cell r="V17">
            <v>0.99999999999999967</v>
          </cell>
          <cell r="W17">
            <v>3.0753840533129823E-2</v>
          </cell>
          <cell r="X17">
            <v>0.32309255860229802</v>
          </cell>
          <cell r="Y17">
            <v>8.7578682685102299E-2</v>
          </cell>
          <cell r="Z17">
            <v>0.11921353724026731</v>
          </cell>
          <cell r="AA17">
            <v>0.10195322355099581</v>
          </cell>
          <cell r="AB17">
            <v>0.38816721801297854</v>
          </cell>
          <cell r="AC17">
            <v>4.9890998416174517E-2</v>
          </cell>
          <cell r="AD17">
            <v>1.7260313689271493E-2</v>
          </cell>
          <cell r="AE17">
            <v>1.3031645100492425E-3</v>
          </cell>
          <cell r="AF17">
            <v>0</v>
          </cell>
          <cell r="AG17">
            <v>0</v>
          </cell>
        </row>
        <row r="18">
          <cell r="B18" t="str">
            <v>DOP</v>
          </cell>
          <cell r="E18">
            <v>0</v>
          </cell>
          <cell r="F18">
            <v>0</v>
          </cell>
          <cell r="G18">
            <v>0</v>
          </cell>
          <cell r="H18">
            <v>0</v>
          </cell>
          <cell r="I18">
            <v>0</v>
          </cell>
          <cell r="J18">
            <v>0</v>
          </cell>
          <cell r="K18">
            <v>0</v>
          </cell>
          <cell r="L18">
            <v>0</v>
          </cell>
          <cell r="M18">
            <v>0</v>
          </cell>
          <cell r="N18">
            <v>0</v>
          </cell>
          <cell r="O18">
            <v>0</v>
          </cell>
          <cell r="P18">
            <v>0</v>
          </cell>
          <cell r="S18" t="str">
            <v>DOP</v>
          </cell>
          <cell r="V18">
            <v>0</v>
          </cell>
          <cell r="W18">
            <v>0</v>
          </cell>
          <cell r="X18">
            <v>0</v>
          </cell>
          <cell r="Y18">
            <v>0</v>
          </cell>
          <cell r="Z18">
            <v>0</v>
          </cell>
          <cell r="AA18">
            <v>0</v>
          </cell>
          <cell r="AB18">
            <v>0</v>
          </cell>
          <cell r="AC18">
            <v>0</v>
          </cell>
          <cell r="AD18">
            <v>0</v>
          </cell>
          <cell r="AE18">
            <v>0</v>
          </cell>
          <cell r="AF18">
            <v>0</v>
          </cell>
          <cell r="AG18">
            <v>0</v>
          </cell>
        </row>
        <row r="19">
          <cell r="B19" t="str">
            <v>DOU</v>
          </cell>
          <cell r="E19">
            <v>0</v>
          </cell>
          <cell r="F19">
            <v>0</v>
          </cell>
          <cell r="G19">
            <v>0</v>
          </cell>
          <cell r="H19">
            <v>0</v>
          </cell>
          <cell r="I19">
            <v>0</v>
          </cell>
          <cell r="J19">
            <v>0</v>
          </cell>
          <cell r="K19">
            <v>0</v>
          </cell>
          <cell r="L19">
            <v>0</v>
          </cell>
          <cell r="M19">
            <v>0</v>
          </cell>
          <cell r="N19">
            <v>0</v>
          </cell>
          <cell r="O19">
            <v>0</v>
          </cell>
          <cell r="P19">
            <v>0</v>
          </cell>
          <cell r="S19" t="str">
            <v>DOU</v>
          </cell>
          <cell r="V19">
            <v>0</v>
          </cell>
          <cell r="W19">
            <v>0</v>
          </cell>
          <cell r="X19">
            <v>0</v>
          </cell>
          <cell r="Y19">
            <v>0</v>
          </cell>
          <cell r="Z19">
            <v>0</v>
          </cell>
          <cell r="AA19">
            <v>0</v>
          </cell>
          <cell r="AB19">
            <v>0</v>
          </cell>
          <cell r="AC19">
            <v>0</v>
          </cell>
          <cell r="AD19">
            <v>0</v>
          </cell>
          <cell r="AE19">
            <v>0</v>
          </cell>
          <cell r="AF19">
            <v>0</v>
          </cell>
          <cell r="AG19">
            <v>0</v>
          </cell>
        </row>
        <row r="20">
          <cell r="B20" t="str">
            <v>GPS</v>
          </cell>
          <cell r="E20">
            <v>0.99999999999999989</v>
          </cell>
          <cell r="F20">
            <v>2.8834295669603719E-2</v>
          </cell>
          <cell r="G20">
            <v>0.32307147045647816</v>
          </cell>
          <cell r="H20">
            <v>8.3797901375809086E-2</v>
          </cell>
          <cell r="I20">
            <v>0.12254573738927924</v>
          </cell>
          <cell r="J20">
            <v>0.10144960647871235</v>
          </cell>
          <cell r="K20">
            <v>0.39125388583585702</v>
          </cell>
          <cell r="L20">
            <v>4.9238339420471254E-2</v>
          </cell>
          <cell r="M20">
            <v>2.1096130910566894E-2</v>
          </cell>
          <cell r="N20">
            <v>1.258369852501507E-3</v>
          </cell>
          <cell r="O20">
            <v>0</v>
          </cell>
          <cell r="P20">
            <v>0</v>
          </cell>
          <cell r="S20" t="str">
            <v>GPS</v>
          </cell>
          <cell r="V20">
            <v>0.99999999999999989</v>
          </cell>
          <cell r="W20">
            <v>3.0753840533129826E-2</v>
          </cell>
          <cell r="X20">
            <v>0.32309255860229807</v>
          </cell>
          <cell r="Y20">
            <v>8.7578682685102299E-2</v>
          </cell>
          <cell r="Z20">
            <v>0.11921353724026731</v>
          </cell>
          <cell r="AA20">
            <v>0.10195322355099581</v>
          </cell>
          <cell r="AB20">
            <v>0.38816721801297865</v>
          </cell>
          <cell r="AC20">
            <v>4.9890998416174524E-2</v>
          </cell>
          <cell r="AD20">
            <v>1.7260313689271493E-2</v>
          </cell>
          <cell r="AE20">
            <v>1.3031645100492427E-3</v>
          </cell>
          <cell r="AF20">
            <v>0</v>
          </cell>
          <cell r="AG20">
            <v>0</v>
          </cell>
        </row>
        <row r="21">
          <cell r="B21" t="str">
            <v>SGPP</v>
          </cell>
          <cell r="E21">
            <v>0</v>
          </cell>
          <cell r="F21">
            <v>0</v>
          </cell>
          <cell r="G21">
            <v>0</v>
          </cell>
          <cell r="H21">
            <v>0</v>
          </cell>
          <cell r="I21">
            <v>0</v>
          </cell>
          <cell r="J21">
            <v>0</v>
          </cell>
          <cell r="K21">
            <v>0</v>
          </cell>
          <cell r="L21">
            <v>0</v>
          </cell>
          <cell r="M21">
            <v>0</v>
          </cell>
          <cell r="N21">
            <v>0</v>
          </cell>
          <cell r="O21">
            <v>0</v>
          </cell>
          <cell r="P21">
            <v>0</v>
          </cell>
          <cell r="S21" t="str">
            <v>SGPP</v>
          </cell>
          <cell r="V21">
            <v>0</v>
          </cell>
          <cell r="W21">
            <v>0</v>
          </cell>
          <cell r="X21">
            <v>0</v>
          </cell>
          <cell r="Y21">
            <v>0</v>
          </cell>
          <cell r="Z21">
            <v>0</v>
          </cell>
          <cell r="AA21">
            <v>0</v>
          </cell>
          <cell r="AB21">
            <v>0</v>
          </cell>
          <cell r="AC21">
            <v>0</v>
          </cell>
          <cell r="AD21">
            <v>0</v>
          </cell>
          <cell r="AE21">
            <v>0</v>
          </cell>
          <cell r="AF21">
            <v>0</v>
          </cell>
          <cell r="AG21">
            <v>0</v>
          </cell>
        </row>
        <row r="22">
          <cell r="B22" t="str">
            <v>SGPU</v>
          </cell>
          <cell r="E22">
            <v>0</v>
          </cell>
          <cell r="F22">
            <v>0</v>
          </cell>
          <cell r="G22">
            <v>0</v>
          </cell>
          <cell r="H22">
            <v>0</v>
          </cell>
          <cell r="I22">
            <v>0</v>
          </cell>
          <cell r="J22">
            <v>0</v>
          </cell>
          <cell r="K22">
            <v>0</v>
          </cell>
          <cell r="L22">
            <v>0</v>
          </cell>
          <cell r="M22">
            <v>0</v>
          </cell>
          <cell r="N22">
            <v>0</v>
          </cell>
          <cell r="O22">
            <v>0</v>
          </cell>
          <cell r="P22">
            <v>0</v>
          </cell>
          <cell r="S22" t="str">
            <v>SGPU</v>
          </cell>
          <cell r="V22">
            <v>0</v>
          </cell>
          <cell r="W22">
            <v>0</v>
          </cell>
          <cell r="X22">
            <v>0</v>
          </cell>
          <cell r="Y22">
            <v>0</v>
          </cell>
          <cell r="Z22">
            <v>0</v>
          </cell>
          <cell r="AA22">
            <v>0</v>
          </cell>
          <cell r="AB22">
            <v>0</v>
          </cell>
          <cell r="AC22">
            <v>0</v>
          </cell>
          <cell r="AD22">
            <v>0</v>
          </cell>
          <cell r="AE22">
            <v>0</v>
          </cell>
          <cell r="AF22">
            <v>0</v>
          </cell>
          <cell r="AG22">
            <v>0</v>
          </cell>
        </row>
        <row r="23">
          <cell r="B23" t="str">
            <v>SNP</v>
          </cell>
          <cell r="E23">
            <v>0.99999927860852367</v>
          </cell>
          <cell r="F23">
            <v>2.9526556177757585E-2</v>
          </cell>
          <cell r="G23">
            <v>0.32806972922701166</v>
          </cell>
          <cell r="H23">
            <v>8.4135168092409715E-2</v>
          </cell>
          <cell r="I23">
            <v>0.12158650419618411</v>
          </cell>
          <cell r="J23">
            <v>0.10107360984219881</v>
          </cell>
          <cell r="K23">
            <v>0.38832220355750946</v>
          </cell>
          <cell r="L23">
            <v>4.7160470993733147E-2</v>
          </cell>
          <cell r="M23">
            <v>2.05128943539853E-2</v>
          </cell>
          <cell r="N23">
            <v>1.1986463639178265E-3</v>
          </cell>
          <cell r="O23">
            <v>0</v>
          </cell>
          <cell r="P23">
            <v>0</v>
          </cell>
          <cell r="S23" t="str">
            <v>SNP</v>
          </cell>
          <cell r="V23">
            <v>0.99999999999999967</v>
          </cell>
          <cell r="W23">
            <v>3.1270461003046167E-2</v>
          </cell>
          <cell r="X23">
            <v>0.326738686277952</v>
          </cell>
          <cell r="Y23">
            <v>8.7268934320604633E-2</v>
          </cell>
          <cell r="Z23">
            <v>0.1178129302314942</v>
          </cell>
          <cell r="AA23">
            <v>0.10087635837302644</v>
          </cell>
          <cell r="AB23">
            <v>0.38743430957171959</v>
          </cell>
          <cell r="AC23">
            <v>4.8231092121678518E-2</v>
          </cell>
          <cell r="AD23">
            <v>1.693657185846776E-2</v>
          </cell>
          <cell r="AE23">
            <v>1.2435864735048116E-3</v>
          </cell>
          <cell r="AF23">
            <v>0</v>
          </cell>
          <cell r="AG23">
            <v>0</v>
          </cell>
        </row>
        <row r="24">
          <cell r="B24" t="str">
            <v>DNPP</v>
          </cell>
          <cell r="E24">
            <v>0</v>
          </cell>
          <cell r="F24">
            <v>0</v>
          </cell>
          <cell r="G24">
            <v>0</v>
          </cell>
          <cell r="H24">
            <v>0</v>
          </cell>
          <cell r="I24">
            <v>0</v>
          </cell>
          <cell r="J24">
            <v>0</v>
          </cell>
          <cell r="K24">
            <v>0</v>
          </cell>
          <cell r="L24">
            <v>0</v>
          </cell>
          <cell r="M24">
            <v>0</v>
          </cell>
          <cell r="N24">
            <v>0</v>
          </cell>
          <cell r="O24">
            <v>0</v>
          </cell>
          <cell r="P24">
            <v>0</v>
          </cell>
          <cell r="S24" t="str">
            <v>DNPP</v>
          </cell>
          <cell r="V24">
            <v>0</v>
          </cell>
          <cell r="W24">
            <v>0</v>
          </cell>
          <cell r="X24">
            <v>0</v>
          </cell>
          <cell r="Y24">
            <v>0</v>
          </cell>
          <cell r="Z24">
            <v>0</v>
          </cell>
          <cell r="AA24">
            <v>0</v>
          </cell>
          <cell r="AB24">
            <v>0</v>
          </cell>
          <cell r="AC24">
            <v>0</v>
          </cell>
          <cell r="AD24">
            <v>0</v>
          </cell>
          <cell r="AE24">
            <v>0</v>
          </cell>
          <cell r="AF24">
            <v>0</v>
          </cell>
          <cell r="AG24">
            <v>0</v>
          </cell>
        </row>
        <row r="25">
          <cell r="B25" t="str">
            <v>DNPU</v>
          </cell>
          <cell r="E25">
            <v>0</v>
          </cell>
          <cell r="F25">
            <v>0</v>
          </cell>
          <cell r="G25">
            <v>0</v>
          </cell>
          <cell r="H25">
            <v>0</v>
          </cell>
          <cell r="I25">
            <v>0</v>
          </cell>
          <cell r="J25">
            <v>0</v>
          </cell>
          <cell r="K25">
            <v>0</v>
          </cell>
          <cell r="L25">
            <v>0</v>
          </cell>
          <cell r="M25">
            <v>0</v>
          </cell>
          <cell r="N25">
            <v>0</v>
          </cell>
          <cell r="O25">
            <v>0</v>
          </cell>
          <cell r="P25">
            <v>0</v>
          </cell>
          <cell r="S25" t="str">
            <v>DNPU</v>
          </cell>
          <cell r="V25">
            <v>0</v>
          </cell>
          <cell r="W25">
            <v>0</v>
          </cell>
          <cell r="X25">
            <v>0</v>
          </cell>
          <cell r="Y25">
            <v>0</v>
          </cell>
          <cell r="Z25">
            <v>0</v>
          </cell>
          <cell r="AA25">
            <v>0</v>
          </cell>
          <cell r="AB25">
            <v>0</v>
          </cell>
          <cell r="AC25">
            <v>0</v>
          </cell>
          <cell r="AD25">
            <v>0</v>
          </cell>
          <cell r="AE25">
            <v>0</v>
          </cell>
          <cell r="AF25">
            <v>0</v>
          </cell>
          <cell r="AG25">
            <v>0</v>
          </cell>
        </row>
        <row r="26">
          <cell r="B26" t="str">
            <v>DNPPOP</v>
          </cell>
          <cell r="E26">
            <v>0</v>
          </cell>
          <cell r="F26">
            <v>0</v>
          </cell>
          <cell r="G26">
            <v>0</v>
          </cell>
          <cell r="H26">
            <v>0</v>
          </cell>
          <cell r="I26">
            <v>0</v>
          </cell>
          <cell r="J26">
            <v>0</v>
          </cell>
          <cell r="K26">
            <v>0</v>
          </cell>
          <cell r="L26">
            <v>0</v>
          </cell>
          <cell r="M26">
            <v>0</v>
          </cell>
          <cell r="N26">
            <v>0</v>
          </cell>
          <cell r="O26">
            <v>0</v>
          </cell>
          <cell r="P26">
            <v>0</v>
          </cell>
          <cell r="S26" t="str">
            <v>DNPPOP</v>
          </cell>
          <cell r="V26">
            <v>0</v>
          </cell>
          <cell r="W26">
            <v>0</v>
          </cell>
          <cell r="X26">
            <v>0</v>
          </cell>
          <cell r="Y26">
            <v>0</v>
          </cell>
          <cell r="Z26">
            <v>0</v>
          </cell>
          <cell r="AA26">
            <v>0</v>
          </cell>
          <cell r="AB26">
            <v>0</v>
          </cell>
          <cell r="AC26">
            <v>0</v>
          </cell>
          <cell r="AD26">
            <v>0</v>
          </cell>
          <cell r="AE26">
            <v>0</v>
          </cell>
          <cell r="AF26">
            <v>0</v>
          </cell>
          <cell r="AG26">
            <v>0</v>
          </cell>
        </row>
        <row r="27">
          <cell r="B27" t="str">
            <v>DNPPOU</v>
          </cell>
          <cell r="E27">
            <v>0</v>
          </cell>
          <cell r="F27">
            <v>0</v>
          </cell>
          <cell r="G27">
            <v>0</v>
          </cell>
          <cell r="H27">
            <v>0</v>
          </cell>
          <cell r="I27">
            <v>0</v>
          </cell>
          <cell r="J27">
            <v>0</v>
          </cell>
          <cell r="K27">
            <v>0</v>
          </cell>
          <cell r="L27">
            <v>0</v>
          </cell>
          <cell r="M27">
            <v>0</v>
          </cell>
          <cell r="N27">
            <v>0</v>
          </cell>
          <cell r="O27">
            <v>0</v>
          </cell>
          <cell r="P27">
            <v>0</v>
          </cell>
          <cell r="S27" t="str">
            <v>DNPPOU</v>
          </cell>
          <cell r="V27">
            <v>0</v>
          </cell>
          <cell r="W27">
            <v>0</v>
          </cell>
          <cell r="X27">
            <v>0</v>
          </cell>
          <cell r="Y27">
            <v>0</v>
          </cell>
          <cell r="Z27">
            <v>0</v>
          </cell>
          <cell r="AA27">
            <v>0</v>
          </cell>
          <cell r="AB27">
            <v>0</v>
          </cell>
          <cell r="AC27">
            <v>0</v>
          </cell>
          <cell r="AD27">
            <v>0</v>
          </cell>
          <cell r="AE27">
            <v>0</v>
          </cell>
          <cell r="AF27">
            <v>0</v>
          </cell>
          <cell r="AG27">
            <v>0</v>
          </cell>
        </row>
        <row r="28">
          <cell r="B28" t="str">
            <v>DNPPNP</v>
          </cell>
          <cell r="E28">
            <v>0</v>
          </cell>
          <cell r="F28">
            <v>0</v>
          </cell>
          <cell r="G28">
            <v>0</v>
          </cell>
          <cell r="H28">
            <v>0</v>
          </cell>
          <cell r="I28">
            <v>0</v>
          </cell>
          <cell r="J28">
            <v>0</v>
          </cell>
          <cell r="K28">
            <v>0</v>
          </cell>
          <cell r="L28">
            <v>0</v>
          </cell>
          <cell r="M28">
            <v>0</v>
          </cell>
          <cell r="N28">
            <v>0</v>
          </cell>
          <cell r="O28">
            <v>0</v>
          </cell>
          <cell r="P28">
            <v>0</v>
          </cell>
          <cell r="S28" t="str">
            <v>DNPPNP</v>
          </cell>
          <cell r="V28">
            <v>0</v>
          </cell>
          <cell r="W28">
            <v>0</v>
          </cell>
          <cell r="X28">
            <v>0</v>
          </cell>
          <cell r="Y28">
            <v>0</v>
          </cell>
          <cell r="Z28">
            <v>0</v>
          </cell>
          <cell r="AA28">
            <v>0</v>
          </cell>
          <cell r="AB28">
            <v>0</v>
          </cell>
          <cell r="AC28">
            <v>0</v>
          </cell>
          <cell r="AD28">
            <v>0</v>
          </cell>
          <cell r="AE28">
            <v>0</v>
          </cell>
          <cell r="AF28">
            <v>0</v>
          </cell>
          <cell r="AG28">
            <v>0</v>
          </cell>
        </row>
        <row r="29">
          <cell r="B29" t="str">
            <v>DNPPNU</v>
          </cell>
          <cell r="E29">
            <v>0</v>
          </cell>
          <cell r="F29">
            <v>0</v>
          </cell>
          <cell r="G29">
            <v>0</v>
          </cell>
          <cell r="H29">
            <v>0</v>
          </cell>
          <cell r="I29">
            <v>0</v>
          </cell>
          <cell r="J29">
            <v>0</v>
          </cell>
          <cell r="K29">
            <v>0</v>
          </cell>
          <cell r="L29">
            <v>0</v>
          </cell>
          <cell r="M29">
            <v>0</v>
          </cell>
          <cell r="N29">
            <v>0</v>
          </cell>
          <cell r="O29">
            <v>0</v>
          </cell>
          <cell r="P29">
            <v>0</v>
          </cell>
          <cell r="S29" t="str">
            <v>DNPPNU</v>
          </cell>
          <cell r="V29">
            <v>0</v>
          </cell>
          <cell r="W29">
            <v>0</v>
          </cell>
          <cell r="X29">
            <v>0</v>
          </cell>
          <cell r="Y29">
            <v>0</v>
          </cell>
          <cell r="Z29">
            <v>0</v>
          </cell>
          <cell r="AA29">
            <v>0</v>
          </cell>
          <cell r="AB29">
            <v>0</v>
          </cell>
          <cell r="AC29">
            <v>0</v>
          </cell>
          <cell r="AD29">
            <v>0</v>
          </cell>
          <cell r="AE29">
            <v>0</v>
          </cell>
          <cell r="AF29">
            <v>0</v>
          </cell>
          <cell r="AG29">
            <v>0</v>
          </cell>
        </row>
        <row r="30">
          <cell r="B30" t="str">
            <v>DNPPP</v>
          </cell>
          <cell r="E30">
            <v>0</v>
          </cell>
          <cell r="F30">
            <v>0</v>
          </cell>
          <cell r="G30">
            <v>0</v>
          </cell>
          <cell r="H30">
            <v>0</v>
          </cell>
          <cell r="I30">
            <v>0</v>
          </cell>
          <cell r="J30">
            <v>0</v>
          </cell>
          <cell r="K30">
            <v>0</v>
          </cell>
          <cell r="L30">
            <v>0</v>
          </cell>
          <cell r="M30">
            <v>0</v>
          </cell>
          <cell r="N30">
            <v>0</v>
          </cell>
          <cell r="O30">
            <v>0</v>
          </cell>
          <cell r="P30">
            <v>0</v>
          </cell>
          <cell r="S30" t="str">
            <v>DNPPP</v>
          </cell>
          <cell r="V30">
            <v>0</v>
          </cell>
          <cell r="W30">
            <v>0</v>
          </cell>
          <cell r="X30">
            <v>0</v>
          </cell>
          <cell r="Y30">
            <v>0</v>
          </cell>
          <cell r="Z30">
            <v>0</v>
          </cell>
          <cell r="AA30">
            <v>0</v>
          </cell>
          <cell r="AB30">
            <v>0</v>
          </cell>
          <cell r="AC30">
            <v>0</v>
          </cell>
          <cell r="AD30">
            <v>0</v>
          </cell>
          <cell r="AE30">
            <v>0</v>
          </cell>
          <cell r="AF30">
            <v>0</v>
          </cell>
          <cell r="AG30">
            <v>0</v>
          </cell>
        </row>
        <row r="31">
          <cell r="B31" t="str">
            <v>DNPPU</v>
          </cell>
          <cell r="E31">
            <v>0</v>
          </cell>
          <cell r="F31">
            <v>0</v>
          </cell>
          <cell r="G31">
            <v>0</v>
          </cell>
          <cell r="H31">
            <v>0</v>
          </cell>
          <cell r="I31">
            <v>0</v>
          </cell>
          <cell r="J31">
            <v>0</v>
          </cell>
          <cell r="K31">
            <v>0</v>
          </cell>
          <cell r="L31">
            <v>0</v>
          </cell>
          <cell r="M31">
            <v>0</v>
          </cell>
          <cell r="N31">
            <v>0</v>
          </cell>
          <cell r="O31">
            <v>0</v>
          </cell>
          <cell r="P31">
            <v>0</v>
          </cell>
          <cell r="S31" t="str">
            <v>DNPPU</v>
          </cell>
          <cell r="V31">
            <v>0</v>
          </cell>
          <cell r="W31">
            <v>0</v>
          </cell>
          <cell r="X31">
            <v>0</v>
          </cell>
          <cell r="Y31">
            <v>0</v>
          </cell>
          <cell r="Z31">
            <v>0</v>
          </cell>
          <cell r="AA31">
            <v>0</v>
          </cell>
          <cell r="AB31">
            <v>0</v>
          </cell>
          <cell r="AC31">
            <v>0</v>
          </cell>
          <cell r="AD31">
            <v>0</v>
          </cell>
          <cell r="AE31">
            <v>0</v>
          </cell>
          <cell r="AF31">
            <v>0</v>
          </cell>
          <cell r="AG31">
            <v>0</v>
          </cell>
        </row>
        <row r="32">
          <cell r="B32" t="str">
            <v>DNPDP</v>
          </cell>
          <cell r="E32">
            <v>0.99999589884087325</v>
          </cell>
          <cell r="F32">
            <v>8.1685532317483447E-2</v>
          </cell>
          <cell r="G32">
            <v>0.62114375093974794</v>
          </cell>
          <cell r="H32">
            <v>0.13924737123576664</v>
          </cell>
          <cell r="I32">
            <v>0.15791924434787524</v>
          </cell>
          <cell r="J32">
            <v>0.15791924434787524</v>
          </cell>
          <cell r="K32">
            <v>0</v>
          </cell>
          <cell r="L32">
            <v>0</v>
          </cell>
          <cell r="M32">
            <v>0</v>
          </cell>
          <cell r="N32">
            <v>0</v>
          </cell>
          <cell r="O32">
            <v>0</v>
          </cell>
          <cell r="P32">
            <v>0</v>
          </cell>
          <cell r="S32" t="str">
            <v>DNPDP</v>
          </cell>
          <cell r="V32">
            <v>1</v>
          </cell>
          <cell r="W32">
            <v>8.1163698981483248E-2</v>
          </cell>
          <cell r="X32">
            <v>0.62287773141949665</v>
          </cell>
          <cell r="Y32">
            <v>0.13863660257235766</v>
          </cell>
          <cell r="Z32">
            <v>0.1573219670266624</v>
          </cell>
          <cell r="AA32">
            <v>0.1573219670266624</v>
          </cell>
          <cell r="AB32">
            <v>0</v>
          </cell>
          <cell r="AC32">
            <v>0</v>
          </cell>
          <cell r="AD32">
            <v>0</v>
          </cell>
          <cell r="AE32">
            <v>0</v>
          </cell>
          <cell r="AF32">
            <v>0</v>
          </cell>
          <cell r="AG32">
            <v>0</v>
          </cell>
        </row>
        <row r="33">
          <cell r="B33" t="str">
            <v>DNPDU</v>
          </cell>
          <cell r="E33">
            <v>1</v>
          </cell>
          <cell r="F33">
            <v>0</v>
          </cell>
          <cell r="G33">
            <v>0</v>
          </cell>
          <cell r="H33">
            <v>0</v>
          </cell>
          <cell r="I33">
            <v>3.6357343692647003E-2</v>
          </cell>
          <cell r="J33">
            <v>0</v>
          </cell>
          <cell r="K33">
            <v>0.85960544568760167</v>
          </cell>
          <cell r="L33">
            <v>0.1040372106197512</v>
          </cell>
          <cell r="M33">
            <v>3.6357343692647003E-2</v>
          </cell>
          <cell r="N33">
            <v>0</v>
          </cell>
          <cell r="O33">
            <v>0</v>
          </cell>
          <cell r="P33">
            <v>0</v>
          </cell>
          <cell r="S33" t="str">
            <v>DNPDU</v>
          </cell>
          <cell r="V33">
            <v>1</v>
          </cell>
          <cell r="W33">
            <v>0</v>
          </cell>
          <cell r="X33">
            <v>0</v>
          </cell>
          <cell r="Y33">
            <v>0</v>
          </cell>
          <cell r="Z33">
            <v>3.610429053210832E-2</v>
          </cell>
          <cell r="AA33">
            <v>0</v>
          </cell>
          <cell r="AB33">
            <v>0.85842105655564793</v>
          </cell>
          <cell r="AC33">
            <v>0.10547465291224374</v>
          </cell>
          <cell r="AD33">
            <v>3.610429053210832E-2</v>
          </cell>
          <cell r="AE33">
            <v>0</v>
          </cell>
          <cell r="AF33">
            <v>0</v>
          </cell>
          <cell r="AG33">
            <v>0</v>
          </cell>
        </row>
        <row r="34">
          <cell r="B34" t="str">
            <v>SNPD</v>
          </cell>
          <cell r="E34">
            <v>0.99999768285553281</v>
          </cell>
          <cell r="F34">
            <v>4.6152117836446432E-2</v>
          </cell>
          <cell r="G34">
            <v>0.35094463821726063</v>
          </cell>
          <cell r="H34">
            <v>7.8674410306964523E-2</v>
          </cell>
          <cell r="I34">
            <v>0.10503950813832924</v>
          </cell>
          <cell r="J34">
            <v>8.9223971087787998E-2</v>
          </cell>
          <cell r="K34">
            <v>0.37393055691988819</v>
          </cell>
          <cell r="L34">
            <v>4.5256451436643544E-2</v>
          </cell>
          <cell r="M34">
            <v>1.5815537050541239E-2</v>
          </cell>
          <cell r="N34">
            <v>0</v>
          </cell>
          <cell r="O34">
            <v>0</v>
          </cell>
          <cell r="P34">
            <v>0</v>
          </cell>
          <cell r="S34" t="str">
            <v>SNPD</v>
          </cell>
          <cell r="V34">
            <v>1</v>
          </cell>
          <cell r="W34">
            <v>4.5918396361709315E-2</v>
          </cell>
          <cell r="X34">
            <v>0.35239333489135266</v>
          </cell>
          <cell r="Y34">
            <v>7.8433715405339346E-2</v>
          </cell>
          <cell r="Z34">
            <v>0.10468324128436825</v>
          </cell>
          <cell r="AA34">
            <v>8.9004968095184156E-2</v>
          </cell>
          <cell r="AB34">
            <v>0.37276898777607909</v>
          </cell>
          <cell r="AC34">
            <v>4.5802324281151378E-2</v>
          </cell>
          <cell r="AD34">
            <v>1.5678273189184088E-2</v>
          </cell>
          <cell r="AE34">
            <v>0</v>
          </cell>
          <cell r="AF34">
            <v>0</v>
          </cell>
          <cell r="AG34">
            <v>0</v>
          </cell>
        </row>
        <row r="35">
          <cell r="B35" t="str">
            <v>DNPGP</v>
          </cell>
          <cell r="E35">
            <v>0</v>
          </cell>
          <cell r="F35">
            <v>0</v>
          </cell>
          <cell r="G35">
            <v>0</v>
          </cell>
          <cell r="H35">
            <v>0</v>
          </cell>
          <cell r="I35">
            <v>0</v>
          </cell>
          <cell r="J35">
            <v>0</v>
          </cell>
          <cell r="K35">
            <v>0</v>
          </cell>
          <cell r="L35">
            <v>0</v>
          </cell>
          <cell r="M35">
            <v>0</v>
          </cell>
          <cell r="N35">
            <v>0</v>
          </cell>
          <cell r="O35">
            <v>0</v>
          </cell>
          <cell r="P35">
            <v>0</v>
          </cell>
          <cell r="S35" t="str">
            <v>DNPGP</v>
          </cell>
          <cell r="V35">
            <v>0</v>
          </cell>
          <cell r="W35">
            <v>0</v>
          </cell>
          <cell r="X35">
            <v>0</v>
          </cell>
          <cell r="Y35">
            <v>0</v>
          </cell>
          <cell r="Z35">
            <v>0</v>
          </cell>
          <cell r="AA35">
            <v>0</v>
          </cell>
          <cell r="AB35">
            <v>0</v>
          </cell>
          <cell r="AC35">
            <v>0</v>
          </cell>
          <cell r="AD35">
            <v>0</v>
          </cell>
          <cell r="AE35">
            <v>0</v>
          </cell>
          <cell r="AF35">
            <v>0</v>
          </cell>
          <cell r="AG35">
            <v>0</v>
          </cell>
        </row>
        <row r="36">
          <cell r="B36" t="str">
            <v>DNPGU</v>
          </cell>
          <cell r="E36">
            <v>0</v>
          </cell>
          <cell r="F36">
            <v>0</v>
          </cell>
          <cell r="G36">
            <v>0</v>
          </cell>
          <cell r="H36">
            <v>0</v>
          </cell>
          <cell r="I36">
            <v>0</v>
          </cell>
          <cell r="J36">
            <v>0</v>
          </cell>
          <cell r="K36">
            <v>0</v>
          </cell>
          <cell r="L36">
            <v>0</v>
          </cell>
          <cell r="M36">
            <v>0</v>
          </cell>
          <cell r="N36">
            <v>0</v>
          </cell>
          <cell r="O36">
            <v>0</v>
          </cell>
          <cell r="P36">
            <v>0</v>
          </cell>
          <cell r="S36" t="str">
            <v>DNPGU</v>
          </cell>
          <cell r="V36">
            <v>0</v>
          </cell>
          <cell r="W36">
            <v>0</v>
          </cell>
          <cell r="X36">
            <v>0</v>
          </cell>
          <cell r="Y36">
            <v>0</v>
          </cell>
          <cell r="Z36">
            <v>0</v>
          </cell>
          <cell r="AA36">
            <v>0</v>
          </cell>
          <cell r="AB36">
            <v>0</v>
          </cell>
          <cell r="AC36">
            <v>0</v>
          </cell>
          <cell r="AD36">
            <v>0</v>
          </cell>
          <cell r="AE36">
            <v>0</v>
          </cell>
          <cell r="AF36">
            <v>0</v>
          </cell>
          <cell r="AG36">
            <v>0</v>
          </cell>
        </row>
        <row r="37">
          <cell r="B37" t="str">
            <v>DNPGMP</v>
          </cell>
          <cell r="E37">
            <v>0</v>
          </cell>
          <cell r="F37">
            <v>0</v>
          </cell>
          <cell r="G37">
            <v>0</v>
          </cell>
          <cell r="H37">
            <v>0</v>
          </cell>
          <cell r="I37">
            <v>0</v>
          </cell>
          <cell r="J37">
            <v>0</v>
          </cell>
          <cell r="K37">
            <v>0</v>
          </cell>
          <cell r="L37">
            <v>0</v>
          </cell>
          <cell r="M37">
            <v>0</v>
          </cell>
          <cell r="N37">
            <v>0</v>
          </cell>
          <cell r="O37">
            <v>0</v>
          </cell>
          <cell r="P37">
            <v>0</v>
          </cell>
          <cell r="S37" t="str">
            <v>DNPGMP</v>
          </cell>
          <cell r="V37">
            <v>0</v>
          </cell>
          <cell r="W37">
            <v>0</v>
          </cell>
          <cell r="X37">
            <v>0</v>
          </cell>
          <cell r="Y37">
            <v>0</v>
          </cell>
          <cell r="Z37">
            <v>0</v>
          </cell>
          <cell r="AA37">
            <v>0</v>
          </cell>
          <cell r="AB37">
            <v>0</v>
          </cell>
          <cell r="AC37">
            <v>0</v>
          </cell>
          <cell r="AD37">
            <v>0</v>
          </cell>
          <cell r="AE37">
            <v>0</v>
          </cell>
          <cell r="AF37">
            <v>0</v>
          </cell>
          <cell r="AG37">
            <v>0</v>
          </cell>
        </row>
        <row r="38">
          <cell r="B38" t="str">
            <v>DNPGMU</v>
          </cell>
          <cell r="E38">
            <v>1</v>
          </cell>
          <cell r="F38">
            <v>2.1293269790405221E-2</v>
          </cell>
          <cell r="G38">
            <v>0.32568068396094801</v>
          </cell>
          <cell r="H38">
            <v>8.65282495888655E-2</v>
          </cell>
          <cell r="I38">
            <v>0.14949593800885808</v>
          </cell>
          <cell r="J38">
            <v>0.12516762041591664</v>
          </cell>
          <cell r="K38">
            <v>0.36893469077876279</v>
          </cell>
          <cell r="L38">
            <v>4.6381753358455881E-2</v>
          </cell>
          <cell r="M38">
            <v>2.4328317592941448E-2</v>
          </cell>
          <cell r="N38">
            <v>1.6854145137045939E-3</v>
          </cell>
          <cell r="O38">
            <v>0</v>
          </cell>
          <cell r="P38">
            <v>0</v>
          </cell>
          <cell r="S38" t="str">
            <v>DNPGMU</v>
          </cell>
          <cell r="V38">
            <v>0.99999999999999978</v>
          </cell>
          <cell r="W38">
            <v>2.5741461567212326E-2</v>
          </cell>
          <cell r="X38">
            <v>0.32618337433849304</v>
          </cell>
          <cell r="Y38">
            <v>9.2594289718675754E-2</v>
          </cell>
          <cell r="Z38">
            <v>0.14581590288040736</v>
          </cell>
          <cell r="AA38">
            <v>0.12854458520981182</v>
          </cell>
          <cell r="AB38">
            <v>0.36289255793699376</v>
          </cell>
          <cell r="AC38">
            <v>4.5049719917854308E-2</v>
          </cell>
          <cell r="AD38">
            <v>1.7271317670595539E-2</v>
          </cell>
          <cell r="AE38">
            <v>1.7226936403632593E-3</v>
          </cell>
          <cell r="AF38">
            <v>0</v>
          </cell>
          <cell r="AG38">
            <v>0</v>
          </cell>
        </row>
        <row r="39">
          <cell r="B39" t="str">
            <v>DNPIP</v>
          </cell>
          <cell r="E39">
            <v>0</v>
          </cell>
          <cell r="F39">
            <v>0</v>
          </cell>
          <cell r="G39">
            <v>0</v>
          </cell>
          <cell r="H39">
            <v>0</v>
          </cell>
          <cell r="I39">
            <v>0</v>
          </cell>
          <cell r="J39">
            <v>0</v>
          </cell>
          <cell r="K39">
            <v>0</v>
          </cell>
          <cell r="L39">
            <v>0</v>
          </cell>
          <cell r="M39">
            <v>0</v>
          </cell>
          <cell r="N39">
            <v>0</v>
          </cell>
          <cell r="O39">
            <v>0</v>
          </cell>
          <cell r="P39">
            <v>0</v>
          </cell>
          <cell r="S39" t="str">
            <v>DNPIP</v>
          </cell>
          <cell r="V39">
            <v>0</v>
          </cell>
          <cell r="W39">
            <v>0</v>
          </cell>
          <cell r="X39">
            <v>0</v>
          </cell>
          <cell r="Y39">
            <v>0</v>
          </cell>
          <cell r="Z39">
            <v>0</v>
          </cell>
          <cell r="AA39">
            <v>0</v>
          </cell>
          <cell r="AB39">
            <v>0</v>
          </cell>
          <cell r="AC39">
            <v>0</v>
          </cell>
          <cell r="AD39">
            <v>0</v>
          </cell>
          <cell r="AE39">
            <v>0</v>
          </cell>
          <cell r="AF39">
            <v>0</v>
          </cell>
          <cell r="AG39">
            <v>0</v>
          </cell>
        </row>
        <row r="40">
          <cell r="B40" t="str">
            <v>DNPIU</v>
          </cell>
          <cell r="E40">
            <v>0</v>
          </cell>
          <cell r="F40">
            <v>0</v>
          </cell>
          <cell r="G40">
            <v>0</v>
          </cell>
          <cell r="H40">
            <v>0</v>
          </cell>
          <cell r="I40">
            <v>0</v>
          </cell>
          <cell r="J40">
            <v>0</v>
          </cell>
          <cell r="K40">
            <v>0</v>
          </cell>
          <cell r="L40">
            <v>0</v>
          </cell>
          <cell r="M40">
            <v>0</v>
          </cell>
          <cell r="N40">
            <v>0</v>
          </cell>
          <cell r="O40">
            <v>0</v>
          </cell>
          <cell r="P40">
            <v>0</v>
          </cell>
          <cell r="S40" t="str">
            <v>DNPIU</v>
          </cell>
          <cell r="V40">
            <v>0</v>
          </cell>
          <cell r="W40">
            <v>0</v>
          </cell>
          <cell r="X40">
            <v>0</v>
          </cell>
          <cell r="Y40">
            <v>0</v>
          </cell>
          <cell r="Z40">
            <v>0</v>
          </cell>
          <cell r="AA40">
            <v>0</v>
          </cell>
          <cell r="AB40">
            <v>0</v>
          </cell>
          <cell r="AC40">
            <v>0</v>
          </cell>
          <cell r="AD40">
            <v>0</v>
          </cell>
          <cell r="AE40">
            <v>0</v>
          </cell>
          <cell r="AF40">
            <v>0</v>
          </cell>
          <cell r="AG40">
            <v>0</v>
          </cell>
        </row>
        <row r="41">
          <cell r="B41" t="str">
            <v>DNPPSP</v>
          </cell>
          <cell r="E41">
            <v>0</v>
          </cell>
          <cell r="F41">
            <v>0</v>
          </cell>
          <cell r="G41">
            <v>0</v>
          </cell>
          <cell r="H41">
            <v>0</v>
          </cell>
          <cell r="I41">
            <v>0</v>
          </cell>
          <cell r="J41">
            <v>0</v>
          </cell>
          <cell r="K41">
            <v>0</v>
          </cell>
          <cell r="L41">
            <v>0</v>
          </cell>
          <cell r="M41">
            <v>0</v>
          </cell>
          <cell r="N41">
            <v>0</v>
          </cell>
          <cell r="O41">
            <v>0</v>
          </cell>
          <cell r="P41">
            <v>0</v>
          </cell>
          <cell r="S41" t="str">
            <v>DNPPSP</v>
          </cell>
          <cell r="V41">
            <v>0</v>
          </cell>
          <cell r="W41">
            <v>0</v>
          </cell>
          <cell r="X41">
            <v>0</v>
          </cell>
          <cell r="Y41">
            <v>0</v>
          </cell>
          <cell r="Z41">
            <v>0</v>
          </cell>
          <cell r="AA41">
            <v>0</v>
          </cell>
          <cell r="AB41">
            <v>0</v>
          </cell>
          <cell r="AC41">
            <v>0</v>
          </cell>
          <cell r="AD41">
            <v>0</v>
          </cell>
          <cell r="AE41">
            <v>0</v>
          </cell>
          <cell r="AF41">
            <v>0</v>
          </cell>
          <cell r="AG41">
            <v>0</v>
          </cell>
        </row>
        <row r="42">
          <cell r="B42" t="str">
            <v>DNPPSU</v>
          </cell>
          <cell r="E42">
            <v>0</v>
          </cell>
          <cell r="F42">
            <v>0</v>
          </cell>
          <cell r="G42">
            <v>0</v>
          </cell>
          <cell r="H42">
            <v>0</v>
          </cell>
          <cell r="I42">
            <v>0</v>
          </cell>
          <cell r="J42">
            <v>0</v>
          </cell>
          <cell r="K42">
            <v>0</v>
          </cell>
          <cell r="L42">
            <v>0</v>
          </cell>
          <cell r="M42">
            <v>0</v>
          </cell>
          <cell r="N42">
            <v>0</v>
          </cell>
          <cell r="O42">
            <v>0</v>
          </cell>
          <cell r="P42">
            <v>0</v>
          </cell>
          <cell r="S42" t="str">
            <v>DNPPSU</v>
          </cell>
          <cell r="V42">
            <v>0</v>
          </cell>
          <cell r="W42">
            <v>0</v>
          </cell>
          <cell r="X42">
            <v>0</v>
          </cell>
          <cell r="Y42">
            <v>0</v>
          </cell>
          <cell r="Z42">
            <v>0</v>
          </cell>
          <cell r="AA42">
            <v>0</v>
          </cell>
          <cell r="AB42">
            <v>0</v>
          </cell>
          <cell r="AC42">
            <v>0</v>
          </cell>
          <cell r="AD42">
            <v>0</v>
          </cell>
          <cell r="AE42">
            <v>0</v>
          </cell>
          <cell r="AF42">
            <v>0</v>
          </cell>
          <cell r="AG42">
            <v>0</v>
          </cell>
        </row>
        <row r="43">
          <cell r="B43" t="str">
            <v>DNPPHP</v>
          </cell>
          <cell r="E43">
            <v>0</v>
          </cell>
          <cell r="F43">
            <v>0</v>
          </cell>
          <cell r="G43">
            <v>0</v>
          </cell>
          <cell r="H43">
            <v>0</v>
          </cell>
          <cell r="I43">
            <v>0</v>
          </cell>
          <cell r="J43">
            <v>0</v>
          </cell>
          <cell r="K43">
            <v>0</v>
          </cell>
          <cell r="L43">
            <v>0</v>
          </cell>
          <cell r="M43">
            <v>0</v>
          </cell>
          <cell r="N43">
            <v>0</v>
          </cell>
          <cell r="O43">
            <v>0</v>
          </cell>
          <cell r="P43">
            <v>0</v>
          </cell>
          <cell r="S43" t="str">
            <v>DNPPHP</v>
          </cell>
          <cell r="V43">
            <v>0</v>
          </cell>
          <cell r="W43">
            <v>0</v>
          </cell>
          <cell r="X43">
            <v>0</v>
          </cell>
          <cell r="Y43">
            <v>0</v>
          </cell>
          <cell r="Z43">
            <v>0</v>
          </cell>
          <cell r="AA43">
            <v>0</v>
          </cell>
          <cell r="AB43">
            <v>0</v>
          </cell>
          <cell r="AC43">
            <v>0</v>
          </cell>
          <cell r="AD43">
            <v>0</v>
          </cell>
          <cell r="AE43">
            <v>0</v>
          </cell>
          <cell r="AF43">
            <v>0</v>
          </cell>
          <cell r="AG43">
            <v>0</v>
          </cell>
        </row>
        <row r="44">
          <cell r="B44" t="str">
            <v>DNPPHU</v>
          </cell>
          <cell r="E44">
            <v>0</v>
          </cell>
          <cell r="F44">
            <v>0</v>
          </cell>
          <cell r="G44">
            <v>0</v>
          </cell>
          <cell r="H44">
            <v>0</v>
          </cell>
          <cell r="I44">
            <v>0</v>
          </cell>
          <cell r="J44">
            <v>0</v>
          </cell>
          <cell r="K44">
            <v>0</v>
          </cell>
          <cell r="L44">
            <v>0</v>
          </cell>
          <cell r="M44">
            <v>0</v>
          </cell>
          <cell r="N44">
            <v>0</v>
          </cell>
          <cell r="O44">
            <v>0</v>
          </cell>
          <cell r="P44">
            <v>0</v>
          </cell>
          <cell r="S44" t="str">
            <v>DNPPHU</v>
          </cell>
          <cell r="V44">
            <v>0</v>
          </cell>
          <cell r="W44">
            <v>0</v>
          </cell>
          <cell r="X44">
            <v>0</v>
          </cell>
          <cell r="Y44">
            <v>0</v>
          </cell>
          <cell r="Z44">
            <v>0</v>
          </cell>
          <cell r="AA44">
            <v>0</v>
          </cell>
          <cell r="AB44">
            <v>0</v>
          </cell>
          <cell r="AC44">
            <v>0</v>
          </cell>
          <cell r="AD44">
            <v>0</v>
          </cell>
          <cell r="AE44">
            <v>0</v>
          </cell>
          <cell r="AF44">
            <v>0</v>
          </cell>
          <cell r="AG44">
            <v>0</v>
          </cell>
        </row>
        <row r="45">
          <cell r="B45" t="str">
            <v>DNPTP</v>
          </cell>
          <cell r="E45">
            <v>0</v>
          </cell>
          <cell r="F45">
            <v>0</v>
          </cell>
          <cell r="G45">
            <v>0</v>
          </cell>
          <cell r="H45">
            <v>0</v>
          </cell>
          <cell r="I45">
            <v>0</v>
          </cell>
          <cell r="J45">
            <v>0</v>
          </cell>
          <cell r="K45">
            <v>0</v>
          </cell>
          <cell r="L45">
            <v>0</v>
          </cell>
          <cell r="M45">
            <v>0</v>
          </cell>
          <cell r="N45">
            <v>0</v>
          </cell>
          <cell r="O45">
            <v>0</v>
          </cell>
          <cell r="P45">
            <v>0</v>
          </cell>
          <cell r="S45" t="str">
            <v>DNPTP</v>
          </cell>
          <cell r="V45">
            <v>0</v>
          </cell>
          <cell r="W45">
            <v>0</v>
          </cell>
          <cell r="X45">
            <v>0</v>
          </cell>
          <cell r="Y45">
            <v>0</v>
          </cell>
          <cell r="Z45">
            <v>0</v>
          </cell>
          <cell r="AA45">
            <v>0</v>
          </cell>
          <cell r="AB45">
            <v>0</v>
          </cell>
          <cell r="AC45">
            <v>0</v>
          </cell>
          <cell r="AD45">
            <v>0</v>
          </cell>
          <cell r="AE45">
            <v>0</v>
          </cell>
          <cell r="AF45">
            <v>0</v>
          </cell>
          <cell r="AG45">
            <v>0</v>
          </cell>
        </row>
        <row r="46">
          <cell r="B46" t="str">
            <v>DNPTU</v>
          </cell>
          <cell r="E46">
            <v>0</v>
          </cell>
          <cell r="F46">
            <v>0</v>
          </cell>
          <cell r="G46">
            <v>0</v>
          </cell>
          <cell r="H46">
            <v>0</v>
          </cell>
          <cell r="I46">
            <v>0</v>
          </cell>
          <cell r="J46">
            <v>0</v>
          </cell>
          <cell r="K46">
            <v>0</v>
          </cell>
          <cell r="L46">
            <v>0</v>
          </cell>
          <cell r="M46">
            <v>0</v>
          </cell>
          <cell r="N46">
            <v>0</v>
          </cell>
          <cell r="O46">
            <v>0</v>
          </cell>
          <cell r="P46">
            <v>0</v>
          </cell>
          <cell r="S46" t="str">
            <v>DNPTU</v>
          </cell>
          <cell r="V46">
            <v>0</v>
          </cell>
          <cell r="W46">
            <v>0</v>
          </cell>
          <cell r="X46">
            <v>0</v>
          </cell>
          <cell r="Y46">
            <v>0</v>
          </cell>
          <cell r="Z46">
            <v>0</v>
          </cell>
          <cell r="AA46">
            <v>0</v>
          </cell>
          <cell r="AB46">
            <v>0</v>
          </cell>
          <cell r="AC46">
            <v>0</v>
          </cell>
          <cell r="AD46">
            <v>0</v>
          </cell>
          <cell r="AE46">
            <v>0</v>
          </cell>
          <cell r="AF46">
            <v>0</v>
          </cell>
          <cell r="AG46">
            <v>0</v>
          </cell>
        </row>
        <row r="47">
          <cell r="B47" t="str">
            <v>CN</v>
          </cell>
          <cell r="E47">
            <v>0.99999999999999989</v>
          </cell>
          <cell r="F47">
            <v>2.8364784752014781E-2</v>
          </cell>
          <cell r="G47">
            <v>0.33496679334315721</v>
          </cell>
          <cell r="H47">
            <v>8.015859733339864E-2</v>
          </cell>
          <cell r="I47">
            <v>8.1761442724129621E-2</v>
          </cell>
          <cell r="J47">
            <v>7.2908375207328999E-2</v>
          </cell>
          <cell r="K47">
            <v>0.43741895630001237</v>
          </cell>
          <cell r="L47">
            <v>3.732942554728734E-2</v>
          </cell>
          <cell r="M47">
            <v>8.8530675168006223E-3</v>
          </cell>
          <cell r="N47">
            <v>0</v>
          </cell>
          <cell r="O47">
            <v>0</v>
          </cell>
          <cell r="P47">
            <v>0</v>
          </cell>
          <cell r="S47" t="str">
            <v>CN</v>
          </cell>
          <cell r="V47">
            <v>1</v>
          </cell>
          <cell r="W47">
            <v>2.8617759392218493E-2</v>
          </cell>
          <cell r="X47">
            <v>0.33548393774517754</v>
          </cell>
          <cell r="Y47">
            <v>8.0736679765802635E-2</v>
          </cell>
          <cell r="Z47">
            <v>8.2286495009332716E-2</v>
          </cell>
          <cell r="AA47">
            <v>7.3396103380819144E-2</v>
          </cell>
          <cell r="AB47">
            <v>0.43538836810527148</v>
          </cell>
          <cell r="AC47">
            <v>3.7486759982197138E-2</v>
          </cell>
          <cell r="AD47">
            <v>8.8903916285135651E-3</v>
          </cell>
          <cell r="AE47">
            <v>0</v>
          </cell>
          <cell r="AF47">
            <v>0</v>
          </cell>
          <cell r="AG47">
            <v>0</v>
          </cell>
        </row>
        <row r="48">
          <cell r="B48" t="str">
            <v>CNP</v>
          </cell>
          <cell r="E48">
            <v>1</v>
          </cell>
          <cell r="F48">
            <v>0</v>
          </cell>
          <cell r="G48">
            <v>0.68635987253155351</v>
          </cell>
          <cell r="H48">
            <v>0.16424805605042977</v>
          </cell>
          <cell r="I48">
            <v>0.14939207141801678</v>
          </cell>
          <cell r="J48">
            <v>0.14939207141801678</v>
          </cell>
          <cell r="K48">
            <v>0</v>
          </cell>
          <cell r="L48">
            <v>0</v>
          </cell>
          <cell r="M48">
            <v>0</v>
          </cell>
          <cell r="N48">
            <v>0</v>
          </cell>
          <cell r="O48">
            <v>0</v>
          </cell>
          <cell r="P48">
            <v>0</v>
          </cell>
          <cell r="S48" t="str">
            <v>CNP</v>
          </cell>
          <cell r="V48">
            <v>1</v>
          </cell>
          <cell r="W48">
            <v>5.5221642868175352E-2</v>
          </cell>
          <cell r="X48">
            <v>0.64735935278045564</v>
          </cell>
          <cell r="Y48">
            <v>0.15579179471337953</v>
          </cell>
          <cell r="Z48">
            <v>0.14162720963798953</v>
          </cell>
          <cell r="AA48">
            <v>0.14162720963798953</v>
          </cell>
          <cell r="AB48">
            <v>0</v>
          </cell>
          <cell r="AC48">
            <v>0</v>
          </cell>
          <cell r="AD48">
            <v>0</v>
          </cell>
          <cell r="AE48">
            <v>0</v>
          </cell>
          <cell r="AF48">
            <v>0</v>
          </cell>
          <cell r="AG48">
            <v>0</v>
          </cell>
        </row>
        <row r="49">
          <cell r="B49" t="str">
            <v>CNU</v>
          </cell>
          <cell r="E49">
            <v>0.99999999999999989</v>
          </cell>
          <cell r="F49">
            <v>0</v>
          </cell>
          <cell r="G49">
            <v>0</v>
          </cell>
          <cell r="H49">
            <v>0</v>
          </cell>
          <cell r="I49">
            <v>1.8306536360554217E-2</v>
          </cell>
          <cell r="J49">
            <v>0</v>
          </cell>
          <cell r="K49">
            <v>0.90450298872177803</v>
          </cell>
          <cell r="L49">
            <v>7.7190474917667715E-2</v>
          </cell>
          <cell r="M49">
            <v>1.8306536360554217E-2</v>
          </cell>
          <cell r="N49">
            <v>0</v>
          </cell>
          <cell r="O49">
            <v>0</v>
          </cell>
          <cell r="P49">
            <v>0</v>
          </cell>
          <cell r="S49" t="str">
            <v>CNU</v>
          </cell>
          <cell r="V49">
            <v>1</v>
          </cell>
          <cell r="W49">
            <v>0</v>
          </cell>
          <cell r="X49">
            <v>0</v>
          </cell>
          <cell r="Y49">
            <v>0</v>
          </cell>
          <cell r="Z49">
            <v>1.8453773183590979E-2</v>
          </cell>
          <cell r="AA49">
            <v>0</v>
          </cell>
          <cell r="AB49">
            <v>0.90373501275464529</v>
          </cell>
          <cell r="AC49">
            <v>7.7811214061763709E-2</v>
          </cell>
          <cell r="AD49">
            <v>1.8453773183590979E-2</v>
          </cell>
          <cell r="AE49">
            <v>0</v>
          </cell>
          <cell r="AF49">
            <v>0</v>
          </cell>
          <cell r="AG49">
            <v>0</v>
          </cell>
        </row>
        <row r="50">
          <cell r="B50" t="str">
            <v>WBTAX</v>
          </cell>
          <cell r="E50">
            <v>1</v>
          </cell>
          <cell r="F50">
            <v>0</v>
          </cell>
          <cell r="G50">
            <v>0</v>
          </cell>
          <cell r="H50">
            <v>1</v>
          </cell>
          <cell r="I50">
            <v>0</v>
          </cell>
          <cell r="J50">
            <v>0</v>
          </cell>
          <cell r="K50">
            <v>0</v>
          </cell>
          <cell r="L50">
            <v>0</v>
          </cell>
          <cell r="M50">
            <v>0</v>
          </cell>
          <cell r="N50">
            <v>0</v>
          </cell>
          <cell r="O50">
            <v>0</v>
          </cell>
          <cell r="P50">
            <v>0</v>
          </cell>
          <cell r="S50" t="str">
            <v>WBTAX</v>
          </cell>
          <cell r="V50">
            <v>1</v>
          </cell>
          <cell r="W50">
            <v>0</v>
          </cell>
          <cell r="X50">
            <v>0</v>
          </cell>
          <cell r="Y50">
            <v>1</v>
          </cell>
          <cell r="Z50">
            <v>0</v>
          </cell>
          <cell r="AA50">
            <v>0</v>
          </cell>
          <cell r="AB50">
            <v>0</v>
          </cell>
          <cell r="AC50">
            <v>0</v>
          </cell>
          <cell r="AD50">
            <v>0</v>
          </cell>
          <cell r="AE50">
            <v>0</v>
          </cell>
          <cell r="AF50">
            <v>0</v>
          </cell>
          <cell r="AG50">
            <v>0</v>
          </cell>
        </row>
        <row r="51">
          <cell r="B51" t="str">
            <v>OPRVID</v>
          </cell>
          <cell r="E51">
            <v>0</v>
          </cell>
          <cell r="F51">
            <v>0</v>
          </cell>
          <cell r="G51">
            <v>0</v>
          </cell>
          <cell r="H51">
            <v>0</v>
          </cell>
          <cell r="I51">
            <v>0</v>
          </cell>
          <cell r="J51">
            <v>0</v>
          </cell>
          <cell r="K51">
            <v>0</v>
          </cell>
          <cell r="L51">
            <v>0</v>
          </cell>
          <cell r="M51">
            <v>0</v>
          </cell>
          <cell r="N51">
            <v>0</v>
          </cell>
          <cell r="O51">
            <v>0</v>
          </cell>
          <cell r="P51">
            <v>0</v>
          </cell>
          <cell r="S51" t="str">
            <v>OPRVID</v>
          </cell>
          <cell r="V51">
            <v>0</v>
          </cell>
          <cell r="W51">
            <v>0</v>
          </cell>
          <cell r="X51">
            <v>0</v>
          </cell>
          <cell r="Y51">
            <v>0</v>
          </cell>
          <cell r="Z51">
            <v>0</v>
          </cell>
          <cell r="AA51">
            <v>0</v>
          </cell>
          <cell r="AB51">
            <v>0</v>
          </cell>
          <cell r="AC51">
            <v>0</v>
          </cell>
          <cell r="AD51">
            <v>0</v>
          </cell>
          <cell r="AE51">
            <v>0</v>
          </cell>
          <cell r="AF51">
            <v>0</v>
          </cell>
          <cell r="AG51">
            <v>0</v>
          </cell>
        </row>
        <row r="52">
          <cell r="B52" t="str">
            <v>OPRVWY</v>
          </cell>
          <cell r="E52">
            <v>0</v>
          </cell>
          <cell r="F52">
            <v>0</v>
          </cell>
          <cell r="G52">
            <v>0</v>
          </cell>
          <cell r="H52">
            <v>0</v>
          </cell>
          <cell r="I52">
            <v>0</v>
          </cell>
          <cell r="J52">
            <v>0</v>
          </cell>
          <cell r="K52">
            <v>0</v>
          </cell>
          <cell r="L52">
            <v>0</v>
          </cell>
          <cell r="M52">
            <v>0</v>
          </cell>
          <cell r="N52">
            <v>0</v>
          </cell>
          <cell r="O52">
            <v>0</v>
          </cell>
          <cell r="P52">
            <v>0</v>
          </cell>
          <cell r="S52" t="str">
            <v>OPRVWY</v>
          </cell>
          <cell r="V52">
            <v>0</v>
          </cell>
          <cell r="W52">
            <v>0</v>
          </cell>
          <cell r="X52">
            <v>0</v>
          </cell>
          <cell r="Y52">
            <v>0</v>
          </cell>
          <cell r="Z52">
            <v>0</v>
          </cell>
          <cell r="AA52">
            <v>0</v>
          </cell>
          <cell r="AB52">
            <v>0</v>
          </cell>
          <cell r="AC52">
            <v>0</v>
          </cell>
          <cell r="AD52">
            <v>0</v>
          </cell>
          <cell r="AE52">
            <v>0</v>
          </cell>
          <cell r="AF52">
            <v>0</v>
          </cell>
          <cell r="AG52">
            <v>0</v>
          </cell>
        </row>
        <row r="53">
          <cell r="B53" t="str">
            <v>EXCTAX</v>
          </cell>
          <cell r="E53">
            <v>1.0004507163465857</v>
          </cell>
          <cell r="F53">
            <v>1.1129308740645356E-3</v>
          </cell>
          <cell r="G53">
            <v>0.44015092031798225</v>
          </cell>
          <cell r="H53">
            <v>0.11352747017886516</v>
          </cell>
          <cell r="I53">
            <v>0.14645028475407687</v>
          </cell>
          <cell r="J53">
            <v>0.13404870039024339</v>
          </cell>
          <cell r="K53">
            <v>0.23049330421965644</v>
          </cell>
          <cell r="L53">
            <v>6.7410656935615959E-2</v>
          </cell>
          <cell r="M53">
            <v>1.2401584363833497E-2</v>
          </cell>
          <cell r="N53">
            <v>5.971898532912575E-3</v>
          </cell>
          <cell r="O53">
            <v>-1.6770774201727403E-4</v>
          </cell>
          <cell r="P53">
            <v>-4.4990417245705924E-3</v>
          </cell>
          <cell r="S53" t="str">
            <v>EXCTAX</v>
          </cell>
          <cell r="V53">
            <v>1.0000000000000009</v>
          </cell>
          <cell r="W53">
            <v>6.0243066596050391E-3</v>
          </cell>
          <cell r="X53">
            <v>0.37608180242414352</v>
          </cell>
          <cell r="Y53">
            <v>7.534275526718387E-2</v>
          </cell>
          <cell r="Z53">
            <v>0.11985627274733526</v>
          </cell>
          <cell r="AA53">
            <v>9.9379617533168291E-2</v>
          </cell>
          <cell r="AB53">
            <v>0.34179576421023633</v>
          </cell>
          <cell r="AC53">
            <v>5.9353288520957809E-2</v>
          </cell>
          <cell r="AD53">
            <v>2.0476655214166976E-2</v>
          </cell>
          <cell r="AE53">
            <v>5.1052944376450519E-3</v>
          </cell>
          <cell r="AF53">
            <v>2.1710900150793511E-2</v>
          </cell>
          <cell r="AG53">
            <v>-5.2703844178997143E-3</v>
          </cell>
        </row>
        <row r="54">
          <cell r="B54" t="str">
            <v>INT</v>
          </cell>
          <cell r="E54">
            <v>0.9999992826346098</v>
          </cell>
          <cell r="F54">
            <v>2.9361768467729522E-2</v>
          </cell>
          <cell r="G54">
            <v>0.32623877206819574</v>
          </cell>
          <cell r="H54">
            <v>8.366560971928598E-2</v>
          </cell>
          <cell r="I54">
            <v>0.12090792991626521</v>
          </cell>
          <cell r="J54">
            <v>0.1005095180256695</v>
          </cell>
          <cell r="K54">
            <v>0.38615497733945503</v>
          </cell>
          <cell r="L54">
            <v>4.6897268405117126E-2</v>
          </cell>
          <cell r="M54">
            <v>2.039841189059571E-2</v>
          </cell>
          <cell r="N54">
            <v>1.1919567185608012E-3</v>
          </cell>
          <cell r="O54">
            <v>0</v>
          </cell>
          <cell r="P54">
            <v>5.581E-3</v>
          </cell>
          <cell r="S54" t="str">
            <v>INT</v>
          </cell>
          <cell r="V54">
            <v>1</v>
          </cell>
          <cell r="W54">
            <v>3.1095940560188169E-2</v>
          </cell>
          <cell r="X54">
            <v>0.32491515766983475</v>
          </cell>
          <cell r="Y54">
            <v>8.678188639816134E-2</v>
          </cell>
          <cell r="Z54">
            <v>0.11715541626787224</v>
          </cell>
          <cell r="AA54">
            <v>0.10031336741694659</v>
          </cell>
          <cell r="AB54">
            <v>0.38527203868999987</v>
          </cell>
          <cell r="AC54">
            <v>4.7961914396547435E-2</v>
          </cell>
          <cell r="AD54">
            <v>1.6842048850925651E-2</v>
          </cell>
          <cell r="AE54">
            <v>1.2366460173961814E-3</v>
          </cell>
          <cell r="AF54">
            <v>0</v>
          </cell>
          <cell r="AG54">
            <v>5.581E-3</v>
          </cell>
        </row>
        <row r="55">
          <cell r="B55" t="str">
            <v>CIAC</v>
          </cell>
          <cell r="E55">
            <v>1</v>
          </cell>
          <cell r="F55">
            <v>2.0430513847173943E-2</v>
          </cell>
          <cell r="G55">
            <v>0.41851545369806725</v>
          </cell>
          <cell r="H55">
            <v>3.9702936788982388E-2</v>
          </cell>
          <cell r="I55">
            <v>7.7795659599528791E-2</v>
          </cell>
          <cell r="J55">
            <v>6.5872696531326089E-2</v>
          </cell>
          <cell r="K55">
            <v>0.3422458110004189</v>
          </cell>
          <cell r="L55">
            <v>0.10130962506582879</v>
          </cell>
          <cell r="M55">
            <v>1.1922963068202704E-2</v>
          </cell>
          <cell r="N55">
            <v>0</v>
          </cell>
          <cell r="O55">
            <v>0</v>
          </cell>
          <cell r="P55">
            <v>0</v>
          </cell>
          <cell r="S55" t="str">
            <v>CIAC</v>
          </cell>
          <cell r="V55">
            <v>1</v>
          </cell>
          <cell r="W55">
            <v>1.9881703559801383E-2</v>
          </cell>
          <cell r="X55">
            <v>0.40545797496340547</v>
          </cell>
          <cell r="Y55">
            <v>4.118071059420967E-2</v>
          </cell>
          <cell r="Z55">
            <v>0.12603775527124295</v>
          </cell>
          <cell r="AA55">
            <v>9.9802299485628965E-2</v>
          </cell>
          <cell r="AB55">
            <v>0.34339101144936462</v>
          </cell>
          <cell r="AC55">
            <v>6.4050844161976012E-2</v>
          </cell>
          <cell r="AD55">
            <v>2.6235455785613985E-2</v>
          </cell>
          <cell r="AE55">
            <v>0</v>
          </cell>
          <cell r="AF55">
            <v>0</v>
          </cell>
          <cell r="AG55">
            <v>0</v>
          </cell>
        </row>
        <row r="56">
          <cell r="B56" t="str">
            <v>IDSIT</v>
          </cell>
          <cell r="E56">
            <v>1</v>
          </cell>
          <cell r="F56">
            <v>0</v>
          </cell>
          <cell r="G56">
            <v>0</v>
          </cell>
          <cell r="H56">
            <v>0</v>
          </cell>
          <cell r="I56">
            <v>0</v>
          </cell>
          <cell r="J56">
            <v>0</v>
          </cell>
          <cell r="K56">
            <v>0</v>
          </cell>
          <cell r="L56">
            <v>1</v>
          </cell>
          <cell r="M56">
            <v>0</v>
          </cell>
          <cell r="N56">
            <v>0</v>
          </cell>
          <cell r="O56">
            <v>0</v>
          </cell>
          <cell r="P56">
            <v>0</v>
          </cell>
          <cell r="S56" t="str">
            <v>IDSIT</v>
          </cell>
          <cell r="V56">
            <v>1</v>
          </cell>
          <cell r="W56">
            <v>0</v>
          </cell>
          <cell r="X56">
            <v>0</v>
          </cell>
          <cell r="Y56">
            <v>0</v>
          </cell>
          <cell r="Z56">
            <v>0</v>
          </cell>
          <cell r="AA56">
            <v>0</v>
          </cell>
          <cell r="AB56">
            <v>0</v>
          </cell>
          <cell r="AC56">
            <v>1</v>
          </cell>
          <cell r="AD56">
            <v>0</v>
          </cell>
          <cell r="AE56">
            <v>0</v>
          </cell>
          <cell r="AF56">
            <v>0</v>
          </cell>
          <cell r="AG56">
            <v>0</v>
          </cell>
        </row>
        <row r="57">
          <cell r="B57" t="str">
            <v>TAXDEPR</v>
          </cell>
          <cell r="E57">
            <v>0</v>
          </cell>
          <cell r="F57">
            <v>0</v>
          </cell>
          <cell r="G57">
            <v>0</v>
          </cell>
          <cell r="H57">
            <v>0</v>
          </cell>
          <cell r="I57">
            <v>0</v>
          </cell>
          <cell r="J57">
            <v>0</v>
          </cell>
          <cell r="K57">
            <v>0</v>
          </cell>
          <cell r="L57">
            <v>0</v>
          </cell>
          <cell r="M57">
            <v>0</v>
          </cell>
          <cell r="N57">
            <v>0</v>
          </cell>
          <cell r="O57">
            <v>0</v>
          </cell>
          <cell r="P57">
            <v>0</v>
          </cell>
          <cell r="S57" t="str">
            <v>TAXDEPR</v>
          </cell>
          <cell r="V57">
            <v>0</v>
          </cell>
          <cell r="W57">
            <v>0</v>
          </cell>
          <cell r="X57">
            <v>0</v>
          </cell>
          <cell r="Y57">
            <v>0</v>
          </cell>
          <cell r="Z57">
            <v>0</v>
          </cell>
          <cell r="AA57">
            <v>0</v>
          </cell>
          <cell r="AB57">
            <v>0</v>
          </cell>
          <cell r="AC57">
            <v>0</v>
          </cell>
          <cell r="AD57">
            <v>0</v>
          </cell>
          <cell r="AE57">
            <v>0</v>
          </cell>
          <cell r="AF57">
            <v>0</v>
          </cell>
          <cell r="AG57">
            <v>0</v>
          </cell>
        </row>
        <row r="58">
          <cell r="B58" t="str">
            <v>BADDEBT</v>
          </cell>
          <cell r="E58">
            <v>1.0000000000000002</v>
          </cell>
          <cell r="F58">
            <v>2.2753387622369101E-2</v>
          </cell>
          <cell r="G58">
            <v>0.41312322075798702</v>
          </cell>
          <cell r="H58">
            <v>0.10084432583905176</v>
          </cell>
          <cell r="I58">
            <v>3.7659026300521453E-2</v>
          </cell>
          <cell r="J58">
            <v>2.7733081151266704E-2</v>
          </cell>
          <cell r="K58">
            <v>0.3954170549723392</v>
          </cell>
          <cell r="L58">
            <v>3.0202984507731526E-2</v>
          </cell>
          <cell r="M58">
            <v>9.925945149254746E-3</v>
          </cell>
          <cell r="N58">
            <v>0</v>
          </cell>
          <cell r="O58">
            <v>0</v>
          </cell>
          <cell r="P58">
            <v>0</v>
          </cell>
          <cell r="S58" t="str">
            <v>BADDEBT</v>
          </cell>
          <cell r="V58">
            <v>1.0000000000000002</v>
          </cell>
          <cell r="W58">
            <v>2.823020595384014E-2</v>
          </cell>
          <cell r="X58">
            <v>0.33243757832363813</v>
          </cell>
          <cell r="Y58">
            <v>7.9967745849188851E-2</v>
          </cell>
          <cell r="Z58">
            <v>8.1049126519715062E-2</v>
          </cell>
          <cell r="AA58">
            <v>7.232764683792757E-2</v>
          </cell>
          <cell r="AB58">
            <v>0.44136390740159692</v>
          </cell>
          <cell r="AC58">
            <v>3.744147354901331E-2</v>
          </cell>
          <cell r="AD58">
            <v>8.7214796817874883E-3</v>
          </cell>
          <cell r="AE58">
            <v>0</v>
          </cell>
          <cell r="AF58">
            <v>-4.900375969923899E-4</v>
          </cell>
          <cell r="AG58">
            <v>0</v>
          </cell>
        </row>
        <row r="59">
          <cell r="B59" t="str">
            <v>DITEXP</v>
          </cell>
          <cell r="E59">
            <v>0</v>
          </cell>
          <cell r="F59">
            <v>0</v>
          </cell>
          <cell r="G59">
            <v>0</v>
          </cell>
          <cell r="H59">
            <v>0</v>
          </cell>
          <cell r="I59">
            <v>0</v>
          </cell>
          <cell r="J59">
            <v>0</v>
          </cell>
          <cell r="K59">
            <v>0</v>
          </cell>
          <cell r="L59">
            <v>0</v>
          </cell>
          <cell r="M59">
            <v>0</v>
          </cell>
          <cell r="N59">
            <v>0</v>
          </cell>
          <cell r="O59">
            <v>0</v>
          </cell>
          <cell r="P59">
            <v>0</v>
          </cell>
          <cell r="S59" t="str">
            <v>DITEXP</v>
          </cell>
          <cell r="V59">
            <v>0</v>
          </cell>
          <cell r="W59">
            <v>0</v>
          </cell>
          <cell r="X59">
            <v>0</v>
          </cell>
          <cell r="Y59">
            <v>0</v>
          </cell>
          <cell r="Z59">
            <v>0</v>
          </cell>
          <cell r="AA59">
            <v>0</v>
          </cell>
          <cell r="AB59">
            <v>0</v>
          </cell>
          <cell r="AC59">
            <v>0</v>
          </cell>
          <cell r="AD59">
            <v>0</v>
          </cell>
          <cell r="AE59">
            <v>0</v>
          </cell>
          <cell r="AF59">
            <v>0</v>
          </cell>
          <cell r="AG59">
            <v>0</v>
          </cell>
        </row>
        <row r="60">
          <cell r="B60" t="str">
            <v>DITBAL</v>
          </cell>
          <cell r="E60">
            <v>0</v>
          </cell>
          <cell r="F60">
            <v>0</v>
          </cell>
          <cell r="G60">
            <v>0</v>
          </cell>
          <cell r="H60">
            <v>0</v>
          </cell>
          <cell r="I60">
            <v>0</v>
          </cell>
          <cell r="J60">
            <v>0</v>
          </cell>
          <cell r="K60">
            <v>0</v>
          </cell>
          <cell r="L60">
            <v>0</v>
          </cell>
          <cell r="M60">
            <v>0</v>
          </cell>
          <cell r="N60">
            <v>0</v>
          </cell>
          <cell r="O60">
            <v>0</v>
          </cell>
          <cell r="P60">
            <v>0</v>
          </cell>
          <cell r="S60" t="str">
            <v>DITBAL</v>
          </cell>
          <cell r="V60">
            <v>0</v>
          </cell>
          <cell r="W60">
            <v>0</v>
          </cell>
          <cell r="X60">
            <v>0</v>
          </cell>
          <cell r="Y60">
            <v>0</v>
          </cell>
          <cell r="Z60">
            <v>0</v>
          </cell>
          <cell r="AA60">
            <v>0</v>
          </cell>
          <cell r="AB60">
            <v>0</v>
          </cell>
          <cell r="AC60">
            <v>0</v>
          </cell>
          <cell r="AD60">
            <v>0</v>
          </cell>
          <cell r="AE60">
            <v>0</v>
          </cell>
          <cell r="AF60">
            <v>0</v>
          </cell>
          <cell r="AG60">
            <v>0</v>
          </cell>
        </row>
        <row r="61">
          <cell r="B61" t="str">
            <v>ITC84</v>
          </cell>
          <cell r="E61">
            <v>0.99999999999999989</v>
          </cell>
          <cell r="F61">
            <v>3.2870000000000003E-2</v>
          </cell>
          <cell r="G61">
            <v>0.70975999999999995</v>
          </cell>
          <cell r="H61">
            <v>0.14180000000000001</v>
          </cell>
          <cell r="I61">
            <v>0.10946</v>
          </cell>
          <cell r="J61">
            <v>0.10946</v>
          </cell>
          <cell r="K61">
            <v>0</v>
          </cell>
          <cell r="L61">
            <v>0</v>
          </cell>
          <cell r="M61">
            <v>0</v>
          </cell>
          <cell r="N61">
            <v>0</v>
          </cell>
          <cell r="O61">
            <v>0</v>
          </cell>
          <cell r="P61">
            <v>6.11E-3</v>
          </cell>
          <cell r="S61" t="str">
            <v>ITC84</v>
          </cell>
          <cell r="V61">
            <v>0.99999999999999989</v>
          </cell>
          <cell r="W61">
            <v>0</v>
          </cell>
          <cell r="X61">
            <v>0.70975999999999995</v>
          </cell>
          <cell r="Y61">
            <v>0.14180000000000001</v>
          </cell>
          <cell r="Z61">
            <v>0.10946</v>
          </cell>
          <cell r="AA61">
            <v>0.10946</v>
          </cell>
          <cell r="AB61">
            <v>0</v>
          </cell>
          <cell r="AC61">
            <v>0</v>
          </cell>
          <cell r="AD61">
            <v>0</v>
          </cell>
          <cell r="AE61">
            <v>0</v>
          </cell>
          <cell r="AF61">
            <v>0</v>
          </cell>
          <cell r="AG61">
            <v>3.8979999999999994E-2</v>
          </cell>
        </row>
        <row r="62">
          <cell r="B62" t="str">
            <v>ITC85</v>
          </cell>
          <cell r="E62">
            <v>1</v>
          </cell>
          <cell r="F62">
            <v>5.4199999999999998E-2</v>
          </cell>
          <cell r="G62">
            <v>0.67689999999999995</v>
          </cell>
          <cell r="H62">
            <v>0.1336</v>
          </cell>
          <cell r="I62">
            <v>0.11609999999999999</v>
          </cell>
          <cell r="J62">
            <v>0.11609999999999999</v>
          </cell>
          <cell r="K62">
            <v>0</v>
          </cell>
          <cell r="L62">
            <v>0</v>
          </cell>
          <cell r="M62">
            <v>0</v>
          </cell>
          <cell r="N62">
            <v>0</v>
          </cell>
          <cell r="O62">
            <v>0</v>
          </cell>
          <cell r="P62">
            <v>1.9199999999999998E-2</v>
          </cell>
          <cell r="S62" t="str">
            <v>ITC85</v>
          </cell>
          <cell r="V62">
            <v>0.99999999999999989</v>
          </cell>
          <cell r="W62">
            <v>0</v>
          </cell>
          <cell r="X62">
            <v>0.67689999999999995</v>
          </cell>
          <cell r="Y62">
            <v>0.1336</v>
          </cell>
          <cell r="Z62">
            <v>0.11609999999999999</v>
          </cell>
          <cell r="AA62">
            <v>0.11609999999999999</v>
          </cell>
          <cell r="AB62">
            <v>0</v>
          </cell>
          <cell r="AC62">
            <v>0</v>
          </cell>
          <cell r="AD62">
            <v>0</v>
          </cell>
          <cell r="AE62">
            <v>0</v>
          </cell>
          <cell r="AF62">
            <v>0</v>
          </cell>
          <cell r="AG62">
            <v>7.3399999999999993E-2</v>
          </cell>
        </row>
        <row r="63">
          <cell r="B63" t="str">
            <v>ITC86</v>
          </cell>
          <cell r="E63">
            <v>1</v>
          </cell>
          <cell r="F63">
            <v>4.7890000000000002E-2</v>
          </cell>
          <cell r="G63">
            <v>0.64607999999999999</v>
          </cell>
          <cell r="H63">
            <v>0.13125999999999999</v>
          </cell>
          <cell r="I63">
            <v>0.155</v>
          </cell>
          <cell r="J63">
            <v>0.155</v>
          </cell>
          <cell r="K63">
            <v>0</v>
          </cell>
          <cell r="L63">
            <v>0</v>
          </cell>
          <cell r="M63">
            <v>0</v>
          </cell>
          <cell r="N63">
            <v>0</v>
          </cell>
          <cell r="O63">
            <v>0</v>
          </cell>
          <cell r="P63">
            <v>1.9769999999999999E-2</v>
          </cell>
          <cell r="S63" t="str">
            <v>ITC86</v>
          </cell>
          <cell r="V63">
            <v>1</v>
          </cell>
          <cell r="W63">
            <v>0</v>
          </cell>
          <cell r="X63">
            <v>0.64607999999999999</v>
          </cell>
          <cell r="Y63">
            <v>0.13125999999999999</v>
          </cell>
          <cell r="Z63">
            <v>0.155</v>
          </cell>
          <cell r="AA63">
            <v>0.155</v>
          </cell>
          <cell r="AB63">
            <v>0</v>
          </cell>
          <cell r="AC63">
            <v>0</v>
          </cell>
          <cell r="AD63">
            <v>0</v>
          </cell>
          <cell r="AE63">
            <v>0</v>
          </cell>
          <cell r="AF63">
            <v>0</v>
          </cell>
          <cell r="AG63">
            <v>6.7659999999999998E-2</v>
          </cell>
        </row>
        <row r="64">
          <cell r="B64" t="str">
            <v>ITC88</v>
          </cell>
          <cell r="E64">
            <v>1</v>
          </cell>
          <cell r="F64">
            <v>4.2700000000000002E-2</v>
          </cell>
          <cell r="G64">
            <v>0.61199999999999999</v>
          </cell>
          <cell r="H64">
            <v>0.14960000000000001</v>
          </cell>
          <cell r="I64">
            <v>0.1671</v>
          </cell>
          <cell r="J64">
            <v>0.1671</v>
          </cell>
          <cell r="K64">
            <v>0</v>
          </cell>
          <cell r="L64">
            <v>0</v>
          </cell>
          <cell r="M64">
            <v>0</v>
          </cell>
          <cell r="N64">
            <v>0</v>
          </cell>
          <cell r="O64">
            <v>0</v>
          </cell>
          <cell r="P64">
            <v>2.86E-2</v>
          </cell>
          <cell r="S64" t="str">
            <v>ITC88</v>
          </cell>
          <cell r="V64">
            <v>1</v>
          </cell>
          <cell r="W64">
            <v>0</v>
          </cell>
          <cell r="X64">
            <v>0.61199999999999999</v>
          </cell>
          <cell r="Y64">
            <v>0.14960000000000001</v>
          </cell>
          <cell r="Z64">
            <v>0.1671</v>
          </cell>
          <cell r="AA64">
            <v>0.1671</v>
          </cell>
          <cell r="AB64">
            <v>0</v>
          </cell>
          <cell r="AC64">
            <v>0</v>
          </cell>
          <cell r="AD64">
            <v>0</v>
          </cell>
          <cell r="AE64">
            <v>0</v>
          </cell>
          <cell r="AF64">
            <v>0</v>
          </cell>
          <cell r="AG64">
            <v>7.1300000000000002E-2</v>
          </cell>
        </row>
        <row r="65">
          <cell r="B65" t="str">
            <v>ITC89</v>
          </cell>
          <cell r="E65">
            <v>1</v>
          </cell>
          <cell r="F65">
            <v>4.8806000000000002E-2</v>
          </cell>
          <cell r="G65">
            <v>0.563558</v>
          </cell>
          <cell r="H65">
            <v>0.15268799999999999</v>
          </cell>
          <cell r="I65">
            <v>0.20677599999999999</v>
          </cell>
          <cell r="J65">
            <v>0.20677599999999999</v>
          </cell>
          <cell r="K65">
            <v>0</v>
          </cell>
          <cell r="L65">
            <v>0</v>
          </cell>
          <cell r="M65">
            <v>0</v>
          </cell>
          <cell r="N65">
            <v>0</v>
          </cell>
          <cell r="O65">
            <v>0</v>
          </cell>
          <cell r="P65">
            <v>2.8171999999999999E-2</v>
          </cell>
          <cell r="S65" t="str">
            <v>ITC89</v>
          </cell>
          <cell r="V65">
            <v>0.99999999999999989</v>
          </cell>
          <cell r="W65">
            <v>0</v>
          </cell>
          <cell r="X65">
            <v>0.563558</v>
          </cell>
          <cell r="Y65">
            <v>0.15268799999999999</v>
          </cell>
          <cell r="Z65">
            <v>0.20677599999999999</v>
          </cell>
          <cell r="AA65">
            <v>0.20677599999999999</v>
          </cell>
          <cell r="AB65">
            <v>0</v>
          </cell>
          <cell r="AC65">
            <v>0</v>
          </cell>
          <cell r="AD65">
            <v>0</v>
          </cell>
          <cell r="AE65">
            <v>0</v>
          </cell>
          <cell r="AF65">
            <v>0</v>
          </cell>
          <cell r="AG65">
            <v>7.6978000000000005E-2</v>
          </cell>
        </row>
        <row r="66">
          <cell r="B66" t="str">
            <v>ITC90</v>
          </cell>
          <cell r="E66">
            <v>1</v>
          </cell>
          <cell r="F66">
            <v>1.5047E-2</v>
          </cell>
          <cell r="G66">
            <v>0.159356</v>
          </cell>
          <cell r="H66">
            <v>3.9132E-2</v>
          </cell>
          <cell r="I66">
            <v>0.17343500000000001</v>
          </cell>
          <cell r="J66">
            <v>3.8051000000000001E-2</v>
          </cell>
          <cell r="K66">
            <v>0.46935500000000002</v>
          </cell>
          <cell r="L66">
            <v>0.13981499999999999</v>
          </cell>
          <cell r="M66">
            <v>0.135384</v>
          </cell>
          <cell r="N66">
            <v>0</v>
          </cell>
          <cell r="O66">
            <v>0</v>
          </cell>
          <cell r="P66">
            <v>3.8600000000000001E-3</v>
          </cell>
          <cell r="S66" t="str">
            <v>ITC90</v>
          </cell>
          <cell r="V66">
            <v>1</v>
          </cell>
          <cell r="W66">
            <v>0</v>
          </cell>
          <cell r="X66">
            <v>0.159356</v>
          </cell>
          <cell r="Y66">
            <v>3.9132E-2</v>
          </cell>
          <cell r="Z66">
            <v>0.17343500000000001</v>
          </cell>
          <cell r="AA66">
            <v>3.8051000000000001E-2</v>
          </cell>
          <cell r="AB66">
            <v>0.46935500000000002</v>
          </cell>
          <cell r="AC66">
            <v>0.13981499999999999</v>
          </cell>
          <cell r="AD66">
            <v>0.135384</v>
          </cell>
          <cell r="AE66">
            <v>0</v>
          </cell>
          <cell r="AF66">
            <v>0</v>
          </cell>
          <cell r="AG66">
            <v>1.8907E-2</v>
          </cell>
        </row>
        <row r="67">
          <cell r="B67" t="str">
            <v>OTHER</v>
          </cell>
          <cell r="E67">
            <v>1</v>
          </cell>
          <cell r="F67">
            <v>0</v>
          </cell>
          <cell r="G67">
            <v>0</v>
          </cell>
          <cell r="H67">
            <v>0</v>
          </cell>
          <cell r="I67">
            <v>0</v>
          </cell>
          <cell r="J67">
            <v>0</v>
          </cell>
          <cell r="K67">
            <v>0</v>
          </cell>
          <cell r="L67">
            <v>0</v>
          </cell>
          <cell r="M67">
            <v>0</v>
          </cell>
          <cell r="N67">
            <v>0</v>
          </cell>
          <cell r="O67">
            <v>1</v>
          </cell>
          <cell r="P67">
            <v>0</v>
          </cell>
          <cell r="S67" t="str">
            <v>OTHER</v>
          </cell>
          <cell r="V67">
            <v>1</v>
          </cell>
          <cell r="W67">
            <v>0</v>
          </cell>
          <cell r="X67">
            <v>0</v>
          </cell>
          <cell r="Y67">
            <v>0</v>
          </cell>
          <cell r="Z67">
            <v>0</v>
          </cell>
          <cell r="AA67">
            <v>0</v>
          </cell>
          <cell r="AB67">
            <v>0</v>
          </cell>
          <cell r="AC67">
            <v>0</v>
          </cell>
          <cell r="AD67">
            <v>0</v>
          </cell>
          <cell r="AE67">
            <v>0</v>
          </cell>
          <cell r="AF67">
            <v>1</v>
          </cell>
          <cell r="AG67">
            <v>0</v>
          </cell>
        </row>
        <row r="68">
          <cell r="B68" t="str">
            <v>NUTIL</v>
          </cell>
          <cell r="E68">
            <v>1</v>
          </cell>
          <cell r="F68">
            <v>0</v>
          </cell>
          <cell r="G68">
            <v>0</v>
          </cell>
          <cell r="H68">
            <v>0</v>
          </cell>
          <cell r="I68">
            <v>0</v>
          </cell>
          <cell r="J68">
            <v>0</v>
          </cell>
          <cell r="K68">
            <v>0</v>
          </cell>
          <cell r="L68">
            <v>0</v>
          </cell>
          <cell r="M68">
            <v>0</v>
          </cell>
          <cell r="N68">
            <v>0</v>
          </cell>
          <cell r="O68">
            <v>0</v>
          </cell>
          <cell r="P68">
            <v>1</v>
          </cell>
          <cell r="S68" t="str">
            <v>NUTIL</v>
          </cell>
          <cell r="V68">
            <v>1</v>
          </cell>
          <cell r="W68">
            <v>0</v>
          </cell>
          <cell r="X68">
            <v>0</v>
          </cell>
          <cell r="Y68">
            <v>0</v>
          </cell>
          <cell r="Z68">
            <v>0</v>
          </cell>
          <cell r="AA68">
            <v>0</v>
          </cell>
          <cell r="AB68">
            <v>0</v>
          </cell>
          <cell r="AC68">
            <v>0</v>
          </cell>
          <cell r="AD68">
            <v>0</v>
          </cell>
          <cell r="AE68">
            <v>0</v>
          </cell>
          <cell r="AF68">
            <v>0</v>
          </cell>
          <cell r="AG68">
            <v>1</v>
          </cell>
        </row>
        <row r="69">
          <cell r="B69" t="str">
            <v>SNPPS</v>
          </cell>
          <cell r="E69">
            <v>1.0000000000000002</v>
          </cell>
          <cell r="F69">
            <v>2.1375633456991904E-2</v>
          </cell>
          <cell r="G69">
            <v>0.31191878000448747</v>
          </cell>
          <cell r="H69">
            <v>8.5435727172761114E-2</v>
          </cell>
          <cell r="I69">
            <v>0.12793905505395925</v>
          </cell>
          <cell r="J69">
            <v>0.10536863956109546</v>
          </cell>
          <cell r="K69">
            <v>0.40401244424312199</v>
          </cell>
          <cell r="L69">
            <v>4.7386987262868219E-2</v>
          </cell>
          <cell r="M69">
            <v>2.2570415492863802E-2</v>
          </cell>
          <cell r="N69">
            <v>1.931372805810032E-3</v>
          </cell>
          <cell r="O69">
            <v>0</v>
          </cell>
          <cell r="P69">
            <v>0</v>
          </cell>
          <cell r="S69" t="str">
            <v>SNPPS</v>
          </cell>
          <cell r="V69">
            <v>0.99999999999999956</v>
          </cell>
          <cell r="W69">
            <v>2.397709753737276E-2</v>
          </cell>
          <cell r="X69">
            <v>0.30763781363012893</v>
          </cell>
          <cell r="Y69">
            <v>8.9703262623200233E-2</v>
          </cell>
          <cell r="Z69">
            <v>0.12127245933352301</v>
          </cell>
          <cell r="AA69">
            <v>0.10424314401303929</v>
          </cell>
          <cell r="AB69">
            <v>0.40617996168125775</v>
          </cell>
          <cell r="AC69">
            <v>4.9213497079067713E-2</v>
          </cell>
          <cell r="AD69">
            <v>1.702931532048373E-2</v>
          </cell>
          <cell r="AE69">
            <v>2.0159081154494701E-3</v>
          </cell>
          <cell r="AF69">
            <v>0</v>
          </cell>
          <cell r="AG69">
            <v>0</v>
          </cell>
        </row>
        <row r="70">
          <cell r="B70" t="str">
            <v>SNPT</v>
          </cell>
          <cell r="E70">
            <v>0.99999999999999978</v>
          </cell>
          <cell r="F70">
            <v>2.0513337075165707E-2</v>
          </cell>
          <cell r="G70">
            <v>0.29933592785357099</v>
          </cell>
          <cell r="H70">
            <v>8.1989236636329121E-2</v>
          </cell>
          <cell r="I70">
            <v>0.12469117336192892</v>
          </cell>
          <cell r="J70">
            <v>0.10111805223537756</v>
          </cell>
          <cell r="K70">
            <v>0.42196096424491553</v>
          </cell>
          <cell r="L70">
            <v>4.9492185508198755E-2</v>
          </cell>
          <cell r="M70">
            <v>2.3573121126551352E-2</v>
          </cell>
          <cell r="N70">
            <v>2.0171753198908625E-3</v>
          </cell>
          <cell r="O70">
            <v>0</v>
          </cell>
          <cell r="P70">
            <v>0</v>
          </cell>
          <cell r="S70" t="str">
            <v>SNPT</v>
          </cell>
          <cell r="V70">
            <v>1.0000000000000004</v>
          </cell>
          <cell r="W70">
            <v>2.3274510258415294E-2</v>
          </cell>
          <cell r="X70">
            <v>0.29862327740255101</v>
          </cell>
          <cell r="Y70">
            <v>8.7074738837041116E-2</v>
          </cell>
          <cell r="Z70">
            <v>0.11877065126987418</v>
          </cell>
          <cell r="AA70">
            <v>0.10118856633582317</v>
          </cell>
          <cell r="AB70">
            <v>0.41936451644648992</v>
          </cell>
          <cell r="AC70">
            <v>5.0810961524979353E-2</v>
          </cell>
          <cell r="AD70">
            <v>1.7582084934051015E-2</v>
          </cell>
          <cell r="AE70">
            <v>2.0813442606492593E-3</v>
          </cell>
          <cell r="AF70">
            <v>0</v>
          </cell>
          <cell r="AG70">
            <v>0</v>
          </cell>
        </row>
        <row r="71">
          <cell r="B71" t="str">
            <v>SNPP</v>
          </cell>
          <cell r="E71">
            <v>0.99999999999999978</v>
          </cell>
          <cell r="F71">
            <v>2.2133905574851565E-2</v>
          </cell>
          <cell r="G71">
            <v>0.32298368315180631</v>
          </cell>
          <cell r="H71">
            <v>8.8466445767113669E-2</v>
          </cell>
          <cell r="I71">
            <v>0.13079512424441295</v>
          </cell>
          <cell r="J71">
            <v>0.10910645166555261</v>
          </cell>
          <cell r="K71">
            <v>0.38822916767946164</v>
          </cell>
          <cell r="L71">
            <v>4.5535752390908617E-2</v>
          </cell>
          <cell r="M71">
            <v>2.1688672578860334E-2</v>
          </cell>
          <cell r="N71">
            <v>1.8559211914451815E-3</v>
          </cell>
          <cell r="O71">
            <v>0</v>
          </cell>
          <cell r="P71">
            <v>0</v>
          </cell>
          <cell r="S71" t="str">
            <v>SNPP</v>
          </cell>
          <cell r="V71">
            <v>0.99999999999999978</v>
          </cell>
          <cell r="W71">
            <v>2.4879973310497433E-2</v>
          </cell>
          <cell r="X71">
            <v>0.31922214857270265</v>
          </cell>
          <cell r="Y71">
            <v>9.3081106937612665E-2</v>
          </cell>
          <cell r="Z71">
            <v>0.12448746472477951</v>
          </cell>
          <cell r="AA71">
            <v>0.1081684985767857</v>
          </cell>
          <cell r="AB71">
            <v>0.38923684951072823</v>
          </cell>
          <cell r="AC71">
            <v>4.7160639035890788E-2</v>
          </cell>
          <cell r="AD71">
            <v>1.6318966147993802E-2</v>
          </cell>
          <cell r="AE71">
            <v>1.9318179077884034E-3</v>
          </cell>
          <cell r="AF71">
            <v>0</v>
          </cell>
          <cell r="AG71">
            <v>0</v>
          </cell>
        </row>
        <row r="72">
          <cell r="B72" t="str">
            <v>SNPPH</v>
          </cell>
          <cell r="E72">
            <v>1</v>
          </cell>
          <cell r="F72">
            <v>2.8210680710936843E-2</v>
          </cell>
          <cell r="G72">
            <v>0.41165755991073449</v>
          </cell>
          <cell r="H72">
            <v>0.11275455417154466</v>
          </cell>
          <cell r="I72">
            <v>0.15368359638351409</v>
          </cell>
          <cell r="J72">
            <v>0.1390611910325189</v>
          </cell>
          <cell r="K72">
            <v>0.26174235598086865</v>
          </cell>
          <cell r="L72">
            <v>3.0699999135558039E-2</v>
          </cell>
          <cell r="M72">
            <v>1.4622405350995181E-2</v>
          </cell>
          <cell r="N72">
            <v>1.2512537068434728E-3</v>
          </cell>
          <cell r="O72">
            <v>0</v>
          </cell>
          <cell r="P72">
            <v>0</v>
          </cell>
          <cell r="S72" t="str">
            <v>SNPPH</v>
          </cell>
          <cell r="V72">
            <v>1.0000000000000002</v>
          </cell>
          <cell r="W72">
            <v>3.1845831686822618E-2</v>
          </cell>
          <cell r="X72">
            <v>0.4085974967610978</v>
          </cell>
          <cell r="Y72">
            <v>0.1191418185126295</v>
          </cell>
          <cell r="Z72">
            <v>0.14929184302491841</v>
          </cell>
          <cell r="AA72">
            <v>0.13845335589806379</v>
          </cell>
          <cell r="AB72">
            <v>0.25851751541491563</v>
          </cell>
          <cell r="AC72">
            <v>3.1322448643450268E-2</v>
          </cell>
          <cell r="AD72">
            <v>1.0838487126854607E-2</v>
          </cell>
          <cell r="AE72">
            <v>1.2830459561659095E-3</v>
          </cell>
          <cell r="AF72">
            <v>0</v>
          </cell>
          <cell r="AG72">
            <v>0</v>
          </cell>
        </row>
        <row r="73">
          <cell r="B73" t="str">
            <v>SNPPN</v>
          </cell>
          <cell r="E73">
            <v>0.99999999999999989</v>
          </cell>
          <cell r="F73">
            <v>3.5529998795005277E-2</v>
          </cell>
          <cell r="G73">
            <v>0.51846294520333447</v>
          </cell>
          <cell r="H73">
            <v>0.14200895096775207</v>
          </cell>
          <cell r="I73">
            <v>0.18125216758990934</v>
          </cell>
          <cell r="J73">
            <v>0.17514089789056053</v>
          </cell>
          <cell r="K73">
            <v>0.10939227102148295</v>
          </cell>
          <cell r="L73">
            <v>1.2830719022188856E-2</v>
          </cell>
          <cell r="M73">
            <v>6.1112696993487915E-3</v>
          </cell>
          <cell r="N73">
            <v>5.229474003269882E-4</v>
          </cell>
          <cell r="O73">
            <v>0</v>
          </cell>
          <cell r="P73">
            <v>0</v>
          </cell>
          <cell r="S73" t="str">
            <v>SNPPN</v>
          </cell>
          <cell r="V73">
            <v>0.99999999999999978</v>
          </cell>
          <cell r="W73">
            <v>3.9925330391006424E-2</v>
          </cell>
          <cell r="X73">
            <v>0.51226139155521766</v>
          </cell>
          <cell r="Y73">
            <v>0.1493688880315959</v>
          </cell>
          <cell r="Z73">
            <v>0.1780617277264476</v>
          </cell>
          <cell r="AA73">
            <v>0.17357989052806314</v>
          </cell>
          <cell r="AB73">
            <v>0.10689992094466227</v>
          </cell>
          <cell r="AC73">
            <v>1.2952187314673871E-2</v>
          </cell>
          <cell r="AD73">
            <v>4.4818371983844614E-3</v>
          </cell>
          <cell r="AE73">
            <v>5.305540363962155E-4</v>
          </cell>
          <cell r="AF73">
            <v>0</v>
          </cell>
          <cell r="AG73">
            <v>0</v>
          </cell>
        </row>
        <row r="74">
          <cell r="B74" t="str">
            <v>SNPPO</v>
          </cell>
          <cell r="E74">
            <v>1</v>
          </cell>
          <cell r="F74">
            <v>2.2980783707202315E-2</v>
          </cell>
          <cell r="G74">
            <v>0.33534154821282619</v>
          </cell>
          <cell r="H74">
            <v>9.1851311493300156E-2</v>
          </cell>
          <cell r="I74">
            <v>0.13398493234220138</v>
          </cell>
          <cell r="J74">
            <v>0.11328103656659808</v>
          </cell>
          <cell r="K74">
            <v>0.37060157533657406</v>
          </cell>
          <cell r="L74">
            <v>4.3468196042756195E-2</v>
          </cell>
          <cell r="M74">
            <v>2.0703895775603318E-2</v>
          </cell>
          <cell r="N74">
            <v>1.7716528651396915E-3</v>
          </cell>
          <cell r="O74">
            <v>0</v>
          </cell>
          <cell r="P74">
            <v>0</v>
          </cell>
          <cell r="S74" t="str">
            <v>SNPPO</v>
          </cell>
          <cell r="V74">
            <v>1</v>
          </cell>
          <cell r="W74">
            <v>2.6312894278088538E-2</v>
          </cell>
          <cell r="X74">
            <v>0.33760722094801393</v>
          </cell>
          <cell r="Y74">
            <v>9.8441959545972166E-2</v>
          </cell>
          <cell r="Z74">
            <v>0.12958988166095059</v>
          </cell>
          <cell r="AA74">
            <v>0.1143982845861673</v>
          </cell>
          <cell r="AB74">
            <v>0.36234705868006112</v>
          </cell>
          <cell r="AC74">
            <v>4.3902623458203935E-2</v>
          </cell>
          <cell r="AD74">
            <v>1.5191597074783281E-2</v>
          </cell>
          <cell r="AE74">
            <v>1.7983614287097559E-3</v>
          </cell>
          <cell r="AF74">
            <v>0</v>
          </cell>
          <cell r="AG74">
            <v>0</v>
          </cell>
        </row>
        <row r="75">
          <cell r="B75" t="str">
            <v>SNPG</v>
          </cell>
          <cell r="E75">
            <v>1.0000000000000002</v>
          </cell>
          <cell r="F75">
            <v>2.3116699830205856E-2</v>
          </cell>
          <cell r="G75">
            <v>0.33138079919075047</v>
          </cell>
          <cell r="H75">
            <v>9.0778664702239678E-2</v>
          </cell>
          <cell r="I75">
            <v>0.12909206916582311</v>
          </cell>
          <cell r="J75">
            <v>0.10309451808324767</v>
          </cell>
          <cell r="K75">
            <v>0.36673382175419456</v>
          </cell>
          <cell r="L75">
            <v>5.8195579333919563E-2</v>
          </cell>
          <cell r="M75">
            <v>2.5997551082575433E-2</v>
          </cell>
          <cell r="N75">
            <v>7.0236602286704154E-4</v>
          </cell>
          <cell r="O75">
            <v>0</v>
          </cell>
          <cell r="P75">
            <v>0</v>
          </cell>
          <cell r="S75" t="str">
            <v>SNPG</v>
          </cell>
          <cell r="V75">
            <v>1.0000000000000002</v>
          </cell>
          <cell r="W75">
            <v>2.4866632114640526E-2</v>
          </cell>
          <cell r="X75">
            <v>0.33020453702562758</v>
          </cell>
          <cell r="Y75">
            <v>9.4346260590027972E-2</v>
          </cell>
          <cell r="Z75">
            <v>0.12900006486766591</v>
          </cell>
          <cell r="AA75">
            <v>0.10483923523490503</v>
          </cell>
          <cell r="AB75">
            <v>0.36215524255205189</v>
          </cell>
          <cell r="AC75">
            <v>5.8704056108235134E-2</v>
          </cell>
          <cell r="AD75">
            <v>2.416082963276088E-2</v>
          </cell>
          <cell r="AE75">
            <v>7.2320674175124962E-4</v>
          </cell>
          <cell r="AF75">
            <v>0</v>
          </cell>
          <cell r="AG75">
            <v>0</v>
          </cell>
        </row>
        <row r="76">
          <cell r="B76" t="str">
            <v>SNPI</v>
          </cell>
          <cell r="E76">
            <v>1</v>
          </cell>
          <cell r="F76">
            <v>2.7719661638868992E-2</v>
          </cell>
          <cell r="G76">
            <v>0.32739113534561004</v>
          </cell>
          <cell r="H76">
            <v>8.2271029852004643E-2</v>
          </cell>
          <cell r="I76">
            <v>0.11744830676195411</v>
          </cell>
          <cell r="J76">
            <v>9.776756137015391E-2</v>
          </cell>
          <cell r="K76">
            <v>0.39593532660737035</v>
          </cell>
          <cell r="L76">
            <v>4.8222872125054037E-2</v>
          </cell>
          <cell r="M76">
            <v>1.9680745391800206E-2</v>
          </cell>
          <cell r="N76">
            <v>1.0116676691377541E-3</v>
          </cell>
          <cell r="O76">
            <v>0</v>
          </cell>
          <cell r="P76">
            <v>0</v>
          </cell>
          <cell r="S76" t="str">
            <v>SNPI</v>
          </cell>
          <cell r="V76">
            <v>0.99999999999999967</v>
          </cell>
          <cell r="W76">
            <v>2.9623314412940978E-2</v>
          </cell>
          <cell r="X76">
            <v>0.32429772671795759</v>
          </cell>
          <cell r="Y76">
            <v>8.6042838907540428E-2</v>
          </cell>
          <cell r="Z76">
            <v>0.11551205617269265</v>
          </cell>
          <cell r="AA76">
            <v>9.8796237222030459E-2</v>
          </cell>
          <cell r="AB76">
            <v>0.39454769324471339</v>
          </cell>
          <cell r="AC76">
            <v>4.8936881089217114E-2</v>
          </cell>
          <cell r="AD76">
            <v>1.6715818950662195E-2</v>
          </cell>
          <cell r="AE76">
            <v>1.0394894549374657E-3</v>
          </cell>
          <cell r="AF76">
            <v>0</v>
          </cell>
          <cell r="AG76">
            <v>0</v>
          </cell>
        </row>
        <row r="77">
          <cell r="B77" t="str">
            <v>TROJP</v>
          </cell>
          <cell r="E77">
            <v>0.99999999999999989</v>
          </cell>
          <cell r="F77">
            <v>3.3422200991676511E-2</v>
          </cell>
          <cell r="G77">
            <v>0.4899785257876893</v>
          </cell>
          <cell r="H77">
            <v>0.13380031748963328</v>
          </cell>
          <cell r="I77">
            <v>0.17663482491783988</v>
          </cell>
          <cell r="J77">
            <v>0.16782005114051232</v>
          </cell>
          <cell r="K77">
            <v>0.14767663725178287</v>
          </cell>
          <cell r="L77">
            <v>1.7793418359737304E-2</v>
          </cell>
          <cell r="M77">
            <v>8.8147737773275649E-3</v>
          </cell>
          <cell r="N77">
            <v>6.9407520164091734E-4</v>
          </cell>
          <cell r="O77">
            <v>0</v>
          </cell>
          <cell r="P77">
            <v>0</v>
          </cell>
          <cell r="S77" t="str">
            <v>TROJP</v>
          </cell>
          <cell r="V77">
            <v>0.99999999999999967</v>
          </cell>
          <cell r="W77">
            <v>3.7830167224261704E-2</v>
          </cell>
          <cell r="X77">
            <v>0.484757810565634</v>
          </cell>
          <cell r="Y77">
            <v>0.1409669004941119</v>
          </cell>
          <cell r="Z77">
            <v>0.17337512192596885</v>
          </cell>
          <cell r="AA77">
            <v>0.16699725753458688</v>
          </cell>
          <cell r="AB77">
            <v>0.14467106946985592</v>
          </cell>
          <cell r="AC77">
            <v>1.7692820421386257E-2</v>
          </cell>
          <cell r="AD77">
            <v>6.3778643913819611E-3</v>
          </cell>
          <cell r="AE77">
            <v>7.0610989878129408E-4</v>
          </cell>
          <cell r="AF77">
            <v>0</v>
          </cell>
          <cell r="AG77">
            <v>0</v>
          </cell>
        </row>
        <row r="78">
          <cell r="B78" t="str">
            <v>TROJD</v>
          </cell>
          <cell r="E78">
            <v>1</v>
          </cell>
          <cell r="F78">
            <v>3.427767534230456E-2</v>
          </cell>
          <cell r="G78">
            <v>0.50286330662555767</v>
          </cell>
          <cell r="H78">
            <v>0.13725768590665971</v>
          </cell>
          <cell r="I78">
            <v>0.18044370480921271</v>
          </cell>
          <cell r="J78">
            <v>0.17257910898701781</v>
          </cell>
          <cell r="K78">
            <v>0.12888298481366034</v>
          </cell>
          <cell r="L78">
            <v>1.5672509929444665E-2</v>
          </cell>
          <cell r="M78">
            <v>7.8645958221948854E-3</v>
          </cell>
          <cell r="N78">
            <v>6.0213257316040283E-4</v>
          </cell>
          <cell r="O78">
            <v>0</v>
          </cell>
          <cell r="P78">
            <v>0</v>
          </cell>
          <cell r="S78" t="str">
            <v>TROJD</v>
          </cell>
          <cell r="V78">
            <v>1</v>
          </cell>
          <cell r="W78">
            <v>3.879090747939918E-2</v>
          </cell>
          <cell r="X78">
            <v>0.49697478438980519</v>
          </cell>
          <cell r="Y78">
            <v>0.14446169336929196</v>
          </cell>
          <cell r="Z78">
            <v>0.17728611083486359</v>
          </cell>
          <cell r="AA78">
            <v>0.17162038469011628</v>
          </cell>
          <cell r="AB78">
            <v>0.12636901753237881</v>
          </cell>
          <cell r="AC78">
            <v>1.5504314047165549E-2</v>
          </cell>
          <cell r="AD78">
            <v>5.665726144747303E-3</v>
          </cell>
          <cell r="AE78">
            <v>6.1317234709564795E-4</v>
          </cell>
          <cell r="AF78">
            <v>0</v>
          </cell>
          <cell r="AG78">
            <v>0</v>
          </cell>
        </row>
        <row r="79">
          <cell r="B79" t="str">
            <v>IBT</v>
          </cell>
          <cell r="E79">
            <v>1.0004507163465857</v>
          </cell>
          <cell r="F79">
            <v>1.1129308740645356E-3</v>
          </cell>
          <cell r="G79">
            <v>0.4401509203179822</v>
          </cell>
          <cell r="H79">
            <v>0.11352747017886516</v>
          </cell>
          <cell r="I79">
            <v>0.14645028475407687</v>
          </cell>
          <cell r="J79">
            <v>0.13404870039024339</v>
          </cell>
          <cell r="K79">
            <v>0.23049330421965644</v>
          </cell>
          <cell r="L79">
            <v>6.7410656935615973E-2</v>
          </cell>
          <cell r="M79">
            <v>1.2401584363833497E-2</v>
          </cell>
          <cell r="N79">
            <v>5.971898532912575E-3</v>
          </cell>
          <cell r="O79">
            <v>-1.6770774201727403E-4</v>
          </cell>
          <cell r="P79">
            <v>-4.4990417245705924E-3</v>
          </cell>
          <cell r="S79" t="str">
            <v>IBT</v>
          </cell>
          <cell r="V79">
            <v>1.0000000000000009</v>
          </cell>
          <cell r="W79">
            <v>6.1714019829210822E-3</v>
          </cell>
          <cell r="X79">
            <v>0.38526458103197858</v>
          </cell>
          <cell r="Y79">
            <v>7.7182397166534744E-2</v>
          </cell>
          <cell r="Z79">
            <v>0.12278279992920038</v>
          </cell>
          <cell r="AA79">
            <v>0.10180616681062897</v>
          </cell>
          <cell r="AB79">
            <v>0.35014138160413155</v>
          </cell>
          <cell r="AC79">
            <v>6.0802516068320586E-2</v>
          </cell>
          <cell r="AD79">
            <v>2.0976633118571411E-2</v>
          </cell>
          <cell r="AE79">
            <v>5.2299502658359476E-3</v>
          </cell>
          <cell r="AF79">
            <v>-2.1759568055078594E-3</v>
          </cell>
          <cell r="AG79">
            <v>-5.3990712434142741E-3</v>
          </cell>
        </row>
        <row r="80">
          <cell r="B80" t="str">
            <v>DITEXPRL</v>
          </cell>
          <cell r="E80">
            <v>0.99999999999999978</v>
          </cell>
          <cell r="F80">
            <v>4.6162864785511362E-2</v>
          </cell>
          <cell r="G80">
            <v>0.44533070007462833</v>
          </cell>
          <cell r="H80">
            <v>0.13201566492519501</v>
          </cell>
          <cell r="I80">
            <v>0.15833695202015646</v>
          </cell>
          <cell r="J80">
            <v>0.15012418965815863</v>
          </cell>
          <cell r="K80">
            <v>0.20790603746067479</v>
          </cell>
          <cell r="L80">
            <v>2.5404397031333414E-2</v>
          </cell>
          <cell r="M80">
            <v>8.2127623619978347E-3</v>
          </cell>
          <cell r="N80">
            <v>2.4027036047523129E-4</v>
          </cell>
          <cell r="O80">
            <v>0</v>
          </cell>
          <cell r="P80">
            <v>-1.5396886657974614E-2</v>
          </cell>
          <cell r="S80" t="str">
            <v>DITEXPRL</v>
          </cell>
          <cell r="V80">
            <v>1</v>
          </cell>
          <cell r="W80">
            <v>3.820734230764735E-2</v>
          </cell>
          <cell r="X80">
            <v>0.40257223089749877</v>
          </cell>
          <cell r="Y80">
            <v>0.10602504897878147</v>
          </cell>
          <cell r="Z80">
            <v>0.14941471105592175</v>
          </cell>
          <cell r="AA80">
            <v>0.13682062631159853</v>
          </cell>
          <cell r="AB80">
            <v>0.27759105313017557</v>
          </cell>
          <cell r="AC80">
            <v>3.3827407146276058E-2</v>
          </cell>
          <cell r="AD80">
            <v>1.2594084744323233E-2</v>
          </cell>
          <cell r="AE80">
            <v>4.5043958944305558E-4</v>
          </cell>
          <cell r="AF80">
            <v>0</v>
          </cell>
          <cell r="AG80">
            <v>-8.0882331057440908E-3</v>
          </cell>
        </row>
        <row r="81">
          <cell r="B81" t="str">
            <v>DITBALRL</v>
          </cell>
          <cell r="E81">
            <v>1.0000000000000002</v>
          </cell>
          <cell r="F81">
            <v>2.4370037297614718E-2</v>
          </cell>
          <cell r="G81">
            <v>0.28612338457830622</v>
          </cell>
          <cell r="H81">
            <v>7.3212184023971866E-2</v>
          </cell>
          <cell r="I81">
            <v>0.11258414942249328</v>
          </cell>
          <cell r="J81">
            <v>9.0459606336194043E-2</v>
          </cell>
          <cell r="K81">
            <v>0.43436879914477344</v>
          </cell>
          <cell r="L81">
            <v>5.9365465009201264E-2</v>
          </cell>
          <cell r="M81">
            <v>2.2124543086299242E-2</v>
          </cell>
          <cell r="N81">
            <v>2.2444145651074384E-3</v>
          </cell>
          <cell r="O81">
            <v>1.3952272580165734E-3</v>
          </cell>
          <cell r="P81">
            <v>6.3363387005151541E-3</v>
          </cell>
          <cell r="S81" t="str">
            <v>DITBALRL</v>
          </cell>
          <cell r="V81">
            <v>0.99999999999999989</v>
          </cell>
          <cell r="W81">
            <v>2.4250772282932914E-2</v>
          </cell>
          <cell r="X81">
            <v>0.28012320363749954</v>
          </cell>
          <cell r="Y81">
            <v>7.1519913883084485E-2</v>
          </cell>
          <cell r="Z81">
            <v>0.10803121874567498</v>
          </cell>
          <cell r="AA81">
            <v>8.6203317897314294E-2</v>
          </cell>
          <cell r="AB81">
            <v>0.44253609675338623</v>
          </cell>
          <cell r="AC81">
            <v>6.1288019233326059E-2</v>
          </cell>
          <cell r="AD81">
            <v>2.1827900848360681E-2</v>
          </cell>
          <cell r="AE81">
            <v>2.9375820905823964E-3</v>
          </cell>
          <cell r="AF81">
            <v>5.412448885004104E-5</v>
          </cell>
          <cell r="AG81">
            <v>9.2590688846633656E-3</v>
          </cell>
        </row>
        <row r="82">
          <cell r="B82" t="str">
            <v>TAXDEPRL</v>
          </cell>
          <cell r="E82">
            <v>1.0000000000000002</v>
          </cell>
          <cell r="F82">
            <v>3.1588812239881151E-2</v>
          </cell>
          <cell r="G82">
            <v>0.34555243367056593</v>
          </cell>
          <cell r="H82">
            <v>9.2528792082187297E-2</v>
          </cell>
          <cell r="I82">
            <v>0.12141202757881991</v>
          </cell>
          <cell r="J82">
            <v>0.10605304633870273</v>
          </cell>
          <cell r="K82">
            <v>0.35748958885427873</v>
          </cell>
          <cell r="L82">
            <v>4.5447234964201361E-2</v>
          </cell>
          <cell r="M82">
            <v>1.5358981240117189E-2</v>
          </cell>
          <cell r="N82">
            <v>9.863357592840166E-4</v>
          </cell>
          <cell r="O82">
            <v>1.7964572383558257E-4</v>
          </cell>
          <cell r="P82">
            <v>4.8151291269460817E-3</v>
          </cell>
          <cell r="S82" t="str">
            <v>TAXDEPRL</v>
          </cell>
          <cell r="V82">
            <v>0.99999999999999989</v>
          </cell>
          <cell r="W82">
            <v>3.1582644516885382E-2</v>
          </cell>
          <cell r="X82">
            <v>0.3454849644768776</v>
          </cell>
          <cell r="Y82">
            <v>9.2510725813840053E-2</v>
          </cell>
          <cell r="Z82">
            <v>0.12138832185197035</v>
          </cell>
          <cell r="AA82">
            <v>0.10603233945654117</v>
          </cell>
          <cell r="AB82">
            <v>0.35741978892824222</v>
          </cell>
          <cell r="AC82">
            <v>4.5438361380919584E-2</v>
          </cell>
          <cell r="AD82">
            <v>1.5355982395429173E-2</v>
          </cell>
          <cell r="AE82">
            <v>9.8614317699577186E-4</v>
          </cell>
          <cell r="AF82">
            <v>1.796106479658861E-4</v>
          </cell>
          <cell r="AG82">
            <v>5.0094392063031621E-3</v>
          </cell>
        </row>
        <row r="83">
          <cell r="B83" t="str">
            <v>DITEXPMA</v>
          </cell>
          <cell r="E83">
            <v>1.0000000000000002</v>
          </cell>
          <cell r="F83">
            <v>4.7399051858883774E-2</v>
          </cell>
          <cell r="G83">
            <v>0.49318713341513415</v>
          </cell>
          <cell r="H83">
            <v>0.14010851514817119</v>
          </cell>
          <cell r="I83">
            <v>0.16965080906750693</v>
          </cell>
          <cell r="J83">
            <v>0.16323300805184129</v>
          </cell>
          <cell r="K83">
            <v>0.13889580426384754</v>
          </cell>
          <cell r="L83">
            <v>2.1415564873547829E-2</v>
          </cell>
          <cell r="M83">
            <v>6.4178010156656293E-3</v>
          </cell>
          <cell r="N83">
            <v>2.4210816007668627E-4</v>
          </cell>
          <cell r="O83">
            <v>0</v>
          </cell>
          <cell r="P83">
            <v>-1.0898986787168033E-2</v>
          </cell>
          <cell r="S83" t="str">
            <v>DITEXPMA</v>
          </cell>
          <cell r="V83">
            <v>1.0000000000000004</v>
          </cell>
          <cell r="W83">
            <v>3.7278690357503592E-2</v>
          </cell>
          <cell r="X83">
            <v>0.40248738463481665</v>
          </cell>
          <cell r="Y83">
            <v>0.10610300910400412</v>
          </cell>
          <cell r="Z83">
            <v>0.14642758386886701</v>
          </cell>
          <cell r="AA83">
            <v>0.13245151664288432</v>
          </cell>
          <cell r="AB83">
            <v>0.28399079603334959</v>
          </cell>
          <cell r="AC83">
            <v>3.5144794325055462E-2</v>
          </cell>
          <cell r="AD83">
            <v>1.3976067225982689E-2</v>
          </cell>
          <cell r="AE83">
            <v>7.7054420729437401E-4</v>
          </cell>
          <cell r="AF83">
            <v>0</v>
          </cell>
          <cell r="AG83">
            <v>-1.2202802530890781E-2</v>
          </cell>
        </row>
        <row r="84">
          <cell r="B84" t="str">
            <v>DITBALMA</v>
          </cell>
          <cell r="E84">
            <v>0.99999999999999978</v>
          </cell>
          <cell r="F84">
            <v>2.1042950071620672E-2</v>
          </cell>
          <cell r="G84">
            <v>0.23422551629679803</v>
          </cell>
          <cell r="H84">
            <v>6.0206273832913132E-2</v>
          </cell>
          <cell r="I84">
            <v>9.9050301492668927E-2</v>
          </cell>
          <cell r="J84">
            <v>7.3486214681285744E-2</v>
          </cell>
          <cell r="K84">
            <v>0.50792955193052503</v>
          </cell>
          <cell r="L84">
            <v>6.8426153885614877E-2</v>
          </cell>
          <cell r="M84">
            <v>2.5564086811383186E-2</v>
          </cell>
          <cell r="N84">
            <v>1.9128256095917325E-3</v>
          </cell>
          <cell r="O84">
            <v>8.6939124758085909E-4</v>
          </cell>
          <cell r="P84">
            <v>6.3370356326868096E-3</v>
          </cell>
          <cell r="S84" t="str">
            <v>DITBALMA</v>
          </cell>
          <cell r="V84">
            <v>1.0000000000000002</v>
          </cell>
          <cell r="W84">
            <v>2.1082242703550417E-2</v>
          </cell>
          <cell r="X84">
            <v>0.23181717898437315</v>
          </cell>
          <cell r="Y84">
            <v>5.9642459912231868E-2</v>
          </cell>
          <cell r="Z84">
            <v>9.7142318442144576E-2</v>
          </cell>
          <cell r="AA84">
            <v>7.2335197608361601E-2</v>
          </cell>
          <cell r="AB84">
            <v>0.50923903830556405</v>
          </cell>
          <cell r="AC84">
            <v>6.9843724527505271E-2</v>
          </cell>
          <cell r="AD84">
            <v>2.4807120833782982E-2</v>
          </cell>
          <cell r="AE84">
            <v>1.9186418981945103E-3</v>
          </cell>
          <cell r="AF84">
            <v>5.3947011318563515E-5</v>
          </cell>
          <cell r="AG84">
            <v>9.2604482151176313E-3</v>
          </cell>
        </row>
        <row r="85">
          <cell r="B85" t="str">
            <v>TAXDEPRMA</v>
          </cell>
          <cell r="E85">
            <v>0.99999999999999989</v>
          </cell>
          <cell r="F85">
            <v>3.1731343730165743E-2</v>
          </cell>
          <cell r="G85">
            <v>0.34641010157337171</v>
          </cell>
          <cell r="H85">
            <v>9.2808072491215837E-2</v>
          </cell>
          <cell r="I85">
            <v>0.12163751779050906</v>
          </cell>
          <cell r="J85">
            <v>0.10632311523910022</v>
          </cell>
          <cell r="K85">
            <v>0.35614086106605097</v>
          </cell>
          <cell r="L85">
            <v>4.5298106279163863E-2</v>
          </cell>
          <cell r="M85">
            <v>1.5314402551408843E-2</v>
          </cell>
          <cell r="N85">
            <v>9.7937762378475499E-4</v>
          </cell>
          <cell r="O85">
            <v>1.7949031879201119E-4</v>
          </cell>
          <cell r="P85">
            <v>4.8151291269460817E-3</v>
          </cell>
          <cell r="S85" t="str">
            <v>TAXDEPRMA</v>
          </cell>
          <cell r="V85">
            <v>1.0000000000000002</v>
          </cell>
          <cell r="W85">
            <v>3.1725148177863073E-2</v>
          </cell>
          <cell r="X85">
            <v>0.34634246491982429</v>
          </cell>
          <cell r="Y85">
            <v>9.2789951693303258E-2</v>
          </cell>
          <cell r="Z85">
            <v>0.1216137680366428</v>
          </cell>
          <cell r="AA85">
            <v>0.10630235562592255</v>
          </cell>
          <cell r="AB85">
            <v>0.35607132447943135</v>
          </cell>
          <cell r="AC85">
            <v>4.5289261813292805E-2</v>
          </cell>
          <cell r="AD85">
            <v>1.5311412410720249E-2</v>
          </cell>
          <cell r="AE85">
            <v>9.7918640007409793E-4</v>
          </cell>
          <cell r="AF85">
            <v>1.7945527326518587E-4</v>
          </cell>
          <cell r="AG85">
            <v>5.0094392063031621E-3</v>
          </cell>
        </row>
        <row r="86">
          <cell r="B86" t="str">
            <v>SCHMDEXP</v>
          </cell>
          <cell r="E86">
            <v>0.99999999999999978</v>
          </cell>
          <cell r="F86">
            <v>3.0938346247843303E-2</v>
          </cell>
          <cell r="G86">
            <v>0.33465971045561188</v>
          </cell>
          <cell r="H86">
            <v>8.2974042350589153E-2</v>
          </cell>
          <cell r="I86">
            <v>0.11737570353302852</v>
          </cell>
          <cell r="J86">
            <v>9.6860159508238938E-2</v>
          </cell>
          <cell r="K86">
            <v>0.38308205366200898</v>
          </cell>
          <cell r="L86">
            <v>4.985678711347237E-2</v>
          </cell>
          <cell r="M86">
            <v>2.0515544024789587E-2</v>
          </cell>
          <cell r="N86">
            <v>1.1133566374457058E-3</v>
          </cell>
          <cell r="O86">
            <v>0</v>
          </cell>
          <cell r="P86">
            <v>0</v>
          </cell>
          <cell r="S86" t="str">
            <v>SCHMDEXP</v>
          </cell>
          <cell r="V86">
            <v>1.0000000000000002</v>
          </cell>
          <cell r="W86">
            <v>3.1572628293554991E-2</v>
          </cell>
          <cell r="X86">
            <v>0.3297945955875291</v>
          </cell>
          <cell r="Y86">
            <v>8.5527833192310526E-2</v>
          </cell>
          <cell r="Z86">
            <v>0.11447425678931063</v>
          </cell>
          <cell r="AA86">
            <v>9.7261426716021226E-2</v>
          </cell>
          <cell r="AB86">
            <v>0.38564401835901535</v>
          </cell>
          <cell r="AC86">
            <v>5.1824345208386927E-2</v>
          </cell>
          <cell r="AD86">
            <v>1.7212830073289397E-2</v>
          </cell>
          <cell r="AE86">
            <v>1.1623225698925896E-3</v>
          </cell>
          <cell r="AF86">
            <v>0</v>
          </cell>
          <cell r="AG86">
            <v>0</v>
          </cell>
        </row>
        <row r="87">
          <cell r="B87" t="str">
            <v>SCHMAEXP</v>
          </cell>
          <cell r="E87">
            <v>1.0000000000000004</v>
          </cell>
          <cell r="F87">
            <v>2.8194087161696548E-2</v>
          </cell>
          <cell r="G87">
            <v>0.3384629059684845</v>
          </cell>
          <cell r="H87">
            <v>8.4018602543641421E-2</v>
          </cell>
          <cell r="I87">
            <v>0.12911965292079788</v>
          </cell>
          <cell r="J87">
            <v>0.10995571221400494</v>
          </cell>
          <cell r="K87">
            <v>0.37448450875572753</v>
          </cell>
          <cell r="L87">
            <v>4.4669537604687289E-2</v>
          </cell>
          <cell r="M87">
            <v>1.9163940706792951E-2</v>
          </cell>
          <cell r="N87">
            <v>1.0507050449651879E-3</v>
          </cell>
          <cell r="O87">
            <v>0</v>
          </cell>
          <cell r="P87">
            <v>0</v>
          </cell>
          <cell r="S87" t="str">
            <v>SCHMAEXP</v>
          </cell>
          <cell r="V87">
            <v>1</v>
          </cell>
          <cell r="W87">
            <v>3.0091609904050676E-2</v>
          </cell>
          <cell r="X87">
            <v>0.33452969652387987</v>
          </cell>
          <cell r="Y87">
            <v>8.7866036630209088E-2</v>
          </cell>
          <cell r="Z87">
            <v>0.12589122014741327</v>
          </cell>
          <cell r="AA87">
            <v>0.109833753166324</v>
          </cell>
          <cell r="AB87">
            <v>0.37499247596589597</v>
          </cell>
          <cell r="AC87">
            <v>4.5545907197585812E-2</v>
          </cell>
          <cell r="AD87">
            <v>1.6057466981089272E-2</v>
          </cell>
          <cell r="AE87">
            <v>1.0830536309650782E-3</v>
          </cell>
          <cell r="AF87">
            <v>0</v>
          </cell>
          <cell r="AG87">
            <v>0</v>
          </cell>
        </row>
        <row r="88">
          <cell r="B88" t="str">
            <v>SGCT</v>
          </cell>
          <cell r="E88">
            <v>0.99999999999999989</v>
          </cell>
          <cell r="F88">
            <v>2.2981488587479885E-2</v>
          </cell>
          <cell r="G88">
            <v>0.33535183400841068</v>
          </cell>
          <cell r="H88">
            <v>9.1854128811402327E-2</v>
          </cell>
          <cell r="I88">
            <v>0.13407194997084745</v>
          </cell>
          <cell r="J88">
            <v>0.1132845111899841</v>
          </cell>
          <cell r="K88">
            <v>0.37209700255922301</v>
          </cell>
          <cell r="L88">
            <v>4.3643596062636687E-2</v>
          </cell>
          <cell r="M88">
            <v>2.0787438780863355E-2</v>
          </cell>
          <cell r="N88">
            <v>0</v>
          </cell>
          <cell r="O88">
            <v>0</v>
          </cell>
          <cell r="P88">
            <v>0</v>
          </cell>
          <cell r="S88" t="str">
            <v>SGCT</v>
          </cell>
          <cell r="V88">
            <v>1</v>
          </cell>
          <cell r="W88">
            <v>2.63269321250915E-2</v>
          </cell>
          <cell r="X88">
            <v>0.33778733334707867</v>
          </cell>
          <cell r="Y88">
            <v>9.8494478024257884E-2</v>
          </cell>
          <cell r="Z88">
            <v>0.1297046463246152</v>
          </cell>
          <cell r="AA88">
            <v>0.11445931571407936</v>
          </cell>
          <cell r="AB88">
            <v>0.36362870066520436</v>
          </cell>
          <cell r="AC88">
            <v>4.4057909513752283E-2</v>
          </cell>
          <cell r="AD88">
            <v>1.5245330610535845E-2</v>
          </cell>
          <cell r="AE88">
            <v>0</v>
          </cell>
          <cell r="AF88">
            <v>0</v>
          </cell>
          <cell r="AG88">
            <v>0</v>
          </cell>
        </row>
        <row r="89">
          <cell r="B89" t="str">
            <v>CA</v>
          </cell>
          <cell r="F89" t="str">
            <v>Situs</v>
          </cell>
          <cell r="G89" t="str">
            <v>Situs</v>
          </cell>
          <cell r="H89" t="str">
            <v>Situs</v>
          </cell>
          <cell r="I89" t="str">
            <v>Situs</v>
          </cell>
          <cell r="J89" t="str">
            <v>Situs</v>
          </cell>
          <cell r="K89" t="str">
            <v>Situs</v>
          </cell>
          <cell r="L89" t="str">
            <v>Situs</v>
          </cell>
          <cell r="M89" t="str">
            <v>Situs</v>
          </cell>
          <cell r="N89" t="str">
            <v>Situs</v>
          </cell>
          <cell r="O89" t="str">
            <v>Situs</v>
          </cell>
          <cell r="P89" t="str">
            <v>Situs</v>
          </cell>
          <cell r="S89" t="str">
            <v>CA</v>
          </cell>
          <cell r="W89" t="str">
            <v>Situs</v>
          </cell>
          <cell r="X89" t="str">
            <v>Situs</v>
          </cell>
          <cell r="Y89" t="str">
            <v>Situs</v>
          </cell>
          <cell r="Z89" t="str">
            <v>Situs</v>
          </cell>
          <cell r="AA89" t="str">
            <v>Situs</v>
          </cell>
          <cell r="AB89" t="str">
            <v>Situs</v>
          </cell>
          <cell r="AC89" t="str">
            <v>Situs</v>
          </cell>
          <cell r="AD89" t="str">
            <v>Situs</v>
          </cell>
          <cell r="AE89" t="str">
            <v>Situs</v>
          </cell>
          <cell r="AF89" t="str">
            <v>Situs</v>
          </cell>
          <cell r="AG89" t="str">
            <v>Situs</v>
          </cell>
        </row>
        <row r="90">
          <cell r="B90" t="str">
            <v>OR</v>
          </cell>
          <cell r="F90" t="str">
            <v>Situs</v>
          </cell>
          <cell r="G90" t="str">
            <v>Situs</v>
          </cell>
          <cell r="H90" t="str">
            <v>Situs</v>
          </cell>
          <cell r="I90" t="str">
            <v>Situs</v>
          </cell>
          <cell r="J90" t="str">
            <v>Situs</v>
          </cell>
          <cell r="K90" t="str">
            <v>Situs</v>
          </cell>
          <cell r="L90" t="str">
            <v>Situs</v>
          </cell>
          <cell r="M90" t="str">
            <v>Situs</v>
          </cell>
          <cell r="N90" t="str">
            <v>Situs</v>
          </cell>
          <cell r="O90" t="str">
            <v>Situs</v>
          </cell>
          <cell r="P90" t="str">
            <v>Situs</v>
          </cell>
          <cell r="S90" t="str">
            <v>OR</v>
          </cell>
          <cell r="W90" t="str">
            <v>Situs</v>
          </cell>
          <cell r="X90" t="str">
            <v>Situs</v>
          </cell>
          <cell r="Y90" t="str">
            <v>Situs</v>
          </cell>
          <cell r="Z90" t="str">
            <v>Situs</v>
          </cell>
          <cell r="AA90" t="str">
            <v>Situs</v>
          </cell>
          <cell r="AB90" t="str">
            <v>Situs</v>
          </cell>
          <cell r="AC90" t="str">
            <v>Situs</v>
          </cell>
          <cell r="AD90" t="str">
            <v>Situs</v>
          </cell>
          <cell r="AE90" t="str">
            <v>Situs</v>
          </cell>
          <cell r="AF90" t="str">
            <v>Situs</v>
          </cell>
          <cell r="AG90" t="str">
            <v>Situs</v>
          </cell>
        </row>
        <row r="91">
          <cell r="B91" t="str">
            <v>WA</v>
          </cell>
          <cell r="F91" t="str">
            <v>Situs</v>
          </cell>
          <cell r="G91" t="str">
            <v>Situs</v>
          </cell>
          <cell r="H91" t="str">
            <v>Situs</v>
          </cell>
          <cell r="I91" t="str">
            <v>Situs</v>
          </cell>
          <cell r="J91" t="str">
            <v>Situs</v>
          </cell>
          <cell r="K91" t="str">
            <v>Situs</v>
          </cell>
          <cell r="L91" t="str">
            <v>Situs</v>
          </cell>
          <cell r="M91" t="str">
            <v>Situs</v>
          </cell>
          <cell r="N91" t="str">
            <v>Situs</v>
          </cell>
          <cell r="O91" t="str">
            <v>Situs</v>
          </cell>
          <cell r="P91" t="str">
            <v>Situs</v>
          </cell>
          <cell r="S91" t="str">
            <v>WA</v>
          </cell>
          <cell r="W91" t="str">
            <v>Situs</v>
          </cell>
          <cell r="X91" t="str">
            <v>Situs</v>
          </cell>
          <cell r="Y91" t="str">
            <v>Situs</v>
          </cell>
          <cell r="Z91" t="str">
            <v>Situs</v>
          </cell>
          <cell r="AA91" t="str">
            <v>Situs</v>
          </cell>
          <cell r="AB91" t="str">
            <v>Situs</v>
          </cell>
          <cell r="AC91" t="str">
            <v>Situs</v>
          </cell>
          <cell r="AD91" t="str">
            <v>Situs</v>
          </cell>
          <cell r="AE91" t="str">
            <v>Situs</v>
          </cell>
          <cell r="AF91" t="str">
            <v>Situs</v>
          </cell>
          <cell r="AG91" t="str">
            <v>Situs</v>
          </cell>
        </row>
        <row r="92">
          <cell r="B92" t="str">
            <v>WY-ALL</v>
          </cell>
          <cell r="F92" t="str">
            <v>Situs</v>
          </cell>
          <cell r="G92" t="str">
            <v>Situs</v>
          </cell>
          <cell r="H92" t="str">
            <v>Situs</v>
          </cell>
          <cell r="I92" t="str">
            <v>Situs</v>
          </cell>
          <cell r="J92" t="str">
            <v>Situs</v>
          </cell>
          <cell r="K92" t="str">
            <v>Situs</v>
          </cell>
          <cell r="L92" t="str">
            <v>Situs</v>
          </cell>
          <cell r="M92" t="str">
            <v>Situs</v>
          </cell>
          <cell r="N92" t="str">
            <v>Situs</v>
          </cell>
          <cell r="O92" t="str">
            <v>Situs</v>
          </cell>
          <cell r="P92" t="str">
            <v>Situs</v>
          </cell>
          <cell r="S92" t="str">
            <v>WY-ALL</v>
          </cell>
          <cell r="W92" t="str">
            <v>Situs</v>
          </cell>
          <cell r="X92" t="str">
            <v>Situs</v>
          </cell>
          <cell r="Y92" t="str">
            <v>Situs</v>
          </cell>
          <cell r="Z92" t="str">
            <v>Situs</v>
          </cell>
          <cell r="AA92" t="str">
            <v>Situs</v>
          </cell>
          <cell r="AB92" t="str">
            <v>Situs</v>
          </cell>
          <cell r="AC92" t="str">
            <v>Situs</v>
          </cell>
          <cell r="AD92" t="str">
            <v>Situs</v>
          </cell>
          <cell r="AE92" t="str">
            <v>Situs</v>
          </cell>
          <cell r="AF92" t="str">
            <v>Situs</v>
          </cell>
          <cell r="AG92" t="str">
            <v>Situs</v>
          </cell>
        </row>
        <row r="93">
          <cell r="B93" t="str">
            <v>WYE</v>
          </cell>
          <cell r="F93" t="str">
            <v>Situs</v>
          </cell>
          <cell r="G93" t="str">
            <v>Situs</v>
          </cell>
          <cell r="H93" t="str">
            <v>Situs</v>
          </cell>
          <cell r="I93" t="str">
            <v>Situs</v>
          </cell>
          <cell r="J93" t="str">
            <v>Situs</v>
          </cell>
          <cell r="K93" t="str">
            <v>Situs</v>
          </cell>
          <cell r="L93" t="str">
            <v>Situs</v>
          </cell>
          <cell r="M93" t="str">
            <v>Situs</v>
          </cell>
          <cell r="N93" t="str">
            <v>Situs</v>
          </cell>
          <cell r="O93" t="str">
            <v>Situs</v>
          </cell>
          <cell r="P93" t="str">
            <v>Situs</v>
          </cell>
          <cell r="S93" t="str">
            <v>WYE</v>
          </cell>
          <cell r="W93" t="str">
            <v>Situs</v>
          </cell>
          <cell r="X93" t="str">
            <v>Situs</v>
          </cell>
          <cell r="Y93" t="str">
            <v>Situs</v>
          </cell>
          <cell r="Z93" t="str">
            <v>Situs</v>
          </cell>
          <cell r="AA93" t="str">
            <v>Situs</v>
          </cell>
          <cell r="AB93" t="str">
            <v>Situs</v>
          </cell>
          <cell r="AC93" t="str">
            <v>Situs</v>
          </cell>
          <cell r="AD93" t="str">
            <v>Situs</v>
          </cell>
          <cell r="AE93" t="str">
            <v>Situs</v>
          </cell>
          <cell r="AF93" t="str">
            <v>Situs</v>
          </cell>
          <cell r="AG93" t="str">
            <v>Situs</v>
          </cell>
        </row>
        <row r="94">
          <cell r="B94" t="str">
            <v>UT</v>
          </cell>
          <cell r="F94" t="str">
            <v>Situs</v>
          </cell>
          <cell r="G94" t="str">
            <v>Situs</v>
          </cell>
          <cell r="H94" t="str">
            <v>Situs</v>
          </cell>
          <cell r="I94" t="str">
            <v>Situs</v>
          </cell>
          <cell r="J94" t="str">
            <v>Situs</v>
          </cell>
          <cell r="K94" t="str">
            <v>Situs</v>
          </cell>
          <cell r="L94" t="str">
            <v>Situs</v>
          </cell>
          <cell r="M94" t="str">
            <v>Situs</v>
          </cell>
          <cell r="N94" t="str">
            <v>Situs</v>
          </cell>
          <cell r="O94" t="str">
            <v>Situs</v>
          </cell>
          <cell r="P94" t="str">
            <v>Situs</v>
          </cell>
          <cell r="S94" t="str">
            <v>UT</v>
          </cell>
          <cell r="W94" t="str">
            <v>Situs</v>
          </cell>
          <cell r="X94" t="str">
            <v>Situs</v>
          </cell>
          <cell r="Y94" t="str">
            <v>Situs</v>
          </cell>
          <cell r="Z94" t="str">
            <v>Situs</v>
          </cell>
          <cell r="AA94" t="str">
            <v>Situs</v>
          </cell>
          <cell r="AB94" t="str">
            <v>Situs</v>
          </cell>
          <cell r="AC94" t="str">
            <v>Situs</v>
          </cell>
          <cell r="AD94" t="str">
            <v>Situs</v>
          </cell>
          <cell r="AE94" t="str">
            <v>Situs</v>
          </cell>
          <cell r="AF94" t="str">
            <v>Situs</v>
          </cell>
          <cell r="AG94" t="str">
            <v>Situs</v>
          </cell>
        </row>
        <row r="95">
          <cell r="B95" t="str">
            <v>ID</v>
          </cell>
          <cell r="F95" t="str">
            <v>Situs</v>
          </cell>
          <cell r="G95" t="str">
            <v>Situs</v>
          </cell>
          <cell r="H95" t="str">
            <v>Situs</v>
          </cell>
          <cell r="I95" t="str">
            <v>Situs</v>
          </cell>
          <cell r="J95" t="str">
            <v>Situs</v>
          </cell>
          <cell r="K95" t="str">
            <v>Situs</v>
          </cell>
          <cell r="L95" t="str">
            <v>Situs</v>
          </cell>
          <cell r="M95" t="str">
            <v>Situs</v>
          </cell>
          <cell r="N95" t="str">
            <v>Situs</v>
          </cell>
          <cell r="O95" t="str">
            <v>Situs</v>
          </cell>
          <cell r="P95" t="str">
            <v>Situs</v>
          </cell>
          <cell r="S95" t="str">
            <v>ID</v>
          </cell>
          <cell r="W95" t="str">
            <v>Situs</v>
          </cell>
          <cell r="X95" t="str">
            <v>Situs</v>
          </cell>
          <cell r="Y95" t="str">
            <v>Situs</v>
          </cell>
          <cell r="Z95" t="str">
            <v>Situs</v>
          </cell>
          <cell r="AA95" t="str">
            <v>Situs</v>
          </cell>
          <cell r="AB95" t="str">
            <v>Situs</v>
          </cell>
          <cell r="AC95" t="str">
            <v>Situs</v>
          </cell>
          <cell r="AD95" t="str">
            <v>Situs</v>
          </cell>
          <cell r="AE95" t="str">
            <v>Situs</v>
          </cell>
          <cell r="AF95" t="str">
            <v>Situs</v>
          </cell>
          <cell r="AG95" t="str">
            <v>Situs</v>
          </cell>
        </row>
        <row r="96">
          <cell r="B96" t="str">
            <v>WYW</v>
          </cell>
          <cell r="F96" t="str">
            <v>Situs</v>
          </cell>
          <cell r="G96" t="str">
            <v>Situs</v>
          </cell>
          <cell r="H96" t="str">
            <v>Situs</v>
          </cell>
          <cell r="I96" t="str">
            <v>Situs</v>
          </cell>
          <cell r="J96" t="str">
            <v>Situs</v>
          </cell>
          <cell r="K96" t="str">
            <v>Situs</v>
          </cell>
          <cell r="L96" t="str">
            <v>Situs</v>
          </cell>
          <cell r="M96" t="str">
            <v>Situs</v>
          </cell>
          <cell r="N96" t="str">
            <v>Situs</v>
          </cell>
          <cell r="O96" t="str">
            <v>Situs</v>
          </cell>
          <cell r="P96" t="str">
            <v>Situs</v>
          </cell>
          <cell r="S96" t="str">
            <v>WYW</v>
          </cell>
          <cell r="W96" t="str">
            <v>Situs</v>
          </cell>
          <cell r="X96" t="str">
            <v>Situs</v>
          </cell>
          <cell r="Y96" t="str">
            <v>Situs</v>
          </cell>
          <cell r="Z96" t="str">
            <v>Situs</v>
          </cell>
          <cell r="AA96" t="str">
            <v>Situs</v>
          </cell>
          <cell r="AB96" t="str">
            <v>Situs</v>
          </cell>
          <cell r="AC96" t="str">
            <v>Situs</v>
          </cell>
          <cell r="AD96" t="str">
            <v>Situs</v>
          </cell>
          <cell r="AE96" t="str">
            <v>Situs</v>
          </cell>
          <cell r="AF96" t="str">
            <v>Situs</v>
          </cell>
          <cell r="AG96" t="str">
            <v>Situs</v>
          </cell>
        </row>
        <row r="97">
          <cell r="B97" t="str">
            <v>FERC</v>
          </cell>
          <cell r="F97" t="str">
            <v>Situs</v>
          </cell>
          <cell r="G97" t="str">
            <v>Situs</v>
          </cell>
          <cell r="H97" t="str">
            <v>Situs</v>
          </cell>
          <cell r="I97" t="str">
            <v>Situs</v>
          </cell>
          <cell r="J97" t="str">
            <v>Situs</v>
          </cell>
          <cell r="K97" t="str">
            <v>Situs</v>
          </cell>
          <cell r="L97" t="str">
            <v>Situs</v>
          </cell>
          <cell r="M97" t="str">
            <v>Situs</v>
          </cell>
          <cell r="N97" t="str">
            <v>Situs</v>
          </cell>
          <cell r="O97" t="str">
            <v>Situs</v>
          </cell>
          <cell r="P97" t="str">
            <v>Situs</v>
          </cell>
          <cell r="S97" t="str">
            <v>FERC</v>
          </cell>
          <cell r="W97" t="str">
            <v>Situs</v>
          </cell>
          <cell r="X97" t="str">
            <v>Situs</v>
          </cell>
          <cell r="Y97" t="str">
            <v>Situs</v>
          </cell>
          <cell r="Z97" t="str">
            <v>Situs</v>
          </cell>
          <cell r="AA97" t="str">
            <v>Situs</v>
          </cell>
          <cell r="AB97" t="str">
            <v>Situs</v>
          </cell>
          <cell r="AC97" t="str">
            <v>Situs</v>
          </cell>
          <cell r="AD97" t="str">
            <v>Situs</v>
          </cell>
          <cell r="AE97" t="str">
            <v>Situs</v>
          </cell>
          <cell r="AF97" t="str">
            <v>Situs</v>
          </cell>
          <cell r="AG97" t="str">
            <v>Situs</v>
          </cell>
        </row>
        <row r="98">
          <cell r="B98" t="str">
            <v>IND</v>
          </cell>
          <cell r="F98" t="str">
            <v>Situs</v>
          </cell>
          <cell r="G98" t="str">
            <v>Situs</v>
          </cell>
          <cell r="H98" t="str">
            <v>Situs</v>
          </cell>
          <cell r="I98" t="str">
            <v>Situs</v>
          </cell>
          <cell r="J98" t="str">
            <v>Situs</v>
          </cell>
          <cell r="K98" t="str">
            <v>Situs</v>
          </cell>
          <cell r="L98" t="str">
            <v>Situs</v>
          </cell>
          <cell r="M98" t="str">
            <v>Situs</v>
          </cell>
          <cell r="N98" t="str">
            <v>Situs</v>
          </cell>
          <cell r="O98" t="str">
            <v>Situs</v>
          </cell>
          <cell r="P98" t="str">
            <v>Situs</v>
          </cell>
          <cell r="S98" t="str">
            <v>IND</v>
          </cell>
          <cell r="W98" t="str">
            <v>Situs</v>
          </cell>
          <cell r="X98" t="str">
            <v>Situs</v>
          </cell>
          <cell r="Y98" t="str">
            <v>Situs</v>
          </cell>
          <cell r="Z98" t="str">
            <v>Situs</v>
          </cell>
          <cell r="AA98" t="str">
            <v>Situs</v>
          </cell>
          <cell r="AB98" t="str">
            <v>Situs</v>
          </cell>
          <cell r="AC98" t="str">
            <v>Situs</v>
          </cell>
          <cell r="AD98" t="str">
            <v>Situs</v>
          </cell>
          <cell r="AE98" t="str">
            <v>Situs</v>
          </cell>
          <cell r="AF98" t="str">
            <v>Situs</v>
          </cell>
          <cell r="AG98" t="str">
            <v>Situs</v>
          </cell>
        </row>
        <row r="99">
          <cell r="B99" t="str">
            <v>OTH</v>
          </cell>
          <cell r="F99" t="str">
            <v>Situs</v>
          </cell>
          <cell r="G99" t="str">
            <v>Situs</v>
          </cell>
          <cell r="H99" t="str">
            <v>Situs</v>
          </cell>
          <cell r="I99" t="str">
            <v>Situs</v>
          </cell>
          <cell r="J99" t="str">
            <v>Situs</v>
          </cell>
          <cell r="K99" t="str">
            <v>Situs</v>
          </cell>
          <cell r="L99" t="str">
            <v>Situs</v>
          </cell>
          <cell r="M99" t="str">
            <v>Situs</v>
          </cell>
          <cell r="N99" t="str">
            <v>Situs</v>
          </cell>
          <cell r="O99" t="str">
            <v>Situs</v>
          </cell>
          <cell r="P99" t="str">
            <v>Situs</v>
          </cell>
          <cell r="S99" t="str">
            <v>OTH</v>
          </cell>
          <cell r="W99" t="str">
            <v>Situs</v>
          </cell>
          <cell r="X99" t="str">
            <v>Situs</v>
          </cell>
          <cell r="Y99" t="str">
            <v>Situs</v>
          </cell>
          <cell r="Z99" t="str">
            <v>Situs</v>
          </cell>
          <cell r="AA99" t="str">
            <v>Situs</v>
          </cell>
          <cell r="AB99" t="str">
            <v>Situs</v>
          </cell>
          <cell r="AC99" t="str">
            <v>Situs</v>
          </cell>
          <cell r="AD99" t="str">
            <v>Situs</v>
          </cell>
          <cell r="AE99" t="str">
            <v>Situs</v>
          </cell>
          <cell r="AF99" t="str">
            <v>Situs</v>
          </cell>
          <cell r="AG99" t="str">
            <v>Situs</v>
          </cell>
        </row>
      </sheetData>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Cover Sheet"/>
      <sheetName val="Lead Sheet"/>
      <sheetName val="Cash"/>
      <sheetName val="Fuel Stock"/>
      <sheetName val="Backup"/>
      <sheetName val="BW"/>
      <sheetName val="Fuel"/>
    </sheetNames>
    <sheetDataSet>
      <sheetData sheetId="0" refreshError="1"/>
      <sheetData sheetId="1" refreshError="1"/>
      <sheetData sheetId="2"/>
      <sheetData sheetId="3"/>
      <sheetData sheetId="4" refreshError="1"/>
      <sheetData sheetId="5"/>
      <sheetData sheetId="6" refreshError="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SAPBEXqueries"/>
      <sheetName val="SAPBEXfilters"/>
      <sheetName val="Start"/>
      <sheetName val="Actuals"/>
      <sheetName val="Plan"/>
      <sheetName val="Variance"/>
      <sheetName val="Master Data"/>
    </sheetNames>
    <sheetDataSet>
      <sheetData sheetId="0" refreshError="1"/>
      <sheetData sheetId="1" refreshError="1"/>
      <sheetData sheetId="2" refreshError="1"/>
      <sheetData sheetId="3" refreshError="1"/>
      <sheetData sheetId="4" refreshError="1"/>
      <sheetData sheetId="5" refreshError="1"/>
      <sheetData sheetId="6" refreshError="1">
        <row r="2">
          <cell r="A2" t="str">
            <v>ADVN</v>
          </cell>
        </row>
        <row r="28">
          <cell r="D28" t="str">
            <v>Taxes Other Than Income</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5">
    <pageSetUpPr fitToPage="1"/>
  </sheetPr>
  <dimension ref="A1:M54"/>
  <sheetViews>
    <sheetView tabSelected="1" zoomScale="85" zoomScaleNormal="85" zoomScaleSheetLayoutView="100" workbookViewId="0">
      <selection activeCell="F60" sqref="F60"/>
    </sheetView>
  </sheetViews>
  <sheetFormatPr defaultColWidth="10" defaultRowHeight="12.75"/>
  <cols>
    <col min="1" max="1" width="2.5703125" style="175" customWidth="1"/>
    <col min="2" max="2" width="7.140625" style="175" customWidth="1"/>
    <col min="3" max="3" width="23.5703125" style="175" customWidth="1"/>
    <col min="4" max="4" width="9.7109375" style="175" customWidth="1"/>
    <col min="5" max="5" width="6" style="175" customWidth="1"/>
    <col min="6" max="6" width="14.42578125" style="175" customWidth="1"/>
    <col min="7" max="7" width="11.140625" style="175" customWidth="1"/>
    <col min="8" max="8" width="10.28515625" style="175" customWidth="1"/>
    <col min="9" max="9" width="13" style="175" customWidth="1"/>
    <col min="10" max="10" width="8.28515625" style="175" customWidth="1"/>
    <col min="11" max="16384" width="10" style="175"/>
  </cols>
  <sheetData>
    <row r="1" spans="1:12" ht="12" customHeight="1">
      <c r="B1" s="176" t="s">
        <v>89</v>
      </c>
      <c r="D1" s="177"/>
      <c r="E1" s="177"/>
      <c r="F1" s="177"/>
      <c r="G1" s="177"/>
      <c r="H1" s="177"/>
      <c r="I1" s="177"/>
      <c r="J1" s="178"/>
    </row>
    <row r="2" spans="1:12" ht="12" customHeight="1">
      <c r="B2" s="176" t="s">
        <v>141</v>
      </c>
      <c r="D2" s="177"/>
      <c r="E2" s="177"/>
      <c r="F2" s="177"/>
      <c r="G2" s="177"/>
      <c r="H2" s="177"/>
      <c r="I2" s="177"/>
      <c r="J2" s="178"/>
    </row>
    <row r="3" spans="1:12" ht="12" customHeight="1">
      <c r="B3" s="176" t="s">
        <v>113</v>
      </c>
      <c r="D3" s="177"/>
      <c r="E3" s="177"/>
      <c r="F3" s="177"/>
      <c r="G3" s="177"/>
      <c r="H3" s="177"/>
      <c r="I3" s="177"/>
      <c r="J3" s="178"/>
    </row>
    <row r="4" spans="1:12" ht="12" customHeight="1">
      <c r="D4" s="177"/>
      <c r="E4" s="177"/>
      <c r="F4" s="177"/>
      <c r="G4" s="177"/>
      <c r="H4" s="177"/>
      <c r="I4" s="177"/>
      <c r="J4" s="178"/>
    </row>
    <row r="5" spans="1:12" ht="12" customHeight="1">
      <c r="D5" s="177"/>
      <c r="E5" s="177"/>
      <c r="F5" s="177"/>
      <c r="G5" s="177"/>
      <c r="H5" s="177"/>
      <c r="I5" s="177"/>
      <c r="J5" s="178"/>
    </row>
    <row r="6" spans="1:12" ht="12" customHeight="1">
      <c r="D6" s="177"/>
      <c r="E6" s="177"/>
      <c r="F6" s="177" t="s">
        <v>0</v>
      </c>
      <c r="G6" s="177"/>
      <c r="H6" s="177"/>
      <c r="I6" s="177" t="s">
        <v>11</v>
      </c>
      <c r="J6" s="178"/>
    </row>
    <row r="7" spans="1:12" ht="12" customHeight="1">
      <c r="D7" s="179" t="s">
        <v>1</v>
      </c>
      <c r="E7" s="179" t="s">
        <v>2</v>
      </c>
      <c r="F7" s="179" t="s">
        <v>3</v>
      </c>
      <c r="G7" s="179" t="s">
        <v>4</v>
      </c>
      <c r="H7" s="179" t="s">
        <v>5</v>
      </c>
      <c r="I7" s="179" t="s">
        <v>6</v>
      </c>
      <c r="J7" s="180" t="s">
        <v>7</v>
      </c>
    </row>
    <row r="8" spans="1:12" ht="12" customHeight="1">
      <c r="A8" s="181"/>
      <c r="B8" s="182"/>
      <c r="C8" s="181"/>
      <c r="D8" s="183"/>
      <c r="E8" s="183"/>
      <c r="F8" s="183"/>
      <c r="G8" s="183"/>
      <c r="H8" s="183"/>
      <c r="I8" s="10"/>
      <c r="J8" s="184"/>
    </row>
    <row r="9" spans="1:12" ht="12" customHeight="1">
      <c r="A9" s="181"/>
      <c r="B9" s="182" t="s">
        <v>88</v>
      </c>
      <c r="C9" s="181"/>
      <c r="D9" s="183"/>
      <c r="E9" s="183"/>
      <c r="F9" s="183"/>
      <c r="G9" s="183"/>
      <c r="H9" s="185"/>
      <c r="I9" s="186"/>
      <c r="J9" s="184"/>
      <c r="K9" s="187"/>
      <c r="L9" s="7"/>
    </row>
    <row r="10" spans="1:12" ht="12" customHeight="1">
      <c r="A10" s="181"/>
      <c r="B10" s="188" t="s">
        <v>23</v>
      </c>
      <c r="C10" s="181"/>
      <c r="D10" s="189" t="s">
        <v>12</v>
      </c>
      <c r="E10" s="177" t="s">
        <v>151</v>
      </c>
      <c r="F10" s="10">
        <f>'6.1.2'!F10</f>
        <v>-36244.697142511606</v>
      </c>
      <c r="G10" s="189" t="s">
        <v>114</v>
      </c>
      <c r="H10" s="263">
        <v>0.220870814871235</v>
      </c>
      <c r="I10" s="186">
        <f>+F10*H10</f>
        <v>-8005.3957926276607</v>
      </c>
      <c r="J10" s="184" t="s">
        <v>144</v>
      </c>
      <c r="K10" s="187"/>
      <c r="L10" s="7"/>
    </row>
    <row r="11" spans="1:12" ht="12" customHeight="1">
      <c r="A11" s="181"/>
      <c r="B11" s="188" t="s">
        <v>23</v>
      </c>
      <c r="C11" s="181"/>
      <c r="D11" s="189" t="s">
        <v>12</v>
      </c>
      <c r="E11" s="177" t="s">
        <v>151</v>
      </c>
      <c r="F11" s="10">
        <f>-F10</f>
        <v>36244.697142511606</v>
      </c>
      <c r="G11" s="189" t="s">
        <v>115</v>
      </c>
      <c r="H11" s="263">
        <v>0</v>
      </c>
      <c r="I11" s="186">
        <f>+F11*H11</f>
        <v>0</v>
      </c>
      <c r="J11" s="184" t="s">
        <v>144</v>
      </c>
      <c r="K11" s="187"/>
      <c r="L11" s="7"/>
    </row>
    <row r="12" spans="1:12" ht="12" customHeight="1">
      <c r="A12" s="181"/>
      <c r="B12" s="182"/>
      <c r="C12" s="181"/>
      <c r="D12" s="183"/>
      <c r="E12" s="183"/>
      <c r="F12" s="190">
        <f>SUM(F10:F11)</f>
        <v>0</v>
      </c>
      <c r="G12" s="183"/>
      <c r="H12" s="263"/>
      <c r="I12" s="190">
        <f>SUM(I10:I11)</f>
        <v>-8005.3957926276607</v>
      </c>
      <c r="J12" s="184"/>
      <c r="K12" s="187"/>
      <c r="L12" s="7"/>
    </row>
    <row r="13" spans="1:12" ht="12" customHeight="1">
      <c r="A13" s="181"/>
      <c r="B13" s="182" t="s">
        <v>100</v>
      </c>
      <c r="C13" s="181"/>
      <c r="D13" s="183"/>
      <c r="E13" s="183"/>
      <c r="F13" s="191"/>
      <c r="G13" s="183"/>
      <c r="H13" s="263"/>
      <c r="I13" s="186"/>
      <c r="J13" s="184"/>
      <c r="K13" s="187"/>
      <c r="L13" s="7"/>
    </row>
    <row r="14" spans="1:12" ht="12" customHeight="1">
      <c r="A14" s="181"/>
      <c r="B14" s="188" t="s">
        <v>23</v>
      </c>
      <c r="C14" s="188"/>
      <c r="D14" s="189" t="s">
        <v>12</v>
      </c>
      <c r="E14" s="177" t="s">
        <v>152</v>
      </c>
      <c r="F14" s="186">
        <f>'6.1.1'!E52</f>
        <v>-1159403.8760119025</v>
      </c>
      <c r="G14" s="189" t="s">
        <v>114</v>
      </c>
      <c r="H14" s="263">
        <v>0.220870814871235</v>
      </c>
      <c r="I14" s="186">
        <f t="shared" ref="I14:I15" si="0">+F14*H14</f>
        <v>-256078.4788596172</v>
      </c>
      <c r="J14" s="184" t="s">
        <v>99</v>
      </c>
      <c r="K14" s="192"/>
      <c r="L14" s="7"/>
    </row>
    <row r="15" spans="1:12" ht="12.75" customHeight="1">
      <c r="A15" s="181"/>
      <c r="B15" s="188" t="s">
        <v>23</v>
      </c>
      <c r="C15" s="188"/>
      <c r="D15" s="189" t="s">
        <v>12</v>
      </c>
      <c r="E15" s="177" t="s">
        <v>152</v>
      </c>
      <c r="F15" s="186">
        <f>'6.1.1'!J52</f>
        <v>-1350550.0000000014</v>
      </c>
      <c r="G15" s="189" t="s">
        <v>115</v>
      </c>
      <c r="H15" s="263">
        <v>0</v>
      </c>
      <c r="I15" s="186">
        <f t="shared" si="0"/>
        <v>0</v>
      </c>
      <c r="J15" s="184" t="s">
        <v>99</v>
      </c>
      <c r="K15" s="192"/>
      <c r="L15" s="172"/>
    </row>
    <row r="16" spans="1:12" ht="12.75" customHeight="1">
      <c r="A16" s="181"/>
      <c r="B16" s="188"/>
      <c r="C16" s="188"/>
      <c r="D16" s="189"/>
      <c r="E16" s="183"/>
      <c r="F16" s="193">
        <f>SUM(F14:F15)</f>
        <v>-2509953.8760119039</v>
      </c>
      <c r="G16" s="189"/>
      <c r="H16" s="185"/>
      <c r="I16" s="193">
        <f>SUM(I14:I15)</f>
        <v>-256078.4788596172</v>
      </c>
      <c r="J16" s="184" t="s">
        <v>145</v>
      </c>
      <c r="K16" s="192"/>
      <c r="L16" s="172"/>
    </row>
    <row r="17" spans="1:12" ht="12" customHeight="1">
      <c r="A17" s="181"/>
      <c r="B17" s="188"/>
      <c r="C17" s="188"/>
      <c r="D17" s="189"/>
      <c r="E17" s="183"/>
      <c r="F17" s="186"/>
      <c r="G17" s="189"/>
      <c r="H17" s="185"/>
      <c r="I17" s="186"/>
      <c r="J17" s="184"/>
      <c r="K17" s="192"/>
      <c r="L17" s="172"/>
    </row>
    <row r="18" spans="1:12" ht="12" customHeight="1">
      <c r="A18" s="181"/>
      <c r="B18" s="194"/>
      <c r="C18" s="194"/>
      <c r="D18" s="195"/>
      <c r="E18" s="196"/>
      <c r="F18" s="199"/>
      <c r="G18" s="196"/>
      <c r="H18" s="200"/>
      <c r="I18" s="197"/>
      <c r="J18" s="196"/>
      <c r="K18" s="192"/>
      <c r="L18" s="201"/>
    </row>
    <row r="19" spans="1:12" ht="12" customHeight="1">
      <c r="A19" s="181"/>
      <c r="B19" s="194"/>
      <c r="C19" s="194"/>
      <c r="D19" s="196"/>
      <c r="E19" s="196"/>
      <c r="F19" s="199"/>
      <c r="G19" s="196"/>
      <c r="H19" s="200"/>
      <c r="I19" s="197"/>
      <c r="J19" s="196"/>
      <c r="K19" s="192"/>
      <c r="L19" s="201"/>
    </row>
    <row r="20" spans="1:12" ht="12" customHeight="1">
      <c r="B20" s="202" t="s">
        <v>131</v>
      </c>
      <c r="C20" s="194"/>
      <c r="D20" s="196"/>
      <c r="E20" s="196"/>
      <c r="F20" s="199"/>
      <c r="G20" s="217"/>
      <c r="H20" s="205"/>
      <c r="I20" s="197"/>
      <c r="J20" s="198"/>
    </row>
    <row r="21" spans="1:12" ht="12" customHeight="1">
      <c r="B21" s="188" t="s">
        <v>136</v>
      </c>
      <c r="C21" s="194"/>
      <c r="D21" s="195"/>
      <c r="E21" s="196"/>
      <c r="F21" s="199">
        <f>'6.1.1'!E51</f>
        <v>-16449374.418571414</v>
      </c>
      <c r="G21" s="218"/>
      <c r="H21" s="205"/>
      <c r="I21" s="199"/>
      <c r="J21" s="184" t="s">
        <v>145</v>
      </c>
    </row>
    <row r="22" spans="1:12" ht="12" customHeight="1">
      <c r="B22" s="188" t="s">
        <v>134</v>
      </c>
      <c r="C22" s="194"/>
      <c r="D22" s="195"/>
      <c r="E22" s="196"/>
      <c r="F22" s="203">
        <f>'6.1.1'!E32</f>
        <v>-15289970.542559512</v>
      </c>
      <c r="G22" s="219"/>
      <c r="H22" s="200"/>
      <c r="I22" s="197"/>
      <c r="J22" s="184" t="s">
        <v>145</v>
      </c>
    </row>
    <row r="23" spans="1:12" ht="12" customHeight="1">
      <c r="B23" s="188" t="s">
        <v>132</v>
      </c>
      <c r="C23" s="194"/>
      <c r="D23" s="195"/>
      <c r="E23" s="196"/>
      <c r="F23" s="204">
        <f>F21-F22</f>
        <v>-1159403.8760119025</v>
      </c>
      <c r="G23" s="195"/>
      <c r="H23" s="200"/>
      <c r="I23" s="197"/>
      <c r="J23" s="184" t="s">
        <v>138</v>
      </c>
    </row>
    <row r="24" spans="1:12" ht="12" customHeight="1">
      <c r="B24" s="188"/>
      <c r="C24" s="194"/>
      <c r="D24" s="195"/>
      <c r="E24" s="196"/>
      <c r="F24" s="199"/>
      <c r="G24" s="195"/>
      <c r="H24" s="200"/>
      <c r="I24" s="197"/>
      <c r="J24" s="198"/>
    </row>
    <row r="25" spans="1:12" ht="12" customHeight="1">
      <c r="A25" s="181"/>
      <c r="B25" s="188" t="s">
        <v>137</v>
      </c>
      <c r="C25" s="194"/>
      <c r="D25" s="196"/>
      <c r="E25" s="196"/>
      <c r="F25" s="199">
        <f>'6.1.1'!J51</f>
        <v>2427166.8799999971</v>
      </c>
      <c r="G25" s="196"/>
      <c r="H25" s="200"/>
      <c r="I25" s="197"/>
      <c r="J25" s="184" t="s">
        <v>145</v>
      </c>
    </row>
    <row r="26" spans="1:12" ht="12" customHeight="1">
      <c r="A26" s="181"/>
      <c r="B26" s="188" t="s">
        <v>135</v>
      </c>
      <c r="C26" s="194"/>
      <c r="D26" s="196"/>
      <c r="E26" s="196"/>
      <c r="F26" s="203">
        <f>'6.1.1'!J32</f>
        <v>3777716.8799999985</v>
      </c>
      <c r="G26" s="196"/>
      <c r="H26" s="200"/>
      <c r="I26" s="197"/>
      <c r="J26" s="184" t="s">
        <v>145</v>
      </c>
    </row>
    <row r="27" spans="1:12" ht="12" customHeight="1">
      <c r="A27" s="181"/>
      <c r="B27" s="188" t="s">
        <v>133</v>
      </c>
      <c r="C27" s="194"/>
      <c r="D27" s="196"/>
      <c r="E27" s="196"/>
      <c r="F27" s="204">
        <f>F25-F26</f>
        <v>-1350550.0000000014</v>
      </c>
      <c r="G27" s="196"/>
      <c r="H27" s="200"/>
      <c r="I27" s="197"/>
      <c r="J27" s="184" t="s">
        <v>138</v>
      </c>
    </row>
    <row r="28" spans="1:12" ht="12" customHeight="1">
      <c r="A28" s="181"/>
      <c r="B28" s="202"/>
      <c r="C28" s="188"/>
      <c r="D28" s="183"/>
      <c r="E28" s="183"/>
      <c r="F28" s="199"/>
      <c r="G28" s="183"/>
      <c r="H28" s="183"/>
      <c r="I28" s="183"/>
      <c r="J28" s="184"/>
    </row>
    <row r="29" spans="1:12" ht="12" customHeight="1">
      <c r="A29" s="181"/>
      <c r="B29" s="202"/>
      <c r="C29" s="188"/>
      <c r="D29" s="183"/>
      <c r="E29" s="183"/>
      <c r="F29" s="199"/>
      <c r="G29" s="183"/>
      <c r="H29" s="183"/>
      <c r="I29" s="183"/>
      <c r="J29" s="184"/>
    </row>
    <row r="30" spans="1:12" ht="12" customHeight="1">
      <c r="A30" s="181"/>
      <c r="B30" s="202"/>
      <c r="C30" s="188"/>
      <c r="D30" s="183"/>
      <c r="E30" s="183"/>
      <c r="F30" s="199"/>
      <c r="G30" s="183"/>
      <c r="H30" s="183"/>
      <c r="I30" s="183"/>
      <c r="J30" s="184"/>
    </row>
    <row r="31" spans="1:12" ht="12" customHeight="1">
      <c r="A31" s="181"/>
      <c r="B31" s="202"/>
      <c r="C31" s="188"/>
      <c r="D31" s="183"/>
      <c r="E31" s="183"/>
      <c r="F31" s="199"/>
      <c r="G31" s="183"/>
      <c r="H31" s="183"/>
      <c r="I31" s="183"/>
      <c r="J31" s="184"/>
    </row>
    <row r="32" spans="1:12" ht="12" customHeight="1">
      <c r="A32" s="181"/>
      <c r="B32" s="202"/>
      <c r="C32" s="188"/>
      <c r="D32" s="183"/>
      <c r="E32" s="183"/>
      <c r="F32" s="199"/>
      <c r="G32" s="183"/>
      <c r="H32" s="183"/>
      <c r="I32" s="183"/>
      <c r="J32" s="184"/>
    </row>
    <row r="33" spans="1:10" ht="12" customHeight="1">
      <c r="A33" s="181"/>
      <c r="B33" s="202"/>
      <c r="C33" s="188"/>
      <c r="D33" s="183"/>
      <c r="E33" s="183"/>
      <c r="F33" s="199"/>
      <c r="G33" s="183"/>
      <c r="H33" s="183"/>
      <c r="I33" s="183"/>
      <c r="J33" s="184"/>
    </row>
    <row r="34" spans="1:10" ht="12" customHeight="1">
      <c r="A34" s="181"/>
      <c r="B34" s="202"/>
      <c r="C34" s="188"/>
      <c r="D34" s="183"/>
      <c r="E34" s="183"/>
      <c r="F34" s="199"/>
      <c r="G34" s="183"/>
      <c r="H34" s="183"/>
      <c r="I34" s="183"/>
      <c r="J34" s="184"/>
    </row>
    <row r="35" spans="1:10" ht="12" customHeight="1">
      <c r="A35" s="181"/>
      <c r="B35" s="188"/>
      <c r="C35" s="188"/>
      <c r="D35" s="183"/>
      <c r="E35" s="183"/>
      <c r="F35" s="199"/>
      <c r="G35" s="183"/>
      <c r="H35" s="183"/>
      <c r="I35" s="183"/>
      <c r="J35" s="183"/>
    </row>
    <row r="36" spans="1:10" ht="12" customHeight="1">
      <c r="A36" s="181"/>
      <c r="C36" s="188"/>
      <c r="D36" s="183"/>
      <c r="E36" s="183"/>
      <c r="F36" s="183"/>
      <c r="G36" s="183"/>
      <c r="H36" s="183"/>
      <c r="I36" s="183"/>
      <c r="J36" s="184"/>
    </row>
    <row r="37" spans="1:10" ht="12" customHeight="1">
      <c r="A37" s="181"/>
      <c r="B37" s="206"/>
      <c r="C37" s="188"/>
      <c r="D37" s="183"/>
      <c r="E37" s="183"/>
      <c r="F37" s="183"/>
      <c r="G37" s="183"/>
      <c r="H37" s="183"/>
      <c r="I37" s="183"/>
      <c r="J37" s="184"/>
    </row>
    <row r="38" spans="1:10" ht="12" customHeight="1">
      <c r="A38" s="181"/>
      <c r="B38" s="181"/>
      <c r="C38" s="181"/>
      <c r="D38" s="181"/>
      <c r="E38" s="181"/>
      <c r="F38" s="181"/>
      <c r="G38" s="181"/>
      <c r="H38" s="181"/>
      <c r="I38" s="181"/>
      <c r="J38" s="181"/>
    </row>
    <row r="39" spans="1:10" ht="12" customHeight="1">
      <c r="A39" s="181"/>
      <c r="B39" s="181"/>
      <c r="C39" s="181"/>
      <c r="D39" s="181"/>
      <c r="E39" s="181"/>
      <c r="F39" s="181"/>
      <c r="G39" s="181"/>
      <c r="H39" s="181"/>
      <c r="I39" s="181"/>
      <c r="J39" s="181"/>
    </row>
    <row r="40" spans="1:10" ht="12" customHeight="1">
      <c r="A40" s="181"/>
      <c r="C40" s="181"/>
      <c r="D40" s="181"/>
      <c r="E40" s="181"/>
      <c r="F40" s="181"/>
      <c r="G40" s="181"/>
      <c r="H40" s="181"/>
      <c r="I40" s="181"/>
      <c r="J40" s="181"/>
    </row>
    <row r="41" spans="1:10" ht="12" customHeight="1">
      <c r="A41" s="181"/>
      <c r="B41" s="181"/>
      <c r="C41" s="181"/>
      <c r="D41" s="181"/>
      <c r="E41" s="181"/>
      <c r="F41" s="181"/>
      <c r="G41" s="181"/>
      <c r="H41" s="181"/>
      <c r="I41" s="181"/>
      <c r="J41" s="181"/>
    </row>
    <row r="42" spans="1:10" ht="12" customHeight="1" thickBot="1">
      <c r="A42" s="181"/>
      <c r="B42" s="207" t="s">
        <v>8</v>
      </c>
      <c r="C42" s="181"/>
      <c r="D42" s="183"/>
      <c r="E42" s="183"/>
      <c r="F42" s="183"/>
      <c r="G42" s="183"/>
      <c r="H42" s="183"/>
      <c r="I42" s="183"/>
      <c r="J42" s="184"/>
    </row>
    <row r="43" spans="1:10" ht="12" customHeight="1">
      <c r="A43" s="208"/>
      <c r="B43" s="209"/>
      <c r="C43" s="210"/>
      <c r="D43" s="211"/>
      <c r="E43" s="211"/>
      <c r="F43" s="211"/>
      <c r="G43" s="211"/>
      <c r="H43" s="211"/>
      <c r="I43" s="211"/>
      <c r="J43" s="212"/>
    </row>
    <row r="44" spans="1:10" ht="12" customHeight="1">
      <c r="A44" s="213"/>
      <c r="B44" s="206"/>
      <c r="C44" s="181"/>
      <c r="D44" s="183"/>
      <c r="E44" s="183"/>
      <c r="F44" s="214"/>
      <c r="G44" s="183"/>
      <c r="H44" s="183"/>
      <c r="I44" s="183"/>
      <c r="J44" s="215"/>
    </row>
    <row r="45" spans="1:10" ht="12" customHeight="1">
      <c r="A45" s="213"/>
      <c r="B45" s="206"/>
      <c r="C45" s="181"/>
      <c r="D45" s="183"/>
      <c r="E45" s="183"/>
      <c r="F45" s="183"/>
      <c r="G45" s="183"/>
      <c r="H45" s="183"/>
      <c r="I45" s="183"/>
      <c r="J45" s="215"/>
    </row>
    <row r="46" spans="1:10" ht="12" customHeight="1">
      <c r="A46" s="213"/>
      <c r="B46" s="206"/>
      <c r="C46" s="181"/>
      <c r="D46" s="183"/>
      <c r="E46" s="183"/>
      <c r="F46" s="183"/>
      <c r="G46" s="183"/>
      <c r="H46" s="183"/>
      <c r="I46" s="183"/>
      <c r="J46" s="215"/>
    </row>
    <row r="47" spans="1:10" ht="12" customHeight="1">
      <c r="A47" s="213"/>
      <c r="B47" s="181"/>
      <c r="C47" s="181"/>
      <c r="D47" s="183"/>
      <c r="E47" s="183"/>
      <c r="F47" s="183"/>
      <c r="G47" s="183"/>
      <c r="H47" s="183"/>
      <c r="I47" s="183"/>
      <c r="J47" s="216"/>
    </row>
    <row r="48" spans="1:10" ht="12" customHeight="1">
      <c r="A48" s="213"/>
      <c r="B48" s="181"/>
      <c r="C48" s="181"/>
      <c r="D48" s="183"/>
      <c r="E48" s="183"/>
      <c r="F48" s="183"/>
      <c r="G48" s="183"/>
      <c r="H48" s="183"/>
      <c r="I48" s="183"/>
      <c r="J48" s="216"/>
    </row>
    <row r="49" spans="1:13" ht="12" customHeight="1">
      <c r="A49" s="213"/>
      <c r="B49" s="181"/>
      <c r="C49" s="181"/>
      <c r="D49" s="183"/>
      <c r="E49" s="183"/>
      <c r="F49" s="183"/>
      <c r="G49" s="183"/>
      <c r="H49" s="183"/>
      <c r="I49" s="183"/>
      <c r="J49" s="216"/>
      <c r="M49" s="175" t="s">
        <v>55</v>
      </c>
    </row>
    <row r="50" spans="1:13" ht="12" customHeight="1">
      <c r="A50" s="213"/>
      <c r="B50" s="181"/>
      <c r="C50" s="181"/>
      <c r="D50" s="183"/>
      <c r="E50" s="183"/>
      <c r="F50" s="183"/>
      <c r="G50" s="183"/>
      <c r="H50" s="183"/>
      <c r="I50" s="183"/>
      <c r="J50" s="216"/>
    </row>
    <row r="51" spans="1:13" ht="12" customHeight="1">
      <c r="A51" s="213"/>
      <c r="B51" s="181"/>
      <c r="C51" s="181"/>
      <c r="D51" s="183"/>
      <c r="E51" s="183"/>
      <c r="F51" s="183"/>
      <c r="G51" s="183"/>
      <c r="H51" s="183"/>
      <c r="I51" s="183"/>
      <c r="J51" s="216"/>
    </row>
    <row r="52" spans="1:13" ht="12" customHeight="1">
      <c r="A52" s="213"/>
      <c r="B52" s="181"/>
      <c r="C52" s="181"/>
      <c r="D52" s="183"/>
      <c r="E52" s="183"/>
      <c r="F52" s="183"/>
      <c r="G52" s="183"/>
      <c r="H52" s="183"/>
      <c r="I52" s="183"/>
      <c r="J52" s="216"/>
    </row>
    <row r="53" spans="1:13" s="181" customFormat="1" ht="12" customHeight="1">
      <c r="D53" s="183"/>
      <c r="E53" s="183"/>
      <c r="F53" s="183"/>
      <c r="G53" s="183"/>
      <c r="H53" s="183"/>
      <c r="I53" s="183"/>
      <c r="J53" s="183"/>
    </row>
    <row r="54" spans="1:13" s="181" customFormat="1" ht="12" customHeight="1"/>
  </sheetData>
  <phoneticPr fontId="7" type="noConversion"/>
  <conditionalFormatting sqref="B14:B17 B10:B11 B20:B27">
    <cfRule type="cellIs" dxfId="2" priority="6" stopIfTrue="1" operator="equal">
      <formula>"Title"</formula>
    </cfRule>
  </conditionalFormatting>
  <conditionalFormatting sqref="B12:B13 B8:B9">
    <cfRule type="cellIs" dxfId="1" priority="7" stopIfTrue="1" operator="equal">
      <formula>"Adjustment to Income/Expense/Rate Base:"</formula>
    </cfRule>
  </conditionalFormatting>
  <conditionalFormatting sqref="J1">
    <cfRule type="cellIs" dxfId="0" priority="8" stopIfTrue="1" operator="equal">
      <formula>"x.x"</formula>
    </cfRule>
  </conditionalFormatting>
  <dataValidations count="3">
    <dataValidation type="list" errorStyle="warning" allowBlank="1" showInputMessage="1" showErrorMessage="1" errorTitle="FERC ACCOUNT" error="This FERC Account is not included in the drop-down list. Is this the account you want to use?" sqref="D24:D27">
      <formula1>#REF!</formula1>
    </dataValidation>
    <dataValidation type="list" errorStyle="warning" allowBlank="1" showInputMessage="1" showErrorMessage="1" errorTitle="Factor" error="This factor is not included in the drop-down list. Is this the factor you want to use?" sqref="G24:G27">
      <formula1>#REF!</formula1>
    </dataValidation>
    <dataValidation type="list" allowBlank="1" showInputMessage="1" showErrorMessage="1" errorTitle="Adjustment Type" error="There are only three types of adjustments:_x000a_Type 1 - ordered, reversal of prior period, correcting or normalizing adjustments._x000a_Type 2 - annualizing or change during the test period._x000a_Type 3 - adjustments beyond the test period." sqref="E19:E27 E16:E17">
      <formula1>"1, 2, 3"</formula1>
    </dataValidation>
  </dataValidations>
  <pageMargins left="0.75" right="0.25" top="0.5" bottom="0.3" header="0.5" footer="0.5"/>
  <pageSetup scale="91" orientation="portrait" r:id="rId1"/>
  <headerFooter alignWithMargins="0">
    <oddHeader>&amp;R6.3</oddHeader>
  </headerFooter>
  <drawing r:id="rId2"/>
</worksheet>
</file>

<file path=xl/worksheets/sheet2.xml><?xml version="1.0" encoding="utf-8"?>
<worksheet xmlns="http://schemas.openxmlformats.org/spreadsheetml/2006/main" xmlns:r="http://schemas.openxmlformats.org/officeDocument/2006/relationships">
  <sheetPr codeName="Sheet1">
    <pageSetUpPr fitToPage="1"/>
  </sheetPr>
  <dimension ref="A1:R97"/>
  <sheetViews>
    <sheetView view="pageBreakPreview" zoomScale="85" zoomScaleNormal="85" zoomScaleSheetLayoutView="85" workbookViewId="0"/>
  </sheetViews>
  <sheetFormatPr defaultRowHeight="12.75"/>
  <cols>
    <col min="1" max="1" width="14.140625" style="2" customWidth="1"/>
    <col min="2" max="2" width="13.5703125" customWidth="1"/>
    <col min="3" max="4" width="12.140625" customWidth="1"/>
    <col min="5" max="5" width="14.7109375" customWidth="1"/>
    <col min="6" max="6" width="15.5703125" style="26" customWidth="1"/>
    <col min="7" max="7" width="13.5703125" customWidth="1"/>
    <col min="8" max="9" width="12.140625" customWidth="1"/>
    <col min="10" max="10" width="14.28515625" customWidth="1"/>
    <col min="11" max="11" width="17.42578125" customWidth="1"/>
    <col min="12" max="12" width="23.140625" hidden="1" customWidth="1"/>
    <col min="13" max="13" width="15.5703125" customWidth="1"/>
    <col min="14" max="15" width="12.140625" customWidth="1"/>
    <col min="16" max="16" width="15.7109375" customWidth="1"/>
    <col min="17" max="17" width="14.42578125" customWidth="1"/>
    <col min="18" max="18" width="13.28515625" style="1" customWidth="1"/>
  </cols>
  <sheetData>
    <row r="1" spans="1:18">
      <c r="A1" s="12" t="s">
        <v>89</v>
      </c>
    </row>
    <row r="2" spans="1:18">
      <c r="A2" s="12" t="s">
        <v>141</v>
      </c>
    </row>
    <row r="3" spans="1:18">
      <c r="A3" s="12" t="s">
        <v>113</v>
      </c>
    </row>
    <row r="4" spans="1:18">
      <c r="A4" s="146" t="s">
        <v>130</v>
      </c>
    </row>
    <row r="7" spans="1:18" ht="21" customHeight="1">
      <c r="B7" s="17" t="s">
        <v>81</v>
      </c>
      <c r="C7" s="18"/>
      <c r="D7" s="18"/>
      <c r="E7" s="19"/>
      <c r="G7" s="17" t="s">
        <v>82</v>
      </c>
      <c r="H7" s="18"/>
      <c r="I7" s="18"/>
      <c r="J7" s="19"/>
      <c r="K7" s="27"/>
      <c r="L7" s="27"/>
      <c r="M7" s="17" t="s">
        <v>74</v>
      </c>
      <c r="N7" s="18"/>
      <c r="O7" s="18"/>
      <c r="P7" s="19"/>
    </row>
    <row r="8" spans="1:18" hidden="1">
      <c r="B8" s="51">
        <v>39448</v>
      </c>
      <c r="C8" s="9">
        <v>0</v>
      </c>
      <c r="D8" s="222">
        <v>0</v>
      </c>
      <c r="E8" s="223">
        <v>0</v>
      </c>
      <c r="F8" s="53"/>
      <c r="G8" s="51">
        <v>39448</v>
      </c>
      <c r="H8" s="9">
        <v>0</v>
      </c>
      <c r="I8" s="9">
        <v>0</v>
      </c>
      <c r="J8" s="16">
        <v>0</v>
      </c>
      <c r="K8" s="27"/>
      <c r="L8" s="27"/>
      <c r="M8" s="51">
        <v>39448</v>
      </c>
      <c r="N8" s="9">
        <v>0</v>
      </c>
      <c r="O8" s="9">
        <v>0</v>
      </c>
      <c r="P8" s="16">
        <v>0</v>
      </c>
    </row>
    <row r="9" spans="1:18" hidden="1">
      <c r="B9" s="51">
        <v>39479</v>
      </c>
      <c r="C9" s="9">
        <v>0</v>
      </c>
      <c r="D9" s="222">
        <v>-185352.38095238095</v>
      </c>
      <c r="E9" s="223">
        <v>-14199363.100952379</v>
      </c>
      <c r="F9" s="53"/>
      <c r="G9" s="51">
        <v>39479</v>
      </c>
      <c r="H9" s="9">
        <v>0</v>
      </c>
      <c r="I9" s="9">
        <v>-112545.83333333333</v>
      </c>
      <c r="J9" s="16">
        <v>5654753.706666667</v>
      </c>
      <c r="K9" s="27"/>
      <c r="L9" s="27"/>
      <c r="M9" s="51">
        <v>39479</v>
      </c>
      <c r="N9" s="9">
        <v>0</v>
      </c>
      <c r="O9" s="9">
        <v>-297898.21428571426</v>
      </c>
      <c r="P9" s="16">
        <v>-8544609.3942857124</v>
      </c>
    </row>
    <row r="10" spans="1:18" hidden="1">
      <c r="B10" s="51">
        <v>39508</v>
      </c>
      <c r="C10" s="9">
        <v>0</v>
      </c>
      <c r="D10" s="222">
        <v>-185352.38095238095</v>
      </c>
      <c r="E10" s="223">
        <v>-14384715.48190476</v>
      </c>
      <c r="F10" s="53"/>
      <c r="G10" s="51">
        <v>39508</v>
      </c>
      <c r="H10" s="9">
        <v>0</v>
      </c>
      <c r="I10" s="9">
        <v>-112545.83333333333</v>
      </c>
      <c r="J10" s="16">
        <v>5542207.8733333331</v>
      </c>
      <c r="K10" s="27"/>
      <c r="L10" s="27"/>
      <c r="M10" s="51">
        <v>39508</v>
      </c>
      <c r="N10" s="9">
        <v>0</v>
      </c>
      <c r="O10" s="9">
        <v>-297898.21428571426</v>
      </c>
      <c r="P10" s="16">
        <v>-8842507.6085714251</v>
      </c>
    </row>
    <row r="11" spans="1:18" hidden="1">
      <c r="B11" s="51">
        <v>39539</v>
      </c>
      <c r="C11" s="9">
        <v>540932.89</v>
      </c>
      <c r="D11" s="222">
        <v>-185164.38095238095</v>
      </c>
      <c r="E11" s="223">
        <v>-14028946.97285714</v>
      </c>
      <c r="F11" s="53"/>
      <c r="G11" s="51">
        <v>39539</v>
      </c>
      <c r="H11" s="9">
        <v>27182.79</v>
      </c>
      <c r="I11" s="9">
        <v>-112545.83333333333</v>
      </c>
      <c r="J11" s="16">
        <v>5456844.8300000001</v>
      </c>
      <c r="K11" s="27"/>
      <c r="L11" s="27"/>
      <c r="M11" s="51">
        <v>39539</v>
      </c>
      <c r="N11" s="9">
        <v>568115.68000000005</v>
      </c>
      <c r="O11" s="9">
        <v>-297710.21428571426</v>
      </c>
      <c r="P11" s="16">
        <v>-8572102.1428571399</v>
      </c>
    </row>
    <row r="12" spans="1:18" hidden="1">
      <c r="B12" s="51">
        <v>39569</v>
      </c>
      <c r="C12" s="9">
        <v>66391.070000000007</v>
      </c>
      <c r="D12" s="222">
        <v>-185352.38095238095</v>
      </c>
      <c r="E12" s="223">
        <v>-14147908.283809518</v>
      </c>
      <c r="F12" s="53"/>
      <c r="G12" s="51">
        <v>39569</v>
      </c>
      <c r="H12" s="9">
        <v>574.87</v>
      </c>
      <c r="I12" s="9">
        <v>-112545.83333333333</v>
      </c>
      <c r="J12" s="16">
        <v>5344873.8666666672</v>
      </c>
      <c r="K12" s="27"/>
      <c r="L12" s="27"/>
      <c r="M12" s="51">
        <v>39569</v>
      </c>
      <c r="N12" s="9">
        <v>66965.94</v>
      </c>
      <c r="O12" s="9">
        <v>-297898.21428571426</v>
      </c>
      <c r="P12" s="16">
        <v>-8803034.4171428531</v>
      </c>
    </row>
    <row r="13" spans="1:18" s="7" customFormat="1" hidden="1">
      <c r="A13" s="201"/>
      <c r="B13" s="221">
        <v>39600</v>
      </c>
      <c r="C13" s="224">
        <v>139974.10999999999</v>
      </c>
      <c r="D13" s="222">
        <v>-185352.38095238095</v>
      </c>
      <c r="E13" s="223">
        <v>-14193286.5547619</v>
      </c>
      <c r="F13" s="140"/>
      <c r="G13" s="221">
        <v>39600</v>
      </c>
      <c r="H13" s="224">
        <v>394.63</v>
      </c>
      <c r="I13" s="224">
        <v>-112545.83333333333</v>
      </c>
      <c r="J13" s="220">
        <v>5232722.6633333331</v>
      </c>
      <c r="K13" s="27"/>
      <c r="L13" s="27"/>
      <c r="M13" s="221">
        <v>39600</v>
      </c>
      <c r="N13" s="224">
        <v>140368.74</v>
      </c>
      <c r="O13" s="224">
        <v>-297898.21428571426</v>
      </c>
      <c r="P13" s="220">
        <v>-8960563.8914285656</v>
      </c>
      <c r="Q13" s="75"/>
      <c r="R13" s="225"/>
    </row>
    <row r="14" spans="1:18" hidden="1">
      <c r="B14" s="51">
        <v>39630</v>
      </c>
      <c r="C14" s="9">
        <v>128432.35</v>
      </c>
      <c r="D14" s="222">
        <v>-185352.38095238095</v>
      </c>
      <c r="E14" s="223">
        <v>-14250206.585714281</v>
      </c>
      <c r="F14" s="54"/>
      <c r="G14" s="51">
        <v>39630</v>
      </c>
      <c r="H14" s="9">
        <v>1120.93</v>
      </c>
      <c r="I14" s="9">
        <v>-112545.83333333333</v>
      </c>
      <c r="J14" s="16">
        <v>5121297.76</v>
      </c>
      <c r="K14" s="27"/>
      <c r="L14" s="27"/>
      <c r="M14" s="51">
        <v>39630</v>
      </c>
      <c r="N14" s="9">
        <v>129553.28</v>
      </c>
      <c r="O14" s="9">
        <v>-297898.21428571426</v>
      </c>
      <c r="P14" s="16">
        <v>-9128908.8257142808</v>
      </c>
    </row>
    <row r="15" spans="1:18" hidden="1">
      <c r="B15" s="51">
        <v>39661</v>
      </c>
      <c r="C15" s="9">
        <v>19821.36</v>
      </c>
      <c r="D15" s="222">
        <v>-185352.38095238095</v>
      </c>
      <c r="E15" s="223">
        <v>-14415737.606666662</v>
      </c>
      <c r="F15" s="54"/>
      <c r="G15" s="51">
        <v>39661</v>
      </c>
      <c r="H15" s="9">
        <v>5340</v>
      </c>
      <c r="I15" s="9">
        <v>-112545.83333333333</v>
      </c>
      <c r="J15" s="16">
        <v>5014091.9266666668</v>
      </c>
      <c r="K15" s="27"/>
      <c r="L15" s="27"/>
      <c r="M15" s="51">
        <v>39661</v>
      </c>
      <c r="N15" s="9">
        <v>25161.360000000001</v>
      </c>
      <c r="O15" s="9">
        <v>-297898.21428571426</v>
      </c>
      <c r="P15" s="16">
        <v>-9401645.679999996</v>
      </c>
    </row>
    <row r="16" spans="1:18" hidden="1">
      <c r="B16" s="51">
        <v>39692</v>
      </c>
      <c r="C16" s="9">
        <v>128311.61</v>
      </c>
      <c r="D16" s="222">
        <v>-185352.38095238095</v>
      </c>
      <c r="E16" s="223">
        <v>-14472778.377619043</v>
      </c>
      <c r="F16" s="54"/>
      <c r="G16" s="51">
        <v>39692</v>
      </c>
      <c r="H16" s="9">
        <v>290.27999999999997</v>
      </c>
      <c r="I16" s="9">
        <v>-112545.83333333333</v>
      </c>
      <c r="J16" s="16">
        <v>4901836.3733333331</v>
      </c>
      <c r="K16" s="27"/>
      <c r="L16" s="27"/>
      <c r="M16" s="51">
        <v>39692</v>
      </c>
      <c r="N16" s="9">
        <v>128601.89</v>
      </c>
      <c r="O16" s="9">
        <v>-297898.21428571426</v>
      </c>
      <c r="P16" s="16">
        <v>-9570942.0042857099</v>
      </c>
    </row>
    <row r="17" spans="2:18" hidden="1">
      <c r="B17" s="51">
        <v>39722</v>
      </c>
      <c r="C17" s="9">
        <v>161183.73000000001</v>
      </c>
      <c r="D17" s="222">
        <v>-185352.38095238095</v>
      </c>
      <c r="E17" s="223">
        <v>-14496947.028571423</v>
      </c>
      <c r="F17" s="54"/>
      <c r="G17" s="51">
        <v>39722</v>
      </c>
      <c r="H17" s="9">
        <v>1347.77</v>
      </c>
      <c r="I17" s="9">
        <v>-112545.83333333333</v>
      </c>
      <c r="J17" s="16">
        <v>4790638.3099999996</v>
      </c>
      <c r="K17" s="27"/>
      <c r="L17" s="27"/>
      <c r="M17" s="51">
        <v>39722</v>
      </c>
      <c r="N17" s="9">
        <v>162531.5</v>
      </c>
      <c r="O17" s="9">
        <v>-297898.21428571426</v>
      </c>
      <c r="P17" s="16">
        <v>-9706308.7185714245</v>
      </c>
    </row>
    <row r="18" spans="2:18" hidden="1">
      <c r="B18" s="51">
        <v>39753</v>
      </c>
      <c r="C18" s="9">
        <v>71034.929999999993</v>
      </c>
      <c r="D18" s="222">
        <v>-185352.38095238095</v>
      </c>
      <c r="E18" s="223">
        <v>-14611264.479523804</v>
      </c>
      <c r="G18" s="51">
        <v>39753</v>
      </c>
      <c r="H18" s="9">
        <v>138.56</v>
      </c>
      <c r="I18" s="9">
        <v>-112545.83333333333</v>
      </c>
      <c r="J18" s="16">
        <v>4678231.0366666662</v>
      </c>
      <c r="K18" s="2"/>
      <c r="L18" s="2"/>
      <c r="M18" s="51">
        <v>39753</v>
      </c>
      <c r="N18" s="9">
        <v>71173.489999999991</v>
      </c>
      <c r="O18" s="9">
        <v>-297898.21428571426</v>
      </c>
      <c r="P18" s="16">
        <v>-9933033.4428571388</v>
      </c>
    </row>
    <row r="19" spans="2:18">
      <c r="B19" s="51">
        <v>39783</v>
      </c>
      <c r="C19" s="9">
        <f>'HYDRO CENTRAL'!B22+'HYDRO CENTRAL'!K22</f>
        <v>79976.39</v>
      </c>
      <c r="D19" s="52">
        <f>'HYDRO CENTRAL'!C22+'HYDRO CENTRAL'!L22</f>
        <v>-185352.38095238095</v>
      </c>
      <c r="E19" s="56">
        <f>'HYDRO CENTRAL'!D22+'HYDRO CENTRAL'!M22</f>
        <v>-14687233.661428563</v>
      </c>
      <c r="F19" s="226"/>
      <c r="G19" s="51">
        <v>39783</v>
      </c>
      <c r="H19" s="9">
        <f>'HYDRO CENTRAL'!E22+'HYDRO CENTRAL'!H22+'HYDRO CENTRAL'!N22</f>
        <v>0</v>
      </c>
      <c r="I19" s="9">
        <f>'HYDRO CENTRAL'!F22+'HYDRO CENTRAL'!I22+'HYDRO CENTRAL'!O22</f>
        <v>-112545.83333333333</v>
      </c>
      <c r="J19" s="16">
        <f>'HYDRO CENTRAL'!G22+'HYDRO CENTRAL'!J22+'HYDRO CENTRAL'!P22</f>
        <v>4452991.879999999</v>
      </c>
      <c r="K19" s="227"/>
      <c r="L19" s="227"/>
      <c r="M19" s="221">
        <v>39783</v>
      </c>
      <c r="N19" s="9">
        <f>'HYDRO CENTRAL'!Q22</f>
        <v>79976.39</v>
      </c>
      <c r="O19" s="9">
        <f>'HYDRO CENTRAL'!R22</f>
        <v>-297898.21428571426</v>
      </c>
      <c r="P19" s="16">
        <f>'HYDRO CENTRAL'!S22</f>
        <v>-10234241.781428564</v>
      </c>
    </row>
    <row r="20" spans="2:18">
      <c r="B20" s="51">
        <v>39814</v>
      </c>
      <c r="C20" s="9">
        <f>'HYDRO CENTRAL'!B23+'HYDRO CENTRAL'!K23</f>
        <v>125572.46</v>
      </c>
      <c r="D20" s="52">
        <f>'HYDRO CENTRAL'!C23+'HYDRO CENTRAL'!L23</f>
        <v>-185352.38095238095</v>
      </c>
      <c r="E20" s="56">
        <f>'HYDRO CENTRAL'!D23+'HYDRO CENTRAL'!M23</f>
        <v>-14747013.582380943</v>
      </c>
      <c r="F20" s="228"/>
      <c r="G20" s="51">
        <v>39814</v>
      </c>
      <c r="H20" s="9">
        <f>'HYDRO CENTRAL'!E23+'HYDRO CENTRAL'!H23+'HYDRO CENTRAL'!N23</f>
        <v>0</v>
      </c>
      <c r="I20" s="9">
        <f>'HYDRO CENTRAL'!F23+'HYDRO CENTRAL'!I23+'HYDRO CENTRAL'!O23</f>
        <v>-112545.83333333333</v>
      </c>
      <c r="J20" s="16">
        <f>'HYDRO CENTRAL'!G23+'HYDRO CENTRAL'!J23+'HYDRO CENTRAL'!P23</f>
        <v>4340446.0466666659</v>
      </c>
      <c r="K20" s="229"/>
      <c r="L20" s="229"/>
      <c r="M20" s="51">
        <v>39814</v>
      </c>
      <c r="N20" s="9">
        <f>'HYDRO CENTRAL'!Q23</f>
        <v>125572.46</v>
      </c>
      <c r="O20" s="9">
        <f>'HYDRO CENTRAL'!R23</f>
        <v>-297898.21428571426</v>
      </c>
      <c r="P20" s="16">
        <f>'HYDRO CENTRAL'!S23</f>
        <v>-10406567.53571428</v>
      </c>
      <c r="Q20" s="228"/>
    </row>
    <row r="21" spans="2:18">
      <c r="B21" s="51">
        <v>39845</v>
      </c>
      <c r="C21" s="9">
        <f>'HYDRO CENTRAL'!B24+'HYDRO CENTRAL'!K24</f>
        <v>-37555.96</v>
      </c>
      <c r="D21" s="52">
        <f>'HYDRO CENTRAL'!C24+'HYDRO CENTRAL'!L24</f>
        <v>-185352.38095238095</v>
      </c>
      <c r="E21" s="56">
        <f>'HYDRO CENTRAL'!D24+'HYDRO CENTRAL'!M24</f>
        <v>-14969921.923333324</v>
      </c>
      <c r="F21" s="54"/>
      <c r="G21" s="51">
        <v>39845</v>
      </c>
      <c r="H21" s="9">
        <f>'HYDRO CENTRAL'!E24+'HYDRO CENTRAL'!H24+'HYDRO CENTRAL'!N24</f>
        <v>0</v>
      </c>
      <c r="I21" s="9">
        <f>'HYDRO CENTRAL'!F24+'HYDRO CENTRAL'!I24+'HYDRO CENTRAL'!O24</f>
        <v>-112545.83333333333</v>
      </c>
      <c r="J21" s="16">
        <f>'HYDRO CENTRAL'!G24+'HYDRO CENTRAL'!J24+'HYDRO CENTRAL'!P24</f>
        <v>4227900.213333332</v>
      </c>
      <c r="K21" s="140"/>
      <c r="L21" s="140"/>
      <c r="M21" s="51">
        <v>39845</v>
      </c>
      <c r="N21" s="9">
        <f>'HYDRO CENTRAL'!Q24</f>
        <v>-37555.96</v>
      </c>
      <c r="O21" s="9">
        <f>'HYDRO CENTRAL'!R24</f>
        <v>-297898.21428571426</v>
      </c>
      <c r="P21" s="16">
        <f>'HYDRO CENTRAL'!S24</f>
        <v>-10742021.709999992</v>
      </c>
      <c r="Q21" s="54"/>
    </row>
    <row r="22" spans="2:18">
      <c r="B22" s="51">
        <v>39873</v>
      </c>
      <c r="C22" s="9">
        <f>'HYDRO CENTRAL'!B25+'HYDRO CENTRAL'!K25</f>
        <v>189346.6</v>
      </c>
      <c r="D22" s="52">
        <f>'HYDRO CENTRAL'!C25+'HYDRO CENTRAL'!L25</f>
        <v>-185352.38095238095</v>
      </c>
      <c r="E22" s="56">
        <f>'HYDRO CENTRAL'!D25+'HYDRO CENTRAL'!M25</f>
        <v>-14965927.704285705</v>
      </c>
      <c r="F22" s="54"/>
      <c r="G22" s="51">
        <v>39873</v>
      </c>
      <c r="H22" s="9">
        <f>'HYDRO CENTRAL'!E25+'HYDRO CENTRAL'!H25+'HYDRO CENTRAL'!N25</f>
        <v>0</v>
      </c>
      <c r="I22" s="9">
        <f>'HYDRO CENTRAL'!F25+'HYDRO CENTRAL'!I25+'HYDRO CENTRAL'!O25</f>
        <v>-112545.83333333333</v>
      </c>
      <c r="J22" s="16">
        <f>'HYDRO CENTRAL'!G25+'HYDRO CENTRAL'!J25+'HYDRO CENTRAL'!P25</f>
        <v>4115354.379999998</v>
      </c>
      <c r="K22" s="140"/>
      <c r="L22" s="140"/>
      <c r="M22" s="51">
        <v>39873</v>
      </c>
      <c r="N22" s="9">
        <f>'HYDRO CENTRAL'!Q25</f>
        <v>189346.6</v>
      </c>
      <c r="O22" s="9">
        <f>'HYDRO CENTRAL'!R25</f>
        <v>-297898.21428571426</v>
      </c>
      <c r="P22" s="16">
        <f>'HYDRO CENTRAL'!S25</f>
        <v>-10850573.324285707</v>
      </c>
      <c r="Q22" s="54"/>
    </row>
    <row r="23" spans="2:18">
      <c r="B23" s="51">
        <v>39904</v>
      </c>
      <c r="C23" s="9">
        <f>'HYDRO CENTRAL'!B26+'HYDRO CENTRAL'!K26</f>
        <v>53929.73</v>
      </c>
      <c r="D23" s="52">
        <f>'HYDRO CENTRAL'!C26+'HYDRO CENTRAL'!L26</f>
        <v>-185352.38095238095</v>
      </c>
      <c r="E23" s="56">
        <f>'HYDRO CENTRAL'!D26+'HYDRO CENTRAL'!M26</f>
        <v>-15097350.355238086</v>
      </c>
      <c r="F23" s="54"/>
      <c r="G23" s="51">
        <v>39904</v>
      </c>
      <c r="H23" s="9">
        <f>'HYDRO CENTRAL'!E26+'HYDRO CENTRAL'!H26+'HYDRO CENTRAL'!N26</f>
        <v>0</v>
      </c>
      <c r="I23" s="9">
        <f>'HYDRO CENTRAL'!F26+'HYDRO CENTRAL'!I26+'HYDRO CENTRAL'!O26</f>
        <v>-112545.83333333333</v>
      </c>
      <c r="J23" s="16">
        <f>'HYDRO CENTRAL'!G26+'HYDRO CENTRAL'!J26+'HYDRO CENTRAL'!P26</f>
        <v>4002808.5466666645</v>
      </c>
      <c r="K23" s="140"/>
      <c r="L23" s="140"/>
      <c r="M23" s="51">
        <v>39904</v>
      </c>
      <c r="N23" s="9">
        <f>'HYDRO CENTRAL'!Q26</f>
        <v>53929.73</v>
      </c>
      <c r="O23" s="9">
        <f>'HYDRO CENTRAL'!R26</f>
        <v>-297898.21428571426</v>
      </c>
      <c r="P23" s="16">
        <f>'HYDRO CENTRAL'!S26</f>
        <v>-11094541.808571422</v>
      </c>
      <c r="Q23" s="54"/>
    </row>
    <row r="24" spans="2:18">
      <c r="B24" s="51">
        <v>39934</v>
      </c>
      <c r="C24" s="9">
        <f>'HYDRO CENTRAL'!B27+'HYDRO CENTRAL'!K27</f>
        <v>59853.04</v>
      </c>
      <c r="D24" s="52">
        <f>'HYDRO CENTRAL'!C27+'HYDRO CENTRAL'!L27</f>
        <v>-185352.38095238095</v>
      </c>
      <c r="E24" s="56">
        <f>'HYDRO CENTRAL'!D27+'HYDRO CENTRAL'!M27</f>
        <v>-15222849.696190465</v>
      </c>
      <c r="F24" s="54"/>
      <c r="G24" s="51">
        <v>39934</v>
      </c>
      <c r="H24" s="9">
        <f>'HYDRO CENTRAL'!E27+'HYDRO CENTRAL'!H27+'HYDRO CENTRAL'!N27</f>
        <v>0</v>
      </c>
      <c r="I24" s="9">
        <f>'HYDRO CENTRAL'!F27+'HYDRO CENTRAL'!I27+'HYDRO CENTRAL'!O27</f>
        <v>-112545.83333333333</v>
      </c>
      <c r="J24" s="16">
        <f>'HYDRO CENTRAL'!G27+'HYDRO CENTRAL'!J27+'HYDRO CENTRAL'!P27</f>
        <v>3890262.7133333315</v>
      </c>
      <c r="K24" s="140"/>
      <c r="L24" s="140"/>
      <c r="M24" s="51">
        <v>39934</v>
      </c>
      <c r="N24" s="9">
        <f>'HYDRO CENTRAL'!Q27</f>
        <v>59853.04</v>
      </c>
      <c r="O24" s="9">
        <f>'HYDRO CENTRAL'!R27</f>
        <v>-297898.21428571426</v>
      </c>
      <c r="P24" s="16">
        <f>'HYDRO CENTRAL'!S27</f>
        <v>-11332586.982857136</v>
      </c>
      <c r="Q24" s="54"/>
    </row>
    <row r="25" spans="2:18">
      <c r="B25" s="73">
        <v>39965</v>
      </c>
      <c r="C25" s="74">
        <f>'HYDRO CENTRAL'!B28+'HYDRO CENTRAL'!K28</f>
        <v>100860.19</v>
      </c>
      <c r="D25" s="52">
        <f>'HYDRO CENTRAL'!C28+'HYDRO CENTRAL'!L28</f>
        <v>-185352.38095238095</v>
      </c>
      <c r="E25" s="56">
        <f>'HYDRO CENTRAL'!D28+'HYDRO CENTRAL'!M28</f>
        <v>-15307341.887142846</v>
      </c>
      <c r="F25" s="133"/>
      <c r="G25" s="73">
        <v>39965</v>
      </c>
      <c r="H25" s="74">
        <f>'HYDRO CENTRAL'!E28+'HYDRO CENTRAL'!H28+'HYDRO CENTRAL'!N28</f>
        <v>0</v>
      </c>
      <c r="I25" s="74">
        <f>'HYDRO CENTRAL'!F28+'HYDRO CENTRAL'!I28+'HYDRO CENTRAL'!O28</f>
        <v>-112545.83333333333</v>
      </c>
      <c r="J25" s="253">
        <f>'HYDRO CENTRAL'!G28+'HYDRO CENTRAL'!J28+'HYDRO CENTRAL'!P28</f>
        <v>3777716.8799999976</v>
      </c>
      <c r="K25" s="101"/>
      <c r="L25" s="101"/>
      <c r="M25" s="221">
        <v>39965</v>
      </c>
      <c r="N25" s="74">
        <f>'HYDRO CENTRAL'!Q28</f>
        <v>100860.19</v>
      </c>
      <c r="O25" s="74">
        <f>'HYDRO CENTRAL'!R28</f>
        <v>-297898.21428571426</v>
      </c>
      <c r="P25" s="220">
        <f>'HYDRO CENTRAL'!S28</f>
        <v>-11529625.007142847</v>
      </c>
    </row>
    <row r="26" spans="2:18">
      <c r="B26" s="51">
        <v>39995</v>
      </c>
      <c r="C26" s="52">
        <f>'HYDRO CENTRAL'!B29+'HYDRO CENTRAL'!K29</f>
        <v>45031.3</v>
      </c>
      <c r="D26" s="52">
        <f>'HYDRO CENTRAL'!C29+'HYDRO CENTRAL'!L29</f>
        <v>-185352.38095238095</v>
      </c>
      <c r="E26" s="56">
        <f>'HYDRO CENTRAL'!D29+'HYDRO CENTRAL'!M29</f>
        <v>-15447662.968095226</v>
      </c>
      <c r="F26" s="53"/>
      <c r="G26" s="51">
        <v>39995</v>
      </c>
      <c r="H26" s="52">
        <f>'HYDRO CENTRAL'!E29+'HYDRO CENTRAL'!H29+'HYDRO CENTRAL'!N29</f>
        <v>0</v>
      </c>
      <c r="I26" s="52">
        <f>'HYDRO CENTRAL'!F29+'HYDRO CENTRAL'!I29+'HYDRO CENTRAL'!O29</f>
        <v>-112545.83333333333</v>
      </c>
      <c r="J26" s="56">
        <f>'HYDRO CENTRAL'!G29+'HYDRO CENTRAL'!J29+'HYDRO CENTRAL'!P29</f>
        <v>3665171.0466666636</v>
      </c>
      <c r="K26" s="27"/>
      <c r="L26" s="27"/>
      <c r="M26" s="51">
        <v>39995</v>
      </c>
      <c r="N26" s="52">
        <f>'HYDRO CENTRAL'!Q29</f>
        <v>45031.3</v>
      </c>
      <c r="O26" s="52">
        <f>'HYDRO CENTRAL'!R29</f>
        <v>-297898.21428571426</v>
      </c>
      <c r="P26" s="56">
        <f>'HYDRO CENTRAL'!S29</f>
        <v>-11782491.921428563</v>
      </c>
      <c r="Q26" s="53"/>
      <c r="R26" s="97"/>
    </row>
    <row r="27" spans="2:18">
      <c r="B27" s="51">
        <v>40026</v>
      </c>
      <c r="C27" s="52">
        <f>'HYDRO CENTRAL'!B30+'HYDRO CENTRAL'!K30</f>
        <v>142007.72</v>
      </c>
      <c r="D27" s="52">
        <f>'HYDRO CENTRAL'!C30+'HYDRO CENTRAL'!L30</f>
        <v>-185352.38095238095</v>
      </c>
      <c r="E27" s="56">
        <f>'HYDRO CENTRAL'!D30+'HYDRO CENTRAL'!M30</f>
        <v>-15491007.629047606</v>
      </c>
      <c r="F27" s="53"/>
      <c r="G27" s="51">
        <v>40026</v>
      </c>
      <c r="H27" s="52">
        <f>'HYDRO CENTRAL'!E30+'HYDRO CENTRAL'!H30+'HYDRO CENTRAL'!N30</f>
        <v>0</v>
      </c>
      <c r="I27" s="52">
        <f>'HYDRO CENTRAL'!F30+'HYDRO CENTRAL'!I30+'HYDRO CENTRAL'!O30</f>
        <v>-112545.83333333333</v>
      </c>
      <c r="J27" s="56">
        <f>'HYDRO CENTRAL'!G30+'HYDRO CENTRAL'!J30+'HYDRO CENTRAL'!P30</f>
        <v>3552625.2133333306</v>
      </c>
      <c r="K27" s="27"/>
      <c r="L27" s="27"/>
      <c r="M27" s="51">
        <v>40026</v>
      </c>
      <c r="N27" s="52">
        <f>'HYDRO CENTRAL'!Q30</f>
        <v>142007.72</v>
      </c>
      <c r="O27" s="52">
        <f>'HYDRO CENTRAL'!R30</f>
        <v>-297898.21428571426</v>
      </c>
      <c r="P27" s="56">
        <f>'HYDRO CENTRAL'!S30</f>
        <v>-11938382.415714275</v>
      </c>
      <c r="Q27" s="53"/>
      <c r="R27" s="97"/>
    </row>
    <row r="28" spans="2:18">
      <c r="B28" s="51">
        <v>40057</v>
      </c>
      <c r="C28" s="52">
        <f>'HYDRO CENTRAL'!B31+'HYDRO CENTRAL'!K31</f>
        <v>136997.1</v>
      </c>
      <c r="D28" s="52">
        <f>'HYDRO CENTRAL'!C31+'HYDRO CENTRAL'!L31</f>
        <v>-185352.38095238095</v>
      </c>
      <c r="E28" s="56">
        <f>'HYDRO CENTRAL'!D31+'HYDRO CENTRAL'!M31</f>
        <v>-15539362.909999987</v>
      </c>
      <c r="F28" s="53"/>
      <c r="G28" s="51">
        <v>40057</v>
      </c>
      <c r="H28" s="52">
        <f>'HYDRO CENTRAL'!E31+'HYDRO CENTRAL'!H31+'HYDRO CENTRAL'!N31</f>
        <v>0</v>
      </c>
      <c r="I28" s="52">
        <f>'HYDRO CENTRAL'!F31+'HYDRO CENTRAL'!I31+'HYDRO CENTRAL'!O31</f>
        <v>-112545.83333333333</v>
      </c>
      <c r="J28" s="56">
        <f>'HYDRO CENTRAL'!G31+'HYDRO CENTRAL'!J31+'HYDRO CENTRAL'!P31</f>
        <v>3440079.3799999971</v>
      </c>
      <c r="K28" s="27"/>
      <c r="L28" s="27"/>
      <c r="M28" s="51">
        <v>40057</v>
      </c>
      <c r="N28" s="52">
        <f>'HYDRO CENTRAL'!Q31</f>
        <v>136997.1</v>
      </c>
      <c r="O28" s="52">
        <f>'HYDRO CENTRAL'!R31</f>
        <v>-297898.21428571426</v>
      </c>
      <c r="P28" s="56">
        <f>'HYDRO CENTRAL'!S31</f>
        <v>-12099283.529999992</v>
      </c>
      <c r="Q28" s="53"/>
      <c r="R28" s="97"/>
    </row>
    <row r="29" spans="2:18">
      <c r="B29" s="51">
        <v>40087</v>
      </c>
      <c r="C29" s="52">
        <f>'HYDRO CENTRAL'!B32+'HYDRO CENTRAL'!K32</f>
        <v>105516.53</v>
      </c>
      <c r="D29" s="52">
        <f>'HYDRO CENTRAL'!C32+'HYDRO CENTRAL'!L32</f>
        <v>-185352.38095238095</v>
      </c>
      <c r="E29" s="56">
        <f>'HYDRO CENTRAL'!D32+'HYDRO CENTRAL'!M32</f>
        <v>-15619198.760952368</v>
      </c>
      <c r="F29" s="106"/>
      <c r="G29" s="51">
        <v>40087</v>
      </c>
      <c r="H29" s="52">
        <f>'HYDRO CENTRAL'!E32+'HYDRO CENTRAL'!H32+'HYDRO CENTRAL'!N32</f>
        <v>0</v>
      </c>
      <c r="I29" s="52">
        <f>'HYDRO CENTRAL'!F32+'HYDRO CENTRAL'!I32+'HYDRO CENTRAL'!O32</f>
        <v>-112545.83333333333</v>
      </c>
      <c r="J29" s="56">
        <f>'HYDRO CENTRAL'!G32+'HYDRO CENTRAL'!J32+'HYDRO CENTRAL'!P32</f>
        <v>3327533.5466666631</v>
      </c>
      <c r="K29" s="106"/>
      <c r="L29" s="106"/>
      <c r="M29" s="51">
        <v>40087</v>
      </c>
      <c r="N29" s="52">
        <f>'HYDRO CENTRAL'!Q32</f>
        <v>105516.53</v>
      </c>
      <c r="O29" s="52">
        <f>'HYDRO CENTRAL'!R32</f>
        <v>-297898.21428571426</v>
      </c>
      <c r="P29" s="56">
        <f>'HYDRO CENTRAL'!S32</f>
        <v>-12291665.214285705</v>
      </c>
      <c r="Q29" s="106"/>
      <c r="R29" s="97"/>
    </row>
    <row r="30" spans="2:18">
      <c r="B30" s="51">
        <v>40118</v>
      </c>
      <c r="C30" s="52">
        <f>'HYDRO CENTRAL'!B33+'HYDRO CENTRAL'!K33</f>
        <v>34374.089999999997</v>
      </c>
      <c r="D30" s="52">
        <f>'HYDRO CENTRAL'!C33+'HYDRO CENTRAL'!L33</f>
        <v>-185352.38095238095</v>
      </c>
      <c r="E30" s="56">
        <f>'HYDRO CENTRAL'!D33+'HYDRO CENTRAL'!M33</f>
        <v>-15770177.051904749</v>
      </c>
      <c r="F30" s="104"/>
      <c r="G30" s="51">
        <v>40118</v>
      </c>
      <c r="H30" s="52">
        <f>'HYDRO CENTRAL'!E33+'HYDRO CENTRAL'!H33+'HYDRO CENTRAL'!N33</f>
        <v>0</v>
      </c>
      <c r="I30" s="52">
        <f>'HYDRO CENTRAL'!F33+'HYDRO CENTRAL'!I33+'HYDRO CENTRAL'!O33</f>
        <v>-112545.83333333333</v>
      </c>
      <c r="J30" s="56">
        <f>'HYDRO CENTRAL'!G33+'HYDRO CENTRAL'!J33+'HYDRO CENTRAL'!P33</f>
        <v>3214987.7133333301</v>
      </c>
      <c r="K30" s="106"/>
      <c r="L30" s="106"/>
      <c r="M30" s="51">
        <v>40118</v>
      </c>
      <c r="N30" s="52">
        <f>'HYDRO CENTRAL'!Q33</f>
        <v>34374.089999999997</v>
      </c>
      <c r="O30" s="52">
        <f>'HYDRO CENTRAL'!R33</f>
        <v>-297898.21428571426</v>
      </c>
      <c r="P30" s="56">
        <f>'HYDRO CENTRAL'!S33</f>
        <v>-12555189.338571418</v>
      </c>
      <c r="Q30" s="104"/>
      <c r="R30" s="97"/>
    </row>
    <row r="31" spans="2:18">
      <c r="B31" s="51">
        <v>40148</v>
      </c>
      <c r="C31" s="52">
        <f>'HYDRO CENTRAL'!B34+'HYDRO CENTRAL'!K34</f>
        <v>39099.01</v>
      </c>
      <c r="D31" s="52">
        <f>'HYDRO CENTRAL'!C34+'HYDRO CENTRAL'!L34</f>
        <v>-185352.38095238095</v>
      </c>
      <c r="E31" s="56">
        <f>'HYDRO CENTRAL'!D34+'HYDRO CENTRAL'!M34</f>
        <v>-15916430.42285713</v>
      </c>
      <c r="F31" s="103"/>
      <c r="G31" s="51">
        <v>40148</v>
      </c>
      <c r="H31" s="52">
        <f>'HYDRO CENTRAL'!E34+'HYDRO CENTRAL'!H34+'HYDRO CENTRAL'!N34</f>
        <v>0</v>
      </c>
      <c r="I31" s="52">
        <f>'HYDRO CENTRAL'!F34+'HYDRO CENTRAL'!I34+'HYDRO CENTRAL'!O34</f>
        <v>-112545.83333333333</v>
      </c>
      <c r="J31" s="56">
        <f>'HYDRO CENTRAL'!G34+'HYDRO CENTRAL'!J34+'HYDRO CENTRAL'!P34</f>
        <v>3102441.8799999966</v>
      </c>
      <c r="K31" s="256"/>
      <c r="L31" s="141"/>
      <c r="M31" s="221">
        <v>40148</v>
      </c>
      <c r="N31" s="52">
        <f>'HYDRO CENTRAL'!Q34</f>
        <v>39099.01</v>
      </c>
      <c r="O31" s="52">
        <f>'HYDRO CENTRAL'!R34</f>
        <v>-297898.21428571426</v>
      </c>
      <c r="P31" s="223">
        <f>'HYDRO CENTRAL'!S34</f>
        <v>-12813988.542857133</v>
      </c>
    </row>
    <row r="32" spans="2:18">
      <c r="B32" s="234" t="s">
        <v>116</v>
      </c>
      <c r="C32" s="71"/>
      <c r="D32" s="71"/>
      <c r="E32" s="42">
        <f>((E31+E19+SUM(E20:E30)*2)/24)</f>
        <v>-15289970.542559512</v>
      </c>
      <c r="F32" s="72"/>
      <c r="G32" s="234" t="s">
        <v>116</v>
      </c>
      <c r="H32" s="71"/>
      <c r="I32" s="71"/>
      <c r="J32" s="42">
        <f>((J31+J19+SUM(J20:J30)*2)/24)</f>
        <v>3777716.8799999985</v>
      </c>
      <c r="K32" s="72"/>
      <c r="L32" s="72"/>
      <c r="M32" s="234" t="s">
        <v>116</v>
      </c>
      <c r="N32" s="71"/>
      <c r="O32" s="71"/>
      <c r="P32" s="42">
        <f>((P31+P19+SUM(P20:P30)*2)/24)</f>
        <v>-11512253.662559515</v>
      </c>
      <c r="Q32" s="101" t="s">
        <v>148</v>
      </c>
      <c r="R32" s="99"/>
    </row>
    <row r="33" spans="2:18">
      <c r="B33" s="20"/>
      <c r="C33" s="21"/>
      <c r="D33" s="21"/>
      <c r="E33" s="22"/>
      <c r="F33" s="96"/>
      <c r="G33" s="20"/>
      <c r="H33" s="21"/>
      <c r="I33" s="21"/>
      <c r="J33" s="22"/>
      <c r="K33" s="94"/>
      <c r="L33" s="94"/>
      <c r="M33" s="20"/>
      <c r="N33" s="21"/>
      <c r="O33" s="21"/>
      <c r="P33" s="22"/>
      <c r="Q33" s="96"/>
    </row>
    <row r="34" spans="2:18" ht="13.9" customHeight="1">
      <c r="B34" s="2"/>
      <c r="C34" s="2"/>
      <c r="D34" s="2"/>
      <c r="E34" s="2"/>
      <c r="F34" s="95"/>
      <c r="G34" s="2"/>
      <c r="H34" s="2"/>
      <c r="I34" s="2"/>
      <c r="J34" s="2"/>
      <c r="K34" s="142"/>
      <c r="L34" s="142"/>
      <c r="M34" s="2"/>
      <c r="N34" s="2"/>
      <c r="O34" s="2"/>
      <c r="P34" s="2"/>
      <c r="Q34" s="95"/>
    </row>
    <row r="35" spans="2:18" ht="20.25" customHeight="1" thickBot="1">
      <c r="B35" s="90" t="s">
        <v>77</v>
      </c>
      <c r="C35" s="18"/>
      <c r="D35" s="18"/>
      <c r="E35" s="91"/>
      <c r="F35" s="58"/>
      <c r="G35" s="90" t="s">
        <v>76</v>
      </c>
      <c r="H35" s="18"/>
      <c r="I35" s="18"/>
      <c r="J35" s="91"/>
      <c r="K35" s="58"/>
      <c r="L35" s="58"/>
      <c r="M35" s="17" t="s">
        <v>74</v>
      </c>
      <c r="N35" s="18"/>
      <c r="O35" s="18"/>
      <c r="P35" s="91"/>
      <c r="Q35" s="106"/>
    </row>
    <row r="36" spans="2:18">
      <c r="B36" s="124">
        <v>40179</v>
      </c>
      <c r="C36" s="137">
        <f>'HYDRO CENTRAL'!B39+'HYDRO CENTRAL'!K39</f>
        <v>26879.53</v>
      </c>
      <c r="D36" s="52">
        <f>'HYDRO CENTRAL'!C39+'HYDRO CENTRAL'!L39</f>
        <v>-185352.38095238095</v>
      </c>
      <c r="E36" s="56">
        <f>'HYDRO CENTRAL'!D39+'HYDRO CENTRAL'!M39</f>
        <v>-16074903.273809511</v>
      </c>
      <c r="F36" s="27"/>
      <c r="G36" s="124">
        <v>40179</v>
      </c>
      <c r="H36" s="137">
        <f>'HYDRO CENTRAL'!E39+'HYDRO CENTRAL'!H39+'HYDRO CENTRAL'!N39</f>
        <v>0</v>
      </c>
      <c r="I36" s="52">
        <f>'HYDRO CENTRAL'!F39+'HYDRO CENTRAL'!I39+'HYDRO CENTRAL'!O39</f>
        <v>-112545.83333333333</v>
      </c>
      <c r="J36" s="56">
        <f>'HYDRO CENTRAL'!G39+'HYDRO CENTRAL'!J39+'HYDRO CENTRAL'!P39</f>
        <v>2989896.0466666631</v>
      </c>
      <c r="K36" s="256"/>
      <c r="L36" s="27"/>
      <c r="M36" s="124">
        <v>40179</v>
      </c>
      <c r="N36" s="52">
        <f>'HYDRO CENTRAL'!Q39</f>
        <v>26879.53</v>
      </c>
      <c r="O36" s="52">
        <f>'HYDRO CENTRAL'!R39</f>
        <v>-297898.21428571426</v>
      </c>
      <c r="P36" s="56">
        <f>'HYDRO CENTRAL'!S39</f>
        <v>-13085007.227142846</v>
      </c>
      <c r="Q36" s="104"/>
    </row>
    <row r="37" spans="2:18">
      <c r="B37" s="124">
        <v>40210</v>
      </c>
      <c r="C37" s="138">
        <f>'HYDRO CENTRAL'!B40+'HYDRO CENTRAL'!K40</f>
        <v>51350.37</v>
      </c>
      <c r="D37" s="52">
        <f>'HYDRO CENTRAL'!C40+'HYDRO CENTRAL'!L40</f>
        <v>-185352.38095238095</v>
      </c>
      <c r="E37" s="56">
        <f>'HYDRO CENTRAL'!D40+'HYDRO CENTRAL'!M40</f>
        <v>-16208905.284761891</v>
      </c>
      <c r="F37" s="27"/>
      <c r="G37" s="124">
        <v>40210</v>
      </c>
      <c r="H37" s="138">
        <f>'HYDRO CENTRAL'!E40+'HYDRO CENTRAL'!H40+'HYDRO CENTRAL'!N40</f>
        <v>0</v>
      </c>
      <c r="I37" s="52">
        <f>'HYDRO CENTRAL'!F40+'HYDRO CENTRAL'!I40+'HYDRO CENTRAL'!O40</f>
        <v>-112545.83333333333</v>
      </c>
      <c r="J37" s="56">
        <f>'HYDRO CENTRAL'!G40+'HYDRO CENTRAL'!J40+'HYDRO CENTRAL'!P40</f>
        <v>2877350.2133333301</v>
      </c>
      <c r="K37" s="256"/>
      <c r="L37" s="27"/>
      <c r="M37" s="124">
        <v>40210</v>
      </c>
      <c r="N37" s="52">
        <f>'HYDRO CENTRAL'!Q40</f>
        <v>51350.37</v>
      </c>
      <c r="O37" s="52">
        <f>'HYDRO CENTRAL'!R40</f>
        <v>-297898.21428571426</v>
      </c>
      <c r="P37" s="56">
        <f>'HYDRO CENTRAL'!S40</f>
        <v>-13331555.071428562</v>
      </c>
      <c r="Q37" s="103"/>
    </row>
    <row r="38" spans="2:18">
      <c r="B38" s="124">
        <v>40238</v>
      </c>
      <c r="C38" s="138">
        <f>'HYDRO CENTRAL'!B41+'HYDRO CENTRAL'!K41</f>
        <v>156250</v>
      </c>
      <c r="D38" s="52">
        <f>'HYDRO CENTRAL'!C41+'HYDRO CENTRAL'!L41</f>
        <v>-185352.38095238095</v>
      </c>
      <c r="E38" s="56">
        <f>'HYDRO CENTRAL'!D41+'HYDRO CENTRAL'!M41</f>
        <v>-16238007.665714271</v>
      </c>
      <c r="F38" s="27"/>
      <c r="G38" s="124">
        <v>40238</v>
      </c>
      <c r="H38" s="138">
        <f>'HYDRO CENTRAL'!E41+'HYDRO CENTRAL'!H41+'HYDRO CENTRAL'!N41</f>
        <v>0</v>
      </c>
      <c r="I38" s="52">
        <f>'HYDRO CENTRAL'!F41+'HYDRO CENTRAL'!I41+'HYDRO CENTRAL'!O41</f>
        <v>-112545.83333333333</v>
      </c>
      <c r="J38" s="56">
        <f>'HYDRO CENTRAL'!G41+'HYDRO CENTRAL'!J41+'HYDRO CENTRAL'!P41</f>
        <v>2764804.3799999966</v>
      </c>
      <c r="K38" s="256"/>
      <c r="L38" s="27"/>
      <c r="M38" s="124">
        <v>40238</v>
      </c>
      <c r="N38" s="52">
        <f>'HYDRO CENTRAL'!Q41</f>
        <v>156250</v>
      </c>
      <c r="O38" s="52">
        <f>'HYDRO CENTRAL'!R41</f>
        <v>-297898.21428571426</v>
      </c>
      <c r="P38" s="56">
        <f>'HYDRO CENTRAL'!S41</f>
        <v>-13473203.285714274</v>
      </c>
      <c r="Q38" s="94"/>
      <c r="R38" s="101"/>
    </row>
    <row r="39" spans="2:18">
      <c r="B39" s="124">
        <v>40269</v>
      </c>
      <c r="C39" s="138">
        <f>'HYDRO CENTRAL'!B42+'HYDRO CENTRAL'!K42</f>
        <v>156250</v>
      </c>
      <c r="D39" s="52">
        <f>'HYDRO CENTRAL'!C42+'HYDRO CENTRAL'!L42</f>
        <v>-185352.38095238095</v>
      </c>
      <c r="E39" s="56">
        <f>'HYDRO CENTRAL'!D42+'HYDRO CENTRAL'!M42</f>
        <v>-16267110.046666652</v>
      </c>
      <c r="F39" s="106"/>
      <c r="G39" s="124">
        <v>40269</v>
      </c>
      <c r="H39" s="138">
        <f>'HYDRO CENTRAL'!E42+'HYDRO CENTRAL'!H42+'HYDRO CENTRAL'!N42</f>
        <v>0</v>
      </c>
      <c r="I39" s="52">
        <f>'HYDRO CENTRAL'!F42+'HYDRO CENTRAL'!I42+'HYDRO CENTRAL'!O42</f>
        <v>-112545.83333333333</v>
      </c>
      <c r="J39" s="56">
        <f>'HYDRO CENTRAL'!G42+'HYDRO CENTRAL'!J42+'HYDRO CENTRAL'!P42</f>
        <v>2652258.5466666636</v>
      </c>
      <c r="K39" s="256"/>
      <c r="L39" s="106"/>
      <c r="M39" s="124">
        <v>40269</v>
      </c>
      <c r="N39" s="52">
        <f>'HYDRO CENTRAL'!Q42</f>
        <v>156250</v>
      </c>
      <c r="O39" s="52">
        <f>'HYDRO CENTRAL'!R42</f>
        <v>-297898.21428571426</v>
      </c>
      <c r="P39" s="56">
        <f>'HYDRO CENTRAL'!S42</f>
        <v>-13614851.499999989</v>
      </c>
    </row>
    <row r="40" spans="2:18">
      <c r="B40" s="124">
        <v>40299</v>
      </c>
      <c r="C40" s="138">
        <f>'HYDRO CENTRAL'!B43+'HYDRO CENTRAL'!K43</f>
        <v>156250</v>
      </c>
      <c r="D40" s="52">
        <f>'HYDRO CENTRAL'!C43+'HYDRO CENTRAL'!L43</f>
        <v>-185352.38095238095</v>
      </c>
      <c r="E40" s="56">
        <f>'HYDRO CENTRAL'!D43+'HYDRO CENTRAL'!M43</f>
        <v>-16296212.427619033</v>
      </c>
      <c r="F40" s="104"/>
      <c r="G40" s="124">
        <v>40299</v>
      </c>
      <c r="H40" s="138">
        <f>'HYDRO CENTRAL'!E43+'HYDRO CENTRAL'!H43+'HYDRO CENTRAL'!N43</f>
        <v>0</v>
      </c>
      <c r="I40" s="52">
        <f>'HYDRO CENTRAL'!F43+'HYDRO CENTRAL'!I43+'HYDRO CENTRAL'!O43</f>
        <v>-112545.83333333333</v>
      </c>
      <c r="J40" s="56">
        <f>'HYDRO CENTRAL'!G43+'HYDRO CENTRAL'!J43+'HYDRO CENTRAL'!P43</f>
        <v>2539712.7133333306</v>
      </c>
      <c r="K40" s="256"/>
      <c r="L40" s="106"/>
      <c r="M40" s="124">
        <v>40299</v>
      </c>
      <c r="N40" s="52">
        <f>'HYDRO CENTRAL'!Q43</f>
        <v>156250</v>
      </c>
      <c r="O40" s="52">
        <f>'HYDRO CENTRAL'!R43</f>
        <v>-297898.21428571426</v>
      </c>
      <c r="P40" s="56">
        <f>'HYDRO CENTRAL'!S43</f>
        <v>-13756499.714285702</v>
      </c>
      <c r="Q40" s="27"/>
      <c r="R40" s="102"/>
    </row>
    <row r="41" spans="2:18">
      <c r="B41" s="124">
        <v>40330</v>
      </c>
      <c r="C41" s="138">
        <f>'HYDRO CENTRAL'!B44+'HYDRO CENTRAL'!K44</f>
        <v>128750</v>
      </c>
      <c r="D41" s="52">
        <f>'HYDRO CENTRAL'!C44+'HYDRO CENTRAL'!L44</f>
        <v>-185352.38095238095</v>
      </c>
      <c r="E41" s="56">
        <f>'HYDRO CENTRAL'!D44+'HYDRO CENTRAL'!M44</f>
        <v>-16352814.808571413</v>
      </c>
      <c r="F41" s="103"/>
      <c r="G41" s="124">
        <v>40330</v>
      </c>
      <c r="H41" s="138">
        <f>'HYDRO CENTRAL'!E44+'HYDRO CENTRAL'!H44+'HYDRO CENTRAL'!N44</f>
        <v>0</v>
      </c>
      <c r="I41" s="52">
        <f>'HYDRO CENTRAL'!F44+'HYDRO CENTRAL'!I44+'HYDRO CENTRAL'!O44</f>
        <v>-112545.83333333333</v>
      </c>
      <c r="J41" s="56">
        <f>'HYDRO CENTRAL'!G44+'HYDRO CENTRAL'!J44+'HYDRO CENTRAL'!P44</f>
        <v>2427166.8799999971</v>
      </c>
      <c r="K41" s="256"/>
      <c r="L41" s="141"/>
      <c r="M41" s="124">
        <v>40330</v>
      </c>
      <c r="N41" s="52">
        <f>'HYDRO CENTRAL'!Q44</f>
        <v>128750</v>
      </c>
      <c r="O41" s="52">
        <f>'HYDRO CENTRAL'!R44</f>
        <v>-297898.21428571426</v>
      </c>
      <c r="P41" s="56">
        <f>'HYDRO CENTRAL'!S44</f>
        <v>-13925647.928571416</v>
      </c>
      <c r="Q41" s="101"/>
    </row>
    <row r="42" spans="2:18">
      <c r="B42" s="125">
        <v>40360</v>
      </c>
      <c r="C42" s="138">
        <f>'HYDRO CENTRAL'!B45+'HYDRO CENTRAL'!K45</f>
        <v>77500</v>
      </c>
      <c r="D42" s="52">
        <f>'HYDRO CENTRAL'!C45+'HYDRO CENTRAL'!L45</f>
        <v>-185352.38095238095</v>
      </c>
      <c r="E42" s="56">
        <f>'HYDRO CENTRAL'!D45+'HYDRO CENTRAL'!M45</f>
        <v>-16460667.189523794</v>
      </c>
      <c r="F42" s="94"/>
      <c r="G42" s="125">
        <v>40360</v>
      </c>
      <c r="H42" s="138">
        <f>'HYDRO CENTRAL'!E45+'HYDRO CENTRAL'!H45+'HYDRO CENTRAL'!N45</f>
        <v>0</v>
      </c>
      <c r="I42" s="52">
        <f>'HYDRO CENTRAL'!F45+'HYDRO CENTRAL'!I45+'HYDRO CENTRAL'!O45</f>
        <v>-112545.83333333333</v>
      </c>
      <c r="J42" s="56">
        <f>'HYDRO CENTRAL'!G45+'HYDRO CENTRAL'!J45+'HYDRO CENTRAL'!P45</f>
        <v>2314621.0466666636</v>
      </c>
      <c r="K42" s="256"/>
      <c r="L42" s="94"/>
      <c r="M42" s="125">
        <v>40360</v>
      </c>
      <c r="N42" s="52">
        <f>'HYDRO CENTRAL'!Q45</f>
        <v>77500</v>
      </c>
      <c r="O42" s="52">
        <f>'HYDRO CENTRAL'!R45</f>
        <v>-297898.21428571426</v>
      </c>
      <c r="P42" s="56">
        <f>'HYDRO CENTRAL'!S45</f>
        <v>-14146046.142857131</v>
      </c>
    </row>
    <row r="43" spans="2:18">
      <c r="B43" s="125">
        <v>40391</v>
      </c>
      <c r="C43" s="138">
        <f>'HYDRO CENTRAL'!B46+'HYDRO CENTRAL'!K46</f>
        <v>66500</v>
      </c>
      <c r="D43" s="52">
        <f>'HYDRO CENTRAL'!C46+'HYDRO CENTRAL'!L46</f>
        <v>-185352.38095238095</v>
      </c>
      <c r="E43" s="56">
        <f>'HYDRO CENTRAL'!D46+'HYDRO CENTRAL'!M46</f>
        <v>-16579519.570476174</v>
      </c>
      <c r="F43" s="27"/>
      <c r="G43" s="125">
        <v>40391</v>
      </c>
      <c r="H43" s="138">
        <f>'HYDRO CENTRAL'!E46+'HYDRO CENTRAL'!H46+'HYDRO CENTRAL'!N46</f>
        <v>0</v>
      </c>
      <c r="I43" s="9">
        <f>'HYDRO CENTRAL'!F46+'HYDRO CENTRAL'!I46+'HYDRO CENTRAL'!O46</f>
        <v>-112545.83333333333</v>
      </c>
      <c r="J43" s="16">
        <f>'HYDRO CENTRAL'!G46+'HYDRO CENTRAL'!J46+'HYDRO CENTRAL'!P46</f>
        <v>2202075.2133333306</v>
      </c>
      <c r="K43" s="256"/>
      <c r="L43" s="27"/>
      <c r="M43" s="125">
        <v>40391</v>
      </c>
      <c r="N43" s="9">
        <f>'HYDRO CENTRAL'!Q46</f>
        <v>66500</v>
      </c>
      <c r="O43" s="9">
        <f>'HYDRO CENTRAL'!R46</f>
        <v>-297898.21428571426</v>
      </c>
      <c r="P43" s="16">
        <f>'HYDRO CENTRAL'!S46</f>
        <v>-14377444.357142843</v>
      </c>
      <c r="Q43" s="27"/>
    </row>
    <row r="44" spans="2:18">
      <c r="B44" s="125">
        <v>40422</v>
      </c>
      <c r="C44" s="138">
        <f>'HYDRO CENTRAL'!B47+'HYDRO CENTRAL'!K47</f>
        <v>63750</v>
      </c>
      <c r="D44" s="52">
        <f>'HYDRO CENTRAL'!C47+'HYDRO CENTRAL'!L47</f>
        <v>-185352.38095238095</v>
      </c>
      <c r="E44" s="56">
        <f>'HYDRO CENTRAL'!D47+'HYDRO CENTRAL'!M47</f>
        <v>-16701121.951428555</v>
      </c>
      <c r="F44" s="27"/>
      <c r="G44" s="125">
        <v>40422</v>
      </c>
      <c r="H44" s="138">
        <f>'HYDRO CENTRAL'!E47+'HYDRO CENTRAL'!H47+'HYDRO CENTRAL'!N47</f>
        <v>0</v>
      </c>
      <c r="I44" s="9">
        <f>'HYDRO CENTRAL'!F47+'HYDRO CENTRAL'!I47+'HYDRO CENTRAL'!O47</f>
        <v>-112545.83333333333</v>
      </c>
      <c r="J44" s="16">
        <f>'HYDRO CENTRAL'!G47+'HYDRO CENTRAL'!J47+'HYDRO CENTRAL'!P47</f>
        <v>2089529.3799999976</v>
      </c>
      <c r="K44" s="256"/>
      <c r="L44" s="27"/>
      <c r="M44" s="125">
        <v>40422</v>
      </c>
      <c r="N44" s="9">
        <f>'HYDRO CENTRAL'!Q47</f>
        <v>63750</v>
      </c>
      <c r="O44" s="9">
        <f>'HYDRO CENTRAL'!R47</f>
        <v>-297898.21428571426</v>
      </c>
      <c r="P44" s="16">
        <f>'HYDRO CENTRAL'!S47</f>
        <v>-14611592.571428556</v>
      </c>
      <c r="Q44" s="27"/>
    </row>
    <row r="45" spans="2:18">
      <c r="B45" s="125">
        <v>40452</v>
      </c>
      <c r="C45" s="138">
        <f>'HYDRO CENTRAL'!B48+'HYDRO CENTRAL'!K48</f>
        <v>73750</v>
      </c>
      <c r="D45" s="52">
        <f>'HYDRO CENTRAL'!C48+'HYDRO CENTRAL'!L48</f>
        <v>-185352.38095238095</v>
      </c>
      <c r="E45" s="56">
        <f>'HYDRO CENTRAL'!D48+'HYDRO CENTRAL'!M48</f>
        <v>-16812724.332380936</v>
      </c>
      <c r="G45" s="125">
        <v>40452</v>
      </c>
      <c r="H45" s="138">
        <f>'HYDRO CENTRAL'!E48+'HYDRO CENTRAL'!H48+'HYDRO CENTRAL'!N48</f>
        <v>0</v>
      </c>
      <c r="I45" s="9">
        <f>'HYDRO CENTRAL'!F48+'HYDRO CENTRAL'!I48+'HYDRO CENTRAL'!O48</f>
        <v>-112545.83333333333</v>
      </c>
      <c r="J45" s="16">
        <f>'HYDRO CENTRAL'!G48+'HYDRO CENTRAL'!J48+'HYDRO CENTRAL'!P48</f>
        <v>1976983.5466666643</v>
      </c>
      <c r="K45" s="256"/>
      <c r="L45" s="2"/>
      <c r="M45" s="125">
        <v>40452</v>
      </c>
      <c r="N45" s="9">
        <f>'HYDRO CENTRAL'!Q48</f>
        <v>73750</v>
      </c>
      <c r="O45" s="9">
        <f>'HYDRO CENTRAL'!R48</f>
        <v>-297898.21428571426</v>
      </c>
      <c r="P45" s="16">
        <f>'HYDRO CENTRAL'!S48</f>
        <v>-14835740.785714271</v>
      </c>
    </row>
    <row r="46" spans="2:18" ht="13.5" customHeight="1">
      <c r="B46" s="125">
        <v>40483</v>
      </c>
      <c r="C46" s="138">
        <f>'HYDRO CENTRAL'!B49+'HYDRO CENTRAL'!K49</f>
        <v>73750</v>
      </c>
      <c r="D46" s="52">
        <f>'HYDRO CENTRAL'!C49+'HYDRO CENTRAL'!L49</f>
        <v>-185352.38095238095</v>
      </c>
      <c r="E46" s="56">
        <f>'HYDRO CENTRAL'!D49+'HYDRO CENTRAL'!M49</f>
        <v>-16924326.713333316</v>
      </c>
      <c r="G46" s="125">
        <v>40483</v>
      </c>
      <c r="H46" s="138">
        <f>'HYDRO CENTRAL'!E49+'HYDRO CENTRAL'!H49+'HYDRO CENTRAL'!N49</f>
        <v>0</v>
      </c>
      <c r="I46" s="9">
        <f>'HYDRO CENTRAL'!F49+'HYDRO CENTRAL'!I49+'HYDRO CENTRAL'!O49</f>
        <v>-112545.83333333333</v>
      </c>
      <c r="J46" s="16">
        <f>'HYDRO CENTRAL'!G49+'HYDRO CENTRAL'!J49+'HYDRO CENTRAL'!P49</f>
        <v>1864437.713333331</v>
      </c>
      <c r="K46" s="256"/>
      <c r="L46" s="134" t="s">
        <v>55</v>
      </c>
      <c r="M46" s="125">
        <v>40483</v>
      </c>
      <c r="N46" s="9">
        <f>'HYDRO CENTRAL'!Q49</f>
        <v>73750</v>
      </c>
      <c r="O46" s="9">
        <f>'HYDRO CENTRAL'!R49</f>
        <v>-297898.21428571426</v>
      </c>
      <c r="P46" s="16">
        <f>'HYDRO CENTRAL'!S49</f>
        <v>-15059888.999999981</v>
      </c>
    </row>
    <row r="47" spans="2:18" ht="13.5" thickBot="1">
      <c r="B47" s="126">
        <v>40513</v>
      </c>
      <c r="C47" s="139">
        <f>'HYDRO CENTRAL'!B50+'HYDRO CENTRAL'!K50</f>
        <v>73750</v>
      </c>
      <c r="D47" s="92">
        <f>'HYDRO CENTRAL'!C50+'HYDRO CENTRAL'!L50</f>
        <v>-185352.38095238095</v>
      </c>
      <c r="E47" s="110">
        <f>'HYDRO CENTRAL'!D50+'HYDRO CENTRAL'!M50</f>
        <v>-17035929.094285697</v>
      </c>
      <c r="G47" s="126">
        <v>40513</v>
      </c>
      <c r="H47" s="139">
        <f>'HYDRO CENTRAL'!E50+'HYDRO CENTRAL'!H50+'HYDRO CENTRAL'!N50</f>
        <v>0</v>
      </c>
      <c r="I47" s="29">
        <f>'HYDRO CENTRAL'!F50+'HYDRO CENTRAL'!I50+'HYDRO CENTRAL'!O50</f>
        <v>-112545.83333333333</v>
      </c>
      <c r="J47" s="254">
        <f>'HYDRO CENTRAL'!G50+'HYDRO CENTRAL'!J50+'HYDRO CENTRAL'!P50</f>
        <v>1751891.8799999978</v>
      </c>
      <c r="K47" s="256"/>
      <c r="L47" s="2"/>
      <c r="M47" s="255">
        <v>40513</v>
      </c>
      <c r="N47" s="29">
        <f>'HYDRO CENTRAL'!Q50</f>
        <v>73750</v>
      </c>
      <c r="O47" s="29">
        <f>'HYDRO CENTRAL'!R50</f>
        <v>-297898.21428571426</v>
      </c>
      <c r="P47" s="233">
        <f>'HYDRO CENTRAL'!S50</f>
        <v>-15284037.214285698</v>
      </c>
    </row>
    <row r="48" spans="2:18">
      <c r="B48" s="112"/>
      <c r="C48" s="52"/>
      <c r="D48" s="52"/>
      <c r="E48" s="52"/>
      <c r="G48" s="112"/>
      <c r="H48" s="9"/>
      <c r="I48" s="9"/>
      <c r="J48" s="74"/>
      <c r="K48" s="2"/>
      <c r="L48" s="2"/>
      <c r="M48" s="112"/>
      <c r="N48" s="9"/>
      <c r="O48" s="9"/>
      <c r="P48" s="113"/>
    </row>
    <row r="49" spans="1:18">
      <c r="A49" s="26"/>
      <c r="C49" s="132"/>
      <c r="D49" s="132"/>
      <c r="H49" s="132"/>
      <c r="I49" s="132"/>
      <c r="L49" s="132"/>
      <c r="N49" s="132"/>
      <c r="O49" s="132"/>
    </row>
    <row r="50" spans="1:18" ht="38.25" customHeight="1">
      <c r="B50" s="4" t="s">
        <v>77</v>
      </c>
      <c r="C50" s="98" t="s">
        <v>19</v>
      </c>
      <c r="D50" s="98" t="s">
        <v>98</v>
      </c>
      <c r="E50" s="162" t="s">
        <v>117</v>
      </c>
      <c r="G50" s="143" t="s">
        <v>76</v>
      </c>
      <c r="H50" s="98" t="s">
        <v>19</v>
      </c>
      <c r="I50" s="98" t="s">
        <v>98</v>
      </c>
      <c r="J50" s="162" t="s">
        <v>117</v>
      </c>
      <c r="M50" s="232" t="s">
        <v>74</v>
      </c>
      <c r="N50" s="1" t="s">
        <v>19</v>
      </c>
      <c r="O50" s="1" t="s">
        <v>98</v>
      </c>
      <c r="P50" s="162" t="s">
        <v>117</v>
      </c>
      <c r="Q50" s="135"/>
      <c r="R50" s="101"/>
    </row>
    <row r="51" spans="1:18">
      <c r="C51" s="57">
        <f>SUM(C36:C47)</f>
        <v>1104729.8999999999</v>
      </c>
      <c r="D51" s="57">
        <f>SUM(D36:D47)</f>
        <v>-2224228.5714285718</v>
      </c>
      <c r="E51" s="144">
        <f>((E47+E31+SUM(E36:E46)*2)/24)</f>
        <v>-16449374.418571414</v>
      </c>
      <c r="H51" s="57">
        <f>SUM(H36:H47)</f>
        <v>0</v>
      </c>
      <c r="I51" s="57">
        <f>SUM(I36:I47)</f>
        <v>-1350550</v>
      </c>
      <c r="J51" s="144">
        <f>((J47+J31+SUM(J36:J46)*2)/24)</f>
        <v>2427166.8799999971</v>
      </c>
      <c r="K51" s="257"/>
      <c r="M51" s="107" t="s">
        <v>112</v>
      </c>
      <c r="N51" s="57">
        <f>SUM(N36:N47)</f>
        <v>1104729.8999999999</v>
      </c>
      <c r="O51" s="57">
        <f>SUM(O36:O47)</f>
        <v>-3574778.5714285704</v>
      </c>
      <c r="P51" s="144">
        <f>((P47+P31+SUM(P36:P46)*2)/24)</f>
        <v>-14022207.538571417</v>
      </c>
      <c r="Q51" s="101" t="s">
        <v>148</v>
      </c>
      <c r="R51" s="101"/>
    </row>
    <row r="52" spans="1:18">
      <c r="D52" s="136" t="s">
        <v>101</v>
      </c>
      <c r="E52" s="105">
        <f>E51-E32</f>
        <v>-1159403.8760119025</v>
      </c>
      <c r="I52" s="136" t="s">
        <v>101</v>
      </c>
      <c r="J52" s="105">
        <f>J51-J32</f>
        <v>-1350550.0000000014</v>
      </c>
      <c r="O52" s="28" t="s">
        <v>101</v>
      </c>
      <c r="P52" s="105">
        <f>P51-P32</f>
        <v>-2509953.8760119025</v>
      </c>
      <c r="Q52" s="101" t="s">
        <v>148</v>
      </c>
    </row>
    <row r="53" spans="1:18">
      <c r="E53" s="5"/>
      <c r="J53" s="258"/>
      <c r="P53" s="3"/>
    </row>
    <row r="54" spans="1:18">
      <c r="J54" s="258"/>
      <c r="P54" s="3"/>
    </row>
    <row r="59" spans="1:18">
      <c r="P59" s="2"/>
    </row>
    <row r="60" spans="1:18">
      <c r="P60" s="2"/>
    </row>
    <row r="61" spans="1:18" s="2" customFormat="1">
      <c r="F61" s="27"/>
      <c r="Q61"/>
      <c r="R61" s="100"/>
    </row>
    <row r="62" spans="1:18" s="2" customFormat="1">
      <c r="F62" s="27"/>
      <c r="Q62"/>
      <c r="R62" s="100"/>
    </row>
    <row r="63" spans="1:18" s="2" customFormat="1">
      <c r="F63" s="27"/>
      <c r="P63"/>
      <c r="R63" s="100"/>
    </row>
    <row r="64" spans="1:18" s="2" customFormat="1">
      <c r="F64" s="27"/>
      <c r="P64"/>
      <c r="R64" s="100"/>
    </row>
    <row r="65" spans="2:17">
      <c r="Q65" s="2"/>
    </row>
    <row r="66" spans="2:17">
      <c r="B66" s="2"/>
      <c r="C66" s="2"/>
      <c r="E66" s="2"/>
      <c r="F66" s="27"/>
      <c r="G66" s="2"/>
      <c r="H66" s="2"/>
      <c r="N66" s="2"/>
      <c r="Q66" s="2"/>
    </row>
    <row r="67" spans="2:17">
      <c r="B67" s="2"/>
      <c r="C67" s="2"/>
      <c r="E67" s="2"/>
      <c r="F67" s="27"/>
      <c r="G67" s="2"/>
      <c r="H67" s="2"/>
      <c r="N67" s="2"/>
    </row>
    <row r="68" spans="2:17">
      <c r="B68" s="2"/>
      <c r="C68" s="2"/>
      <c r="E68" s="2"/>
      <c r="F68" s="27"/>
      <c r="G68" s="2"/>
      <c r="H68" s="2"/>
      <c r="N68" s="2"/>
    </row>
    <row r="69" spans="2:17">
      <c r="B69" s="2"/>
      <c r="C69" s="2"/>
      <c r="E69" s="2"/>
      <c r="F69" s="27"/>
      <c r="G69" s="2"/>
      <c r="H69" s="2"/>
      <c r="N69" s="2"/>
    </row>
    <row r="70" spans="2:17">
      <c r="B70" s="2"/>
      <c r="C70" s="2"/>
      <c r="E70" s="2"/>
      <c r="F70" s="27"/>
      <c r="G70" s="2"/>
      <c r="H70" s="2"/>
      <c r="N70" s="2"/>
    </row>
    <row r="71" spans="2:17">
      <c r="B71" s="2"/>
      <c r="C71" s="2"/>
      <c r="E71" s="2"/>
      <c r="F71" s="27"/>
      <c r="G71" s="2"/>
      <c r="H71" s="2"/>
      <c r="N71" s="2"/>
    </row>
    <row r="72" spans="2:17">
      <c r="B72" s="2"/>
      <c r="C72" s="2"/>
      <c r="E72" s="2"/>
      <c r="F72" s="27"/>
      <c r="G72" s="2"/>
      <c r="H72" s="2"/>
      <c r="N72" s="2"/>
    </row>
    <row r="73" spans="2:17">
      <c r="B73" s="2"/>
      <c r="C73" s="2"/>
      <c r="E73" s="2"/>
      <c r="F73" s="27"/>
      <c r="G73" s="2"/>
      <c r="H73" s="2"/>
      <c r="N73" s="2"/>
    </row>
    <row r="74" spans="2:17">
      <c r="B74" s="2"/>
      <c r="C74" s="2"/>
      <c r="E74" s="2"/>
      <c r="F74" s="27"/>
      <c r="G74" s="2"/>
      <c r="H74" s="2"/>
      <c r="N74" s="2"/>
    </row>
    <row r="75" spans="2:17">
      <c r="B75" s="2"/>
      <c r="C75" s="2"/>
      <c r="E75" s="2"/>
      <c r="F75" s="27"/>
      <c r="G75" s="2"/>
      <c r="H75" s="2"/>
      <c r="N75" s="2"/>
    </row>
    <row r="76" spans="2:17">
      <c r="B76" s="2"/>
      <c r="C76" s="2"/>
      <c r="E76" s="2"/>
      <c r="F76" s="27"/>
      <c r="G76" s="2"/>
      <c r="H76" s="2"/>
      <c r="N76" s="2"/>
    </row>
    <row r="77" spans="2:17">
      <c r="B77" s="2"/>
      <c r="C77" s="2"/>
      <c r="E77" s="2"/>
      <c r="F77" s="27"/>
      <c r="G77" s="2"/>
      <c r="H77" s="2"/>
      <c r="N77" s="2"/>
    </row>
    <row r="78" spans="2:17">
      <c r="B78" s="2"/>
      <c r="C78" s="2"/>
      <c r="E78" s="2"/>
      <c r="F78" s="27"/>
      <c r="G78" s="2"/>
      <c r="H78" s="2"/>
      <c r="N78" s="2"/>
    </row>
    <row r="79" spans="2:17">
      <c r="B79" s="2"/>
      <c r="C79" s="2"/>
      <c r="E79" s="2"/>
      <c r="F79" s="27"/>
      <c r="G79" s="2"/>
      <c r="H79" s="2"/>
      <c r="N79" s="2"/>
    </row>
    <row r="80" spans="2:17">
      <c r="B80" s="2"/>
      <c r="C80" s="2"/>
      <c r="E80" s="2"/>
      <c r="F80" s="27"/>
      <c r="G80" s="2"/>
      <c r="H80" s="2"/>
      <c r="N80" s="2"/>
    </row>
    <row r="81" spans="2:14">
      <c r="B81" s="2"/>
      <c r="C81" s="2"/>
      <c r="E81" s="2"/>
      <c r="F81" s="27"/>
      <c r="G81" s="2"/>
      <c r="H81" s="2"/>
      <c r="N81" s="2"/>
    </row>
    <row r="82" spans="2:14">
      <c r="B82" s="2"/>
      <c r="C82" s="2"/>
      <c r="E82" s="2"/>
      <c r="F82" s="27"/>
      <c r="G82" s="2"/>
      <c r="H82" s="2"/>
      <c r="N82" s="2"/>
    </row>
    <row r="83" spans="2:14">
      <c r="B83" s="2"/>
      <c r="C83" s="2"/>
      <c r="E83" s="2"/>
      <c r="F83" s="27"/>
      <c r="G83" s="2"/>
      <c r="H83" s="2"/>
      <c r="N83" s="2"/>
    </row>
    <row r="84" spans="2:14">
      <c r="B84" s="2"/>
      <c r="C84" s="2"/>
      <c r="E84" s="2"/>
      <c r="F84" s="27"/>
      <c r="G84" s="2"/>
      <c r="H84" s="2"/>
      <c r="N84" s="2"/>
    </row>
    <row r="85" spans="2:14">
      <c r="B85" s="2"/>
      <c r="C85" s="2"/>
      <c r="E85" s="2"/>
      <c r="F85" s="27"/>
      <c r="G85" s="2"/>
      <c r="H85" s="2"/>
      <c r="N85" s="2"/>
    </row>
    <row r="86" spans="2:14">
      <c r="B86" s="2"/>
      <c r="C86" s="2"/>
      <c r="E86" s="2"/>
      <c r="F86" s="27"/>
      <c r="G86" s="2"/>
      <c r="H86" s="2"/>
      <c r="N86" s="2"/>
    </row>
    <row r="87" spans="2:14">
      <c r="B87" s="2"/>
      <c r="C87" s="2"/>
      <c r="E87" s="2"/>
      <c r="F87" s="27"/>
      <c r="G87" s="2"/>
      <c r="H87" s="2"/>
      <c r="N87" s="2"/>
    </row>
    <row r="88" spans="2:14">
      <c r="B88" s="2"/>
      <c r="C88" s="2"/>
      <c r="E88" s="2"/>
      <c r="F88" s="27"/>
      <c r="G88" s="2"/>
      <c r="H88" s="2"/>
      <c r="N88" s="2"/>
    </row>
    <row r="89" spans="2:14">
      <c r="B89" s="2"/>
      <c r="C89" s="2"/>
      <c r="E89" s="2"/>
      <c r="F89" s="27"/>
      <c r="G89" s="2"/>
      <c r="H89" s="2"/>
      <c r="N89" s="2"/>
    </row>
    <row r="90" spans="2:14">
      <c r="B90" s="2"/>
      <c r="C90" s="2"/>
      <c r="E90" s="2"/>
      <c r="F90" s="55"/>
      <c r="G90" s="2"/>
      <c r="H90" s="2"/>
      <c r="N90" s="2"/>
    </row>
    <row r="91" spans="2:14">
      <c r="B91" s="2"/>
      <c r="C91" s="2"/>
      <c r="E91" s="2"/>
      <c r="F91" s="27"/>
      <c r="G91" s="2"/>
      <c r="H91" s="2"/>
      <c r="N91" s="2"/>
    </row>
    <row r="92" spans="2:14">
      <c r="B92" s="2"/>
      <c r="C92" s="2"/>
      <c r="E92" s="2"/>
      <c r="F92" s="27"/>
      <c r="G92" s="2"/>
      <c r="H92" s="2"/>
      <c r="N92" s="2"/>
    </row>
    <row r="93" spans="2:14">
      <c r="B93" s="2"/>
      <c r="C93" s="2"/>
      <c r="E93" s="2"/>
      <c r="F93" s="27"/>
      <c r="G93" s="2"/>
      <c r="H93" s="2"/>
      <c r="N93" s="2"/>
    </row>
    <row r="94" spans="2:14">
      <c r="B94" s="2"/>
      <c r="C94" s="2"/>
      <c r="E94" s="2"/>
      <c r="F94" s="27"/>
      <c r="G94" s="2"/>
      <c r="H94" s="2"/>
      <c r="N94" s="2"/>
    </row>
    <row r="95" spans="2:14">
      <c r="B95" s="2"/>
      <c r="C95" s="2"/>
      <c r="E95" s="2"/>
      <c r="F95" s="27"/>
      <c r="G95" s="2"/>
      <c r="H95" s="2"/>
      <c r="N95" s="2"/>
    </row>
    <row r="96" spans="2:14">
      <c r="B96" s="2"/>
      <c r="C96" s="2"/>
      <c r="E96" s="2"/>
      <c r="F96" s="27"/>
      <c r="G96" s="2"/>
      <c r="H96" s="2"/>
      <c r="N96" s="2"/>
    </row>
    <row r="97" spans="2:14">
      <c r="B97" s="2"/>
      <c r="C97" s="2"/>
      <c r="E97" s="2"/>
      <c r="F97" s="27"/>
      <c r="G97" s="2"/>
      <c r="H97" s="2"/>
      <c r="N97" s="2"/>
    </row>
  </sheetData>
  <phoneticPr fontId="19" type="noConversion"/>
  <pageMargins left="0.75" right="0.25" top="1" bottom="1" header="0.75" footer="0.5"/>
  <pageSetup scale="58" orientation="landscape" r:id="rId1"/>
  <headerFooter alignWithMargins="0">
    <oddFooter>&amp;CPage 6.1.1</oddFooter>
  </headerFooter>
</worksheet>
</file>

<file path=xl/worksheets/sheet3.xml><?xml version="1.0" encoding="utf-8"?>
<worksheet xmlns="http://schemas.openxmlformats.org/spreadsheetml/2006/main" xmlns:r="http://schemas.openxmlformats.org/officeDocument/2006/relationships">
  <sheetPr codeName="Sheet3"/>
  <dimension ref="A1:H23"/>
  <sheetViews>
    <sheetView zoomScaleNormal="100" zoomScaleSheetLayoutView="100" workbookViewId="0">
      <selection activeCell="H12" sqref="H12"/>
    </sheetView>
  </sheetViews>
  <sheetFormatPr defaultRowHeight="12.75"/>
  <cols>
    <col min="1" max="2" width="12.7109375" customWidth="1"/>
    <col min="3" max="3" width="12.5703125" customWidth="1"/>
    <col min="4" max="4" width="10" bestFit="1" customWidth="1"/>
    <col min="5" max="6" width="12.5703125" customWidth="1"/>
    <col min="9" max="9" width="6.42578125" customWidth="1"/>
  </cols>
  <sheetData>
    <row r="1" spans="1:8">
      <c r="A1" s="4" t="s">
        <v>89</v>
      </c>
      <c r="H1" t="s">
        <v>146</v>
      </c>
    </row>
    <row r="2" spans="1:8">
      <c r="A2" s="4" t="s">
        <v>141</v>
      </c>
    </row>
    <row r="3" spans="1:8">
      <c r="A3" s="4" t="s">
        <v>113</v>
      </c>
    </row>
    <row r="4" spans="1:8">
      <c r="A4" s="4" t="s">
        <v>83</v>
      </c>
    </row>
    <row r="5" spans="1:8">
      <c r="A5" s="172" t="s">
        <v>108</v>
      </c>
    </row>
    <row r="9" spans="1:8" ht="38.25">
      <c r="A9" s="60" t="s">
        <v>84</v>
      </c>
      <c r="B9" s="61"/>
      <c r="C9" s="171" t="s">
        <v>129</v>
      </c>
      <c r="D9" s="171" t="s">
        <v>143</v>
      </c>
      <c r="E9" s="171" t="s">
        <v>118</v>
      </c>
      <c r="F9" s="171" t="s">
        <v>107</v>
      </c>
    </row>
    <row r="10" spans="1:8">
      <c r="A10" s="62">
        <v>108</v>
      </c>
      <c r="B10" s="63" t="s">
        <v>114</v>
      </c>
      <c r="C10" s="66">
        <f>'Reserve Actuals'!F38*1000</f>
        <v>-15253725.845417</v>
      </c>
      <c r="D10" s="261" t="s">
        <v>142</v>
      </c>
      <c r="E10" s="67">
        <f>'6.1.1'!E32</f>
        <v>-15289970.542559512</v>
      </c>
      <c r="F10" s="69">
        <f>E10-C10</f>
        <v>-36244.697142511606</v>
      </c>
      <c r="G10" s="109" t="s">
        <v>147</v>
      </c>
    </row>
    <row r="11" spans="1:8">
      <c r="A11" s="64">
        <v>108</v>
      </c>
      <c r="B11" s="65" t="s">
        <v>115</v>
      </c>
      <c r="C11" s="66">
        <f>'Reserve Actuals'!F37*1000</f>
        <v>3741471.54</v>
      </c>
      <c r="D11" s="261" t="s">
        <v>142</v>
      </c>
      <c r="E11" s="68">
        <f>'6.1.1'!J32</f>
        <v>3777716.8799999985</v>
      </c>
      <c r="F11" s="70">
        <f>-F10</f>
        <v>36244.697142511606</v>
      </c>
      <c r="G11" s="109" t="s">
        <v>147</v>
      </c>
    </row>
    <row r="12" spans="1:8" ht="13.5" thickBot="1">
      <c r="A12" s="100"/>
      <c r="B12" s="100"/>
      <c r="C12" s="108"/>
      <c r="D12" s="108"/>
      <c r="E12" s="109"/>
      <c r="F12" s="111">
        <f>SUM(F10:F11)</f>
        <v>0</v>
      </c>
      <c r="G12" s="13"/>
    </row>
    <row r="13" spans="1:8" ht="13.5" thickTop="1"/>
    <row r="14" spans="1:8">
      <c r="E14" s="1"/>
    </row>
    <row r="15" spans="1:8">
      <c r="A15" s="59"/>
    </row>
    <row r="16" spans="1:8">
      <c r="A16" s="59"/>
    </row>
    <row r="23" spans="4:4">
      <c r="D23" t="s">
        <v>55</v>
      </c>
    </row>
  </sheetData>
  <phoneticPr fontId="19" type="noConversion"/>
  <pageMargins left="1" right="0.25" top="1" bottom="1" header="0.75" footer="0.5"/>
  <pageSetup scale="96" orientation="portrait" r:id="rId1"/>
  <headerFooter alignWithMargins="0"/>
  <drawing r:id="rId2"/>
</worksheet>
</file>

<file path=xl/worksheets/sheet4.xml><?xml version="1.0" encoding="utf-8"?>
<worksheet xmlns="http://schemas.openxmlformats.org/spreadsheetml/2006/main" xmlns:r="http://schemas.openxmlformats.org/officeDocument/2006/relationships">
  <sheetPr codeName="Sheet8" enableFormatConditionsCalculation="0">
    <pageSetUpPr fitToPage="1"/>
  </sheetPr>
  <dimension ref="N29:P34"/>
  <sheetViews>
    <sheetView zoomScale="70" zoomScaleNormal="70" workbookViewId="0"/>
  </sheetViews>
  <sheetFormatPr defaultRowHeight="12.75"/>
  <cols>
    <col min="14" max="14" width="14.5703125" bestFit="1" customWidth="1"/>
    <col min="15" max="15" width="4.140625" customWidth="1"/>
    <col min="16" max="16" width="22.7109375" customWidth="1"/>
  </cols>
  <sheetData>
    <row r="29" spans="14:16">
      <c r="N29" s="4" t="s">
        <v>86</v>
      </c>
    </row>
    <row r="31" spans="14:16">
      <c r="N31" s="7" t="s">
        <v>109</v>
      </c>
      <c r="P31" s="107" t="s">
        <v>110</v>
      </c>
    </row>
    <row r="32" spans="14:16">
      <c r="N32" s="57">
        <v>-12813989.4</v>
      </c>
      <c r="P32" s="57">
        <f>'6.1.1'!P31</f>
        <v>-12813988.542857133</v>
      </c>
    </row>
    <row r="34" spans="16:16">
      <c r="P34" s="3">
        <f>N32-P32</f>
        <v>-0.85714286752045155</v>
      </c>
    </row>
  </sheetData>
  <phoneticPr fontId="19" type="noConversion"/>
  <pageMargins left="1" right="0" top="1" bottom="1" header="0.5" footer="0.5"/>
  <pageSetup scale="5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sheetPr codeName="Sheet11" enableFormatConditionsCalculation="0"/>
  <dimension ref="A1:Z55"/>
  <sheetViews>
    <sheetView view="pageBreakPreview" zoomScale="80" zoomScaleNormal="85" zoomScaleSheetLayoutView="90" workbookViewId="0">
      <selection activeCell="A42" sqref="A42"/>
    </sheetView>
  </sheetViews>
  <sheetFormatPr defaultRowHeight="12.75"/>
  <cols>
    <col min="1" max="4" width="17" customWidth="1"/>
    <col min="5" max="6" width="17" style="26" customWidth="1"/>
    <col min="7" max="20" width="17" customWidth="1"/>
    <col min="21" max="23" width="18.7109375" customWidth="1"/>
    <col min="25" max="25" width="8.5703125" customWidth="1"/>
    <col min="26" max="26" width="13" bestFit="1" customWidth="1"/>
  </cols>
  <sheetData>
    <row r="1" spans="1:21">
      <c r="A1" s="4" t="s">
        <v>89</v>
      </c>
      <c r="E1"/>
      <c r="F1"/>
    </row>
    <row r="2" spans="1:21">
      <c r="A2" s="4" t="s">
        <v>141</v>
      </c>
      <c r="E2"/>
      <c r="F2"/>
    </row>
    <row r="3" spans="1:21">
      <c r="A3" s="4" t="s">
        <v>113</v>
      </c>
      <c r="E3"/>
      <c r="F3"/>
    </row>
    <row r="4" spans="1:21">
      <c r="A4" s="4" t="s">
        <v>73</v>
      </c>
      <c r="B4" s="8"/>
      <c r="E4"/>
      <c r="F4"/>
    </row>
    <row r="5" spans="1:21">
      <c r="B5" s="8"/>
      <c r="E5"/>
      <c r="F5"/>
      <c r="S5" s="3"/>
    </row>
    <row r="6" spans="1:21" ht="13.5" thickBot="1">
      <c r="A6" s="50"/>
      <c r="B6" s="8"/>
      <c r="E6"/>
      <c r="F6"/>
    </row>
    <row r="7" spans="1:21">
      <c r="A7" s="31"/>
      <c r="B7" s="267" t="s">
        <v>15</v>
      </c>
      <c r="C7" s="268"/>
      <c r="D7" s="269"/>
      <c r="E7" s="264" t="s">
        <v>16</v>
      </c>
      <c r="F7" s="265"/>
      <c r="G7" s="266"/>
      <c r="H7" s="264" t="s">
        <v>17</v>
      </c>
      <c r="I7" s="265"/>
      <c r="J7" s="266"/>
      <c r="K7" s="264" t="s">
        <v>79</v>
      </c>
      <c r="L7" s="265"/>
      <c r="M7" s="266"/>
      <c r="N7" s="264" t="s">
        <v>78</v>
      </c>
      <c r="O7" s="265"/>
      <c r="P7" s="266"/>
      <c r="Q7" s="264" t="s">
        <v>18</v>
      </c>
      <c r="R7" s="265"/>
      <c r="S7" s="266"/>
    </row>
    <row r="8" spans="1:21" ht="15">
      <c r="A8" s="31"/>
      <c r="B8" s="44" t="s">
        <v>85</v>
      </c>
      <c r="C8" s="14" t="s">
        <v>20</v>
      </c>
      <c r="D8" s="32" t="s">
        <v>14</v>
      </c>
      <c r="E8" s="44" t="s">
        <v>85</v>
      </c>
      <c r="F8" s="14" t="s">
        <v>20</v>
      </c>
      <c r="G8" s="32" t="s">
        <v>14</v>
      </c>
      <c r="H8" s="44" t="s">
        <v>85</v>
      </c>
      <c r="I8" s="14" t="s">
        <v>20</v>
      </c>
      <c r="J8" s="32" t="s">
        <v>14</v>
      </c>
      <c r="K8" s="44" t="s">
        <v>19</v>
      </c>
      <c r="L8" s="14" t="s">
        <v>20</v>
      </c>
      <c r="M8" s="32" t="s">
        <v>14</v>
      </c>
      <c r="N8" s="44" t="s">
        <v>19</v>
      </c>
      <c r="O8" s="14" t="s">
        <v>20</v>
      </c>
      <c r="P8" s="32" t="s">
        <v>14</v>
      </c>
      <c r="Q8" s="44" t="s">
        <v>19</v>
      </c>
      <c r="R8" s="14" t="s">
        <v>20</v>
      </c>
      <c r="S8" s="32" t="s">
        <v>14</v>
      </c>
    </row>
    <row r="9" spans="1:21">
      <c r="A9" s="33" t="s">
        <v>21</v>
      </c>
      <c r="B9" s="45"/>
      <c r="C9" s="15"/>
      <c r="D9" s="36">
        <v>-14014010.719999999</v>
      </c>
      <c r="E9" s="93"/>
      <c r="F9" s="9"/>
      <c r="G9" s="36">
        <v>3346298.1199999996</v>
      </c>
      <c r="H9" s="93"/>
      <c r="I9" s="9"/>
      <c r="J9" s="36">
        <v>2421001.4200000004</v>
      </c>
      <c r="K9" s="93"/>
      <c r="L9" s="9"/>
      <c r="M9" s="36">
        <v>0</v>
      </c>
      <c r="N9" s="93"/>
      <c r="O9" s="9"/>
      <c r="P9" s="36">
        <v>0</v>
      </c>
      <c r="Q9" s="93"/>
      <c r="R9" s="9"/>
      <c r="S9" s="36">
        <f t="shared" ref="S9" si="0">D9+G9+J9+M9+P9</f>
        <v>-8246711.1799999997</v>
      </c>
    </row>
    <row r="10" spans="1:21" ht="13.5" thickBot="1">
      <c r="A10" s="35" t="s">
        <v>22</v>
      </c>
      <c r="B10" s="45"/>
      <c r="C10" s="15"/>
      <c r="D10" s="34"/>
      <c r="E10" s="45"/>
      <c r="F10" s="15"/>
      <c r="G10" s="34"/>
      <c r="H10" s="45"/>
      <c r="I10" s="15"/>
      <c r="J10" s="34"/>
      <c r="K10" s="45"/>
      <c r="L10" s="15"/>
      <c r="M10" s="34"/>
      <c r="N10" s="45"/>
      <c r="O10" s="15"/>
      <c r="P10" s="34"/>
      <c r="Q10" s="45"/>
      <c r="R10" s="15"/>
      <c r="S10" s="34"/>
    </row>
    <row r="11" spans="1:21">
      <c r="A11" s="121">
        <v>39448</v>
      </c>
      <c r="B11" s="78">
        <v>0</v>
      </c>
      <c r="C11" s="77">
        <v>-148566.66666666666</v>
      </c>
      <c r="D11" s="81">
        <f>D9+B11+C11</f>
        <v>-14162577.386666665</v>
      </c>
      <c r="E11" s="78">
        <v>0</v>
      </c>
      <c r="F11" s="77">
        <v>-55733.333333333328</v>
      </c>
      <c r="G11" s="81">
        <f>G9+E11+F11</f>
        <v>3290564.7866666662</v>
      </c>
      <c r="H11" s="78">
        <v>0</v>
      </c>
      <c r="I11" s="77">
        <v>-53166.666666666664</v>
      </c>
      <c r="J11" s="81">
        <f>J9+H11+I11</f>
        <v>2367834.7533333339</v>
      </c>
      <c r="K11" s="78">
        <v>0</v>
      </c>
      <c r="L11" s="77">
        <v>-36785.714285714283</v>
      </c>
      <c r="M11" s="81">
        <f>M9+K11+L11</f>
        <v>-36785.714285714283</v>
      </c>
      <c r="N11" s="78">
        <v>0</v>
      </c>
      <c r="O11" s="77">
        <v>-3645.8333333333335</v>
      </c>
      <c r="P11" s="81">
        <f>P9+N11+O11</f>
        <v>-3645.8333333333335</v>
      </c>
      <c r="Q11" s="78">
        <f>B11+E11+H11+K11+N11</f>
        <v>0</v>
      </c>
      <c r="R11" s="77">
        <f>C11+F11+I11+L11+O11</f>
        <v>-297898.21428571426</v>
      </c>
      <c r="S11" s="81">
        <f>D11+G11+J11+M11+P11</f>
        <v>-8544609.3942857124</v>
      </c>
      <c r="T11" s="122">
        <v>39448</v>
      </c>
    </row>
    <row r="12" spans="1:21">
      <c r="A12" s="40">
        <v>39479</v>
      </c>
      <c r="B12" s="46">
        <v>0</v>
      </c>
      <c r="C12" s="9">
        <v>-148566.66666666666</v>
      </c>
      <c r="D12" s="36">
        <f t="shared" ref="D12:D34" si="1">D11+B12+C12</f>
        <v>-14311144.053333331</v>
      </c>
      <c r="E12" s="46">
        <v>0</v>
      </c>
      <c r="F12" s="9">
        <v>-55733.333333333328</v>
      </c>
      <c r="G12" s="36">
        <f t="shared" ref="G12:G34" si="2">G11+E12+F12</f>
        <v>3234831.4533333327</v>
      </c>
      <c r="H12" s="46">
        <v>0</v>
      </c>
      <c r="I12" s="9">
        <v>-53166.666666666664</v>
      </c>
      <c r="J12" s="36">
        <f t="shared" ref="J12:J34" si="3">J11+H12+I12</f>
        <v>2314668.0866666674</v>
      </c>
      <c r="K12" s="46">
        <v>0</v>
      </c>
      <c r="L12" s="9">
        <v>-36785.714285714283</v>
      </c>
      <c r="M12" s="36">
        <f t="shared" ref="M12:M34" si="4">M11+K12+L12</f>
        <v>-73571.428571428565</v>
      </c>
      <c r="N12" s="46">
        <v>0</v>
      </c>
      <c r="O12" s="9">
        <v>-3645.8333333333335</v>
      </c>
      <c r="P12" s="36">
        <f t="shared" ref="P12:P34" si="5">P11+N12+O12</f>
        <v>-7291.666666666667</v>
      </c>
      <c r="Q12" s="46">
        <f t="shared" ref="Q12:Q34" si="6">B12+E12+H12+K12+N12</f>
        <v>0</v>
      </c>
      <c r="R12" s="9">
        <f t="shared" ref="R12:R34" si="7">C12+F12+I12+L12+O12</f>
        <v>-297898.21428571426</v>
      </c>
      <c r="S12" s="36">
        <f t="shared" ref="S12:S34" si="8">D12+G12+J12+M12+P12</f>
        <v>-8842507.6085714251</v>
      </c>
      <c r="T12" s="123">
        <v>39479</v>
      </c>
    </row>
    <row r="13" spans="1:21">
      <c r="A13" s="40">
        <v>39508</v>
      </c>
      <c r="B13" s="46">
        <v>540932.89</v>
      </c>
      <c r="C13" s="9">
        <v>-148378.66666666666</v>
      </c>
      <c r="D13" s="36">
        <f t="shared" si="1"/>
        <v>-13918589.829999996</v>
      </c>
      <c r="E13" s="46">
        <v>0</v>
      </c>
      <c r="F13" s="9">
        <v>-55733.333333333328</v>
      </c>
      <c r="G13" s="36">
        <f t="shared" si="2"/>
        <v>3179098.1199999992</v>
      </c>
      <c r="H13" s="46">
        <v>27182.79</v>
      </c>
      <c r="I13" s="9">
        <v>-53166.666666666664</v>
      </c>
      <c r="J13" s="36">
        <f t="shared" si="3"/>
        <v>2288684.2100000009</v>
      </c>
      <c r="K13" s="46">
        <v>0</v>
      </c>
      <c r="L13" s="9">
        <v>-36785.714285714283</v>
      </c>
      <c r="M13" s="36">
        <f t="shared" si="4"/>
        <v>-110357.14285714284</v>
      </c>
      <c r="N13" s="46">
        <v>0</v>
      </c>
      <c r="O13" s="9">
        <v>-3645.8333333333335</v>
      </c>
      <c r="P13" s="36">
        <f t="shared" si="5"/>
        <v>-10937.5</v>
      </c>
      <c r="Q13" s="46">
        <f t="shared" si="6"/>
        <v>568115.68000000005</v>
      </c>
      <c r="R13" s="9">
        <f t="shared" si="7"/>
        <v>-297710.21428571426</v>
      </c>
      <c r="S13" s="36">
        <f t="shared" si="8"/>
        <v>-8572102.1428571399</v>
      </c>
      <c r="T13" s="123">
        <v>39508</v>
      </c>
      <c r="U13" s="57"/>
    </row>
    <row r="14" spans="1:21">
      <c r="A14" s="40">
        <v>39539</v>
      </c>
      <c r="B14" s="46">
        <v>66391.070000000007</v>
      </c>
      <c r="C14" s="9">
        <v>-148566.66666666666</v>
      </c>
      <c r="D14" s="36">
        <f t="shared" si="1"/>
        <v>-14000765.426666662</v>
      </c>
      <c r="E14" s="46">
        <v>0</v>
      </c>
      <c r="F14" s="9">
        <v>-55733.333333333328</v>
      </c>
      <c r="G14" s="36">
        <f t="shared" si="2"/>
        <v>3123364.7866666657</v>
      </c>
      <c r="H14" s="46">
        <v>574.87</v>
      </c>
      <c r="I14" s="9">
        <v>-53166.666666666664</v>
      </c>
      <c r="J14" s="36">
        <f t="shared" si="3"/>
        <v>2236092.4133333345</v>
      </c>
      <c r="K14" s="46">
        <v>0</v>
      </c>
      <c r="L14" s="9">
        <v>-36785.714285714283</v>
      </c>
      <c r="M14" s="36">
        <f t="shared" si="4"/>
        <v>-147142.85714285713</v>
      </c>
      <c r="N14" s="46">
        <v>0</v>
      </c>
      <c r="O14" s="9">
        <v>-3645.8333333333335</v>
      </c>
      <c r="P14" s="36">
        <f t="shared" si="5"/>
        <v>-14583.333333333334</v>
      </c>
      <c r="Q14" s="46">
        <f t="shared" si="6"/>
        <v>66965.94</v>
      </c>
      <c r="R14" s="9">
        <f t="shared" si="7"/>
        <v>-297898.21428571426</v>
      </c>
      <c r="S14" s="36">
        <f t="shared" si="8"/>
        <v>-8803034.4171428531</v>
      </c>
      <c r="T14" s="123">
        <v>39539</v>
      </c>
      <c r="U14" s="57"/>
    </row>
    <row r="15" spans="1:21">
      <c r="A15" s="40">
        <v>39569</v>
      </c>
      <c r="B15" s="46">
        <v>139974.10999999999</v>
      </c>
      <c r="C15" s="9">
        <v>-148566.66666666666</v>
      </c>
      <c r="D15" s="36">
        <f t="shared" si="1"/>
        <v>-14009357.983333329</v>
      </c>
      <c r="E15" s="46">
        <v>0</v>
      </c>
      <c r="F15" s="9">
        <v>-55733.333333333328</v>
      </c>
      <c r="G15" s="36">
        <f t="shared" si="2"/>
        <v>3067631.4533333322</v>
      </c>
      <c r="H15" s="46">
        <v>394.63</v>
      </c>
      <c r="I15" s="9">
        <v>-53166.666666666664</v>
      </c>
      <c r="J15" s="36">
        <f t="shared" si="3"/>
        <v>2183320.3766666679</v>
      </c>
      <c r="K15" s="46">
        <v>0</v>
      </c>
      <c r="L15" s="9">
        <v>-36785.714285714283</v>
      </c>
      <c r="M15" s="36">
        <f t="shared" si="4"/>
        <v>-183928.57142857142</v>
      </c>
      <c r="N15" s="46">
        <v>0</v>
      </c>
      <c r="O15" s="9">
        <v>-3645.8333333333335</v>
      </c>
      <c r="P15" s="36">
        <f t="shared" si="5"/>
        <v>-18229.166666666668</v>
      </c>
      <c r="Q15" s="46">
        <f t="shared" si="6"/>
        <v>140368.74</v>
      </c>
      <c r="R15" s="9">
        <f t="shared" si="7"/>
        <v>-297898.21428571426</v>
      </c>
      <c r="S15" s="36">
        <f t="shared" si="8"/>
        <v>-8960563.8914285656</v>
      </c>
      <c r="T15" s="123">
        <v>39569</v>
      </c>
      <c r="U15" s="57"/>
    </row>
    <row r="16" spans="1:21">
      <c r="A16" s="40">
        <v>39600</v>
      </c>
      <c r="B16" s="46">
        <v>128432.35</v>
      </c>
      <c r="C16" s="11">
        <v>-148566.66666666666</v>
      </c>
      <c r="D16" s="43">
        <f t="shared" si="1"/>
        <v>-14029492.299999995</v>
      </c>
      <c r="E16" s="46">
        <v>0</v>
      </c>
      <c r="F16" s="9">
        <v>-55733.333333333328</v>
      </c>
      <c r="G16" s="43">
        <f t="shared" si="2"/>
        <v>3011898.1199999987</v>
      </c>
      <c r="H16" s="46">
        <v>1120.93</v>
      </c>
      <c r="I16" s="9">
        <v>-53166.666666666664</v>
      </c>
      <c r="J16" s="43">
        <f t="shared" si="3"/>
        <v>2131274.6400000015</v>
      </c>
      <c r="K16" s="46">
        <v>0</v>
      </c>
      <c r="L16" s="9">
        <v>-36785.714285714283</v>
      </c>
      <c r="M16" s="43">
        <f t="shared" si="4"/>
        <v>-220714.28571428571</v>
      </c>
      <c r="N16" s="46">
        <v>0</v>
      </c>
      <c r="O16" s="9">
        <v>-3645.8333333333335</v>
      </c>
      <c r="P16" s="43">
        <f t="shared" si="5"/>
        <v>-21875</v>
      </c>
      <c r="Q16" s="46">
        <f t="shared" si="6"/>
        <v>129553.28</v>
      </c>
      <c r="R16" s="9">
        <f t="shared" si="7"/>
        <v>-297898.21428571426</v>
      </c>
      <c r="S16" s="36">
        <f t="shared" si="8"/>
        <v>-9128908.8257142808</v>
      </c>
      <c r="T16" s="123">
        <v>39600</v>
      </c>
      <c r="U16" s="57"/>
    </row>
    <row r="17" spans="1:26">
      <c r="A17" s="40">
        <v>39630</v>
      </c>
      <c r="B17" s="46">
        <v>19821.36</v>
      </c>
      <c r="C17" s="9">
        <v>-148566.66666666666</v>
      </c>
      <c r="D17" s="36">
        <f t="shared" si="1"/>
        <v>-14158237.606666662</v>
      </c>
      <c r="E17" s="46">
        <v>0</v>
      </c>
      <c r="F17" s="9">
        <v>-55733.333333333328</v>
      </c>
      <c r="G17" s="36">
        <f t="shared" si="2"/>
        <v>2956164.7866666652</v>
      </c>
      <c r="H17" s="46">
        <v>5340</v>
      </c>
      <c r="I17" s="9">
        <v>-53166.666666666664</v>
      </c>
      <c r="J17" s="36">
        <f t="shared" si="3"/>
        <v>2083447.9733333348</v>
      </c>
      <c r="K17" s="46">
        <v>0</v>
      </c>
      <c r="L17" s="9">
        <v>-36785.714285714283</v>
      </c>
      <c r="M17" s="36">
        <f t="shared" si="4"/>
        <v>-257500</v>
      </c>
      <c r="N17" s="46">
        <v>0</v>
      </c>
      <c r="O17" s="9">
        <v>-3645.8333333333335</v>
      </c>
      <c r="P17" s="36">
        <f t="shared" si="5"/>
        <v>-25520.833333333332</v>
      </c>
      <c r="Q17" s="46">
        <f t="shared" si="6"/>
        <v>25161.360000000001</v>
      </c>
      <c r="R17" s="9">
        <f t="shared" si="7"/>
        <v>-297898.21428571426</v>
      </c>
      <c r="S17" s="36">
        <f t="shared" si="8"/>
        <v>-9401645.679999996</v>
      </c>
      <c r="T17" s="123">
        <v>39630</v>
      </c>
      <c r="U17" s="57"/>
    </row>
    <row r="18" spans="1:26">
      <c r="A18" s="40">
        <v>39661</v>
      </c>
      <c r="B18" s="46">
        <v>128311.61</v>
      </c>
      <c r="C18" s="9">
        <v>-148566.66666666666</v>
      </c>
      <c r="D18" s="36">
        <f t="shared" si="1"/>
        <v>-14178492.663333328</v>
      </c>
      <c r="E18" s="46">
        <v>0</v>
      </c>
      <c r="F18" s="9">
        <v>-55733.333333333328</v>
      </c>
      <c r="G18" s="36">
        <f t="shared" si="2"/>
        <v>2900431.4533333317</v>
      </c>
      <c r="H18" s="46">
        <v>290.27999999999997</v>
      </c>
      <c r="I18" s="9">
        <v>-53166.666666666664</v>
      </c>
      <c r="J18" s="36">
        <f t="shared" si="3"/>
        <v>2030571.5866666681</v>
      </c>
      <c r="K18" s="46">
        <v>0</v>
      </c>
      <c r="L18" s="9">
        <v>-36785.714285714283</v>
      </c>
      <c r="M18" s="36">
        <f t="shared" si="4"/>
        <v>-294285.71428571426</v>
      </c>
      <c r="N18" s="46">
        <v>0</v>
      </c>
      <c r="O18" s="9">
        <v>-3645.8333333333335</v>
      </c>
      <c r="P18" s="36">
        <f t="shared" si="5"/>
        <v>-29166.666666666664</v>
      </c>
      <c r="Q18" s="46">
        <f t="shared" si="6"/>
        <v>128601.89</v>
      </c>
      <c r="R18" s="9">
        <f t="shared" si="7"/>
        <v>-297898.21428571426</v>
      </c>
      <c r="S18" s="36">
        <f t="shared" si="8"/>
        <v>-9570942.0042857099</v>
      </c>
      <c r="T18" s="123">
        <v>39661</v>
      </c>
      <c r="U18" s="57"/>
    </row>
    <row r="19" spans="1:26">
      <c r="A19" s="40">
        <v>39692</v>
      </c>
      <c r="B19" s="46">
        <v>161183.73000000001</v>
      </c>
      <c r="C19" s="9">
        <v>-148566.66666666666</v>
      </c>
      <c r="D19" s="36">
        <f t="shared" si="1"/>
        <v>-14165875.599999994</v>
      </c>
      <c r="E19" s="46">
        <v>0</v>
      </c>
      <c r="F19" s="9">
        <v>-55733.333333333328</v>
      </c>
      <c r="G19" s="36">
        <f t="shared" si="2"/>
        <v>2844698.1199999982</v>
      </c>
      <c r="H19" s="46">
        <v>1347.77</v>
      </c>
      <c r="I19" s="9">
        <v>-53166.666666666664</v>
      </c>
      <c r="J19" s="36">
        <f t="shared" si="3"/>
        <v>1978752.6900000013</v>
      </c>
      <c r="K19" s="46">
        <v>0</v>
      </c>
      <c r="L19" s="9">
        <v>-36785.714285714283</v>
      </c>
      <c r="M19" s="36">
        <f t="shared" si="4"/>
        <v>-331071.42857142852</v>
      </c>
      <c r="N19" s="46">
        <v>0</v>
      </c>
      <c r="O19" s="9">
        <v>-3645.8333333333335</v>
      </c>
      <c r="P19" s="36">
        <f t="shared" si="5"/>
        <v>-32812.5</v>
      </c>
      <c r="Q19" s="46">
        <f t="shared" si="6"/>
        <v>162531.5</v>
      </c>
      <c r="R19" s="9">
        <f t="shared" si="7"/>
        <v>-297898.21428571426</v>
      </c>
      <c r="S19" s="36">
        <f t="shared" si="8"/>
        <v>-9706308.7185714245</v>
      </c>
      <c r="T19" s="123">
        <v>39692</v>
      </c>
      <c r="U19" s="57"/>
    </row>
    <row r="20" spans="1:26">
      <c r="A20" s="40">
        <v>39722</v>
      </c>
      <c r="B20" s="46">
        <v>71034.929999999993</v>
      </c>
      <c r="C20" s="9">
        <v>-148566.66666666666</v>
      </c>
      <c r="D20" s="36">
        <f t="shared" si="1"/>
        <v>-14243407.33666666</v>
      </c>
      <c r="E20" s="46">
        <v>0</v>
      </c>
      <c r="F20" s="9">
        <v>-55733.333333333328</v>
      </c>
      <c r="G20" s="36">
        <f t="shared" si="2"/>
        <v>2788964.7866666648</v>
      </c>
      <c r="H20" s="46">
        <v>138.56</v>
      </c>
      <c r="I20" s="9">
        <v>-53166.666666666664</v>
      </c>
      <c r="J20" s="36">
        <f t="shared" si="3"/>
        <v>1925724.5833333347</v>
      </c>
      <c r="K20" s="46">
        <v>0</v>
      </c>
      <c r="L20" s="9">
        <v>-36785.714285714283</v>
      </c>
      <c r="M20" s="36">
        <f t="shared" si="4"/>
        <v>-367857.14285714278</v>
      </c>
      <c r="N20" s="46">
        <v>0</v>
      </c>
      <c r="O20" s="9">
        <v>-3645.8333333333335</v>
      </c>
      <c r="P20" s="36">
        <f t="shared" si="5"/>
        <v>-36458.333333333336</v>
      </c>
      <c r="Q20" s="46">
        <f t="shared" si="6"/>
        <v>71173.489999999991</v>
      </c>
      <c r="R20" s="9">
        <f t="shared" si="7"/>
        <v>-297898.21428571426</v>
      </c>
      <c r="S20" s="36">
        <f t="shared" si="8"/>
        <v>-9933033.4428571388</v>
      </c>
      <c r="T20" s="123">
        <v>39722</v>
      </c>
      <c r="U20" s="57"/>
    </row>
    <row r="21" spans="1:26">
      <c r="A21" s="40">
        <v>39753</v>
      </c>
      <c r="B21" s="46">
        <v>214759.19</v>
      </c>
      <c r="C21" s="9">
        <v>-148566.66666666666</v>
      </c>
      <c r="D21" s="36">
        <f t="shared" si="1"/>
        <v>-14177214.813333327</v>
      </c>
      <c r="E21" s="46">
        <v>0</v>
      </c>
      <c r="F21" s="9">
        <v>-55733.333333333328</v>
      </c>
      <c r="G21" s="36">
        <f t="shared" si="2"/>
        <v>2733231.4533333313</v>
      </c>
      <c r="H21" s="46">
        <v>-147.49</v>
      </c>
      <c r="I21" s="9">
        <v>-53166.666666666664</v>
      </c>
      <c r="J21" s="36">
        <f t="shared" si="3"/>
        <v>1872410.4266666679</v>
      </c>
      <c r="K21" s="46">
        <v>0</v>
      </c>
      <c r="L21" s="9">
        <v>-36785.714285714283</v>
      </c>
      <c r="M21" s="36">
        <f t="shared" si="4"/>
        <v>-404642.85714285704</v>
      </c>
      <c r="N21" s="46">
        <v>0</v>
      </c>
      <c r="O21" s="9">
        <v>-3645.8333333333335</v>
      </c>
      <c r="P21" s="36">
        <f t="shared" si="5"/>
        <v>-40104.166666666672</v>
      </c>
      <c r="Q21" s="46">
        <f t="shared" si="6"/>
        <v>214611.7</v>
      </c>
      <c r="R21" s="9">
        <f t="shared" si="7"/>
        <v>-297898.21428571426</v>
      </c>
      <c r="S21" s="36">
        <f t="shared" si="8"/>
        <v>-10016319.95714285</v>
      </c>
      <c r="T21" s="123">
        <v>39753</v>
      </c>
    </row>
    <row r="22" spans="1:26">
      <c r="A22" s="40">
        <v>39783</v>
      </c>
      <c r="B22" s="46">
        <v>79976.39</v>
      </c>
      <c r="C22" s="9">
        <v>-148566.66666666666</v>
      </c>
      <c r="D22" s="36">
        <f t="shared" si="1"/>
        <v>-14245805.089999992</v>
      </c>
      <c r="E22" s="46">
        <v>0</v>
      </c>
      <c r="F22" s="9">
        <v>-55733.333333333328</v>
      </c>
      <c r="G22" s="36">
        <f t="shared" si="2"/>
        <v>2677498.1199999978</v>
      </c>
      <c r="H22" s="46">
        <v>0</v>
      </c>
      <c r="I22" s="9">
        <v>-53166.666666666664</v>
      </c>
      <c r="J22" s="36">
        <f t="shared" si="3"/>
        <v>1819243.7600000012</v>
      </c>
      <c r="K22" s="46">
        <v>0</v>
      </c>
      <c r="L22" s="9">
        <v>-36785.714285714283</v>
      </c>
      <c r="M22" s="36">
        <f t="shared" si="4"/>
        <v>-441428.5714285713</v>
      </c>
      <c r="N22" s="46">
        <v>0</v>
      </c>
      <c r="O22" s="9">
        <v>-3645.8333333333335</v>
      </c>
      <c r="P22" s="36">
        <f t="shared" si="5"/>
        <v>-43750.000000000007</v>
      </c>
      <c r="Q22" s="46">
        <f t="shared" si="6"/>
        <v>79976.39</v>
      </c>
      <c r="R22" s="9">
        <f t="shared" si="7"/>
        <v>-297898.21428571426</v>
      </c>
      <c r="S22" s="36">
        <f t="shared" si="8"/>
        <v>-10234241.781428564</v>
      </c>
      <c r="T22" s="123">
        <v>39783</v>
      </c>
    </row>
    <row r="23" spans="1:26">
      <c r="A23" s="40">
        <v>39814</v>
      </c>
      <c r="B23" s="47">
        <v>125572.46</v>
      </c>
      <c r="C23" s="9">
        <v>-148566.66666666666</v>
      </c>
      <c r="D23" s="36">
        <f t="shared" si="1"/>
        <v>-14268799.296666658</v>
      </c>
      <c r="E23" s="46">
        <v>0</v>
      </c>
      <c r="F23" s="9">
        <v>-55733.333333333328</v>
      </c>
      <c r="G23" s="36">
        <f t="shared" si="2"/>
        <v>2621764.7866666643</v>
      </c>
      <c r="H23" s="47">
        <v>0</v>
      </c>
      <c r="I23" s="9">
        <v>-53166.666666666664</v>
      </c>
      <c r="J23" s="36">
        <f t="shared" si="3"/>
        <v>1766077.0933333344</v>
      </c>
      <c r="K23" s="46">
        <v>0</v>
      </c>
      <c r="L23" s="9">
        <v>-36785.714285714283</v>
      </c>
      <c r="M23" s="36">
        <f t="shared" si="4"/>
        <v>-478214.28571428556</v>
      </c>
      <c r="N23" s="46">
        <v>0</v>
      </c>
      <c r="O23" s="9">
        <v>-3645.8333333333335</v>
      </c>
      <c r="P23" s="36">
        <f t="shared" si="5"/>
        <v>-47395.833333333343</v>
      </c>
      <c r="Q23" s="46">
        <f t="shared" si="6"/>
        <v>125572.46</v>
      </c>
      <c r="R23" s="9">
        <f t="shared" si="7"/>
        <v>-297898.21428571426</v>
      </c>
      <c r="S23" s="36">
        <f t="shared" si="8"/>
        <v>-10406567.53571428</v>
      </c>
      <c r="T23" s="123">
        <v>39814</v>
      </c>
      <c r="Z23" s="3">
        <f>S23</f>
        <v>-10406567.53571428</v>
      </c>
    </row>
    <row r="24" spans="1:26">
      <c r="A24" s="40">
        <v>39845</v>
      </c>
      <c r="B24" s="47">
        <v>-37555.96</v>
      </c>
      <c r="C24" s="9">
        <v>-148566.66666666666</v>
      </c>
      <c r="D24" s="36">
        <f t="shared" si="1"/>
        <v>-14454921.923333324</v>
      </c>
      <c r="E24" s="46">
        <v>0</v>
      </c>
      <c r="F24" s="9">
        <v>-55733.333333333328</v>
      </c>
      <c r="G24" s="36">
        <f t="shared" si="2"/>
        <v>2566031.4533333308</v>
      </c>
      <c r="H24" s="47">
        <v>0</v>
      </c>
      <c r="I24" s="9">
        <v>-53166.666666666664</v>
      </c>
      <c r="J24" s="36">
        <f t="shared" si="3"/>
        <v>1712910.4266666677</v>
      </c>
      <c r="K24" s="46">
        <v>0</v>
      </c>
      <c r="L24" s="9">
        <v>-36785.714285714283</v>
      </c>
      <c r="M24" s="36">
        <f t="shared" si="4"/>
        <v>-514999.99999999983</v>
      </c>
      <c r="N24" s="46">
        <v>0</v>
      </c>
      <c r="O24" s="9">
        <v>-3645.8333333333335</v>
      </c>
      <c r="P24" s="36">
        <f t="shared" si="5"/>
        <v>-51041.666666666679</v>
      </c>
      <c r="Q24" s="46">
        <f t="shared" si="6"/>
        <v>-37555.96</v>
      </c>
      <c r="R24" s="9">
        <f t="shared" si="7"/>
        <v>-297898.21428571426</v>
      </c>
      <c r="S24" s="36">
        <f t="shared" si="8"/>
        <v>-10742021.709999992</v>
      </c>
      <c r="T24" s="123">
        <v>39845</v>
      </c>
      <c r="Z24" s="3">
        <f t="shared" ref="Z24:Z34" si="9">S24</f>
        <v>-10742021.709999992</v>
      </c>
    </row>
    <row r="25" spans="1:26">
      <c r="A25" s="40">
        <v>39873</v>
      </c>
      <c r="B25" s="47">
        <v>189346.6</v>
      </c>
      <c r="C25" s="9">
        <v>-148566.66666666666</v>
      </c>
      <c r="D25" s="36">
        <f t="shared" si="1"/>
        <v>-14414141.989999991</v>
      </c>
      <c r="E25" s="46">
        <v>0</v>
      </c>
      <c r="F25" s="9">
        <v>-55733.333333333328</v>
      </c>
      <c r="G25" s="36">
        <f t="shared" si="2"/>
        <v>2510298.1199999973</v>
      </c>
      <c r="H25" s="47">
        <v>0</v>
      </c>
      <c r="I25" s="9">
        <v>-53166.666666666664</v>
      </c>
      <c r="J25" s="36">
        <f t="shared" si="3"/>
        <v>1659743.7600000009</v>
      </c>
      <c r="K25" s="46">
        <v>0</v>
      </c>
      <c r="L25" s="9">
        <v>-36785.714285714283</v>
      </c>
      <c r="M25" s="36">
        <f t="shared" si="4"/>
        <v>-551785.71428571409</v>
      </c>
      <c r="N25" s="46">
        <v>0</v>
      </c>
      <c r="O25" s="9">
        <v>-3645.8333333333335</v>
      </c>
      <c r="P25" s="36">
        <f t="shared" si="5"/>
        <v>-54687.500000000015</v>
      </c>
      <c r="Q25" s="46">
        <f t="shared" si="6"/>
        <v>189346.6</v>
      </c>
      <c r="R25" s="9">
        <f t="shared" si="7"/>
        <v>-297898.21428571426</v>
      </c>
      <c r="S25" s="36">
        <f t="shared" si="8"/>
        <v>-10850573.324285707</v>
      </c>
      <c r="T25" s="123">
        <v>39873</v>
      </c>
      <c r="Z25" s="3">
        <f t="shared" si="9"/>
        <v>-10850573.324285707</v>
      </c>
    </row>
    <row r="26" spans="1:26">
      <c r="A26" s="40">
        <v>39904</v>
      </c>
      <c r="B26" s="47">
        <v>53929.73</v>
      </c>
      <c r="C26" s="9">
        <v>-148566.66666666666</v>
      </c>
      <c r="D26" s="36">
        <f t="shared" si="1"/>
        <v>-14508778.926666657</v>
      </c>
      <c r="E26" s="46">
        <v>0</v>
      </c>
      <c r="F26" s="9">
        <v>-55733.333333333328</v>
      </c>
      <c r="G26" s="36">
        <f t="shared" si="2"/>
        <v>2454564.7866666638</v>
      </c>
      <c r="H26" s="47">
        <v>0</v>
      </c>
      <c r="I26" s="9">
        <v>-53166.666666666664</v>
      </c>
      <c r="J26" s="36">
        <f t="shared" si="3"/>
        <v>1606577.0933333342</v>
      </c>
      <c r="K26" s="46">
        <v>0</v>
      </c>
      <c r="L26" s="9">
        <v>-36785.714285714283</v>
      </c>
      <c r="M26" s="36">
        <f t="shared" si="4"/>
        <v>-588571.42857142841</v>
      </c>
      <c r="N26" s="46">
        <v>0</v>
      </c>
      <c r="O26" s="9">
        <v>-3645.8333333333335</v>
      </c>
      <c r="P26" s="36">
        <f t="shared" si="5"/>
        <v>-58333.33333333335</v>
      </c>
      <c r="Q26" s="46">
        <f t="shared" si="6"/>
        <v>53929.73</v>
      </c>
      <c r="R26" s="9">
        <f t="shared" si="7"/>
        <v>-297898.21428571426</v>
      </c>
      <c r="S26" s="36">
        <f t="shared" si="8"/>
        <v>-11094541.808571422</v>
      </c>
      <c r="T26" s="123">
        <v>39904</v>
      </c>
      <c r="Z26" s="3">
        <f t="shared" si="9"/>
        <v>-11094541.808571422</v>
      </c>
    </row>
    <row r="27" spans="1:26">
      <c r="A27" s="40">
        <v>39934</v>
      </c>
      <c r="B27" s="47">
        <v>59853.04</v>
      </c>
      <c r="C27" s="9">
        <v>-148566.66666666666</v>
      </c>
      <c r="D27" s="36">
        <f t="shared" si="1"/>
        <v>-14597492.553333323</v>
      </c>
      <c r="E27" s="46">
        <v>0</v>
      </c>
      <c r="F27" s="9">
        <v>-55733.333333333328</v>
      </c>
      <c r="G27" s="36">
        <f t="shared" si="2"/>
        <v>2398831.4533333303</v>
      </c>
      <c r="H27" s="47">
        <v>0</v>
      </c>
      <c r="I27" s="9">
        <v>-53166.666666666664</v>
      </c>
      <c r="J27" s="36">
        <f t="shared" si="3"/>
        <v>1553410.4266666675</v>
      </c>
      <c r="K27" s="46">
        <v>0</v>
      </c>
      <c r="L27" s="9">
        <v>-36785.714285714283</v>
      </c>
      <c r="M27" s="36">
        <f t="shared" si="4"/>
        <v>-625357.14285714272</v>
      </c>
      <c r="N27" s="46">
        <v>0</v>
      </c>
      <c r="O27" s="9">
        <v>-3645.8333333333335</v>
      </c>
      <c r="P27" s="36">
        <f t="shared" si="5"/>
        <v>-61979.166666666686</v>
      </c>
      <c r="Q27" s="46">
        <f t="shared" si="6"/>
        <v>59853.04</v>
      </c>
      <c r="R27" s="9">
        <f t="shared" si="7"/>
        <v>-297898.21428571426</v>
      </c>
      <c r="S27" s="36">
        <f t="shared" si="8"/>
        <v>-11332586.982857136</v>
      </c>
      <c r="T27" s="123">
        <v>39934</v>
      </c>
      <c r="Z27" s="3">
        <f t="shared" si="9"/>
        <v>-11332586.982857136</v>
      </c>
    </row>
    <row r="28" spans="1:26">
      <c r="A28" s="40">
        <v>39965</v>
      </c>
      <c r="B28" s="47">
        <v>100860.19</v>
      </c>
      <c r="C28" s="9">
        <v>-148566.66666666666</v>
      </c>
      <c r="D28" s="36">
        <f t="shared" si="1"/>
        <v>-14645199.02999999</v>
      </c>
      <c r="E28" s="46">
        <v>0</v>
      </c>
      <c r="F28" s="9">
        <v>-55733.333333333328</v>
      </c>
      <c r="G28" s="36">
        <f t="shared" si="2"/>
        <v>2343098.1199999969</v>
      </c>
      <c r="H28" s="47">
        <v>0</v>
      </c>
      <c r="I28" s="9">
        <v>-53166.666666666664</v>
      </c>
      <c r="J28" s="36">
        <f t="shared" si="3"/>
        <v>1500243.7600000007</v>
      </c>
      <c r="K28" s="46">
        <v>0</v>
      </c>
      <c r="L28" s="9">
        <v>-36785.714285714283</v>
      </c>
      <c r="M28" s="36">
        <f t="shared" si="4"/>
        <v>-662142.85714285704</v>
      </c>
      <c r="N28" s="46">
        <v>0</v>
      </c>
      <c r="O28" s="9">
        <v>-3645.8333333333335</v>
      </c>
      <c r="P28" s="36">
        <f t="shared" si="5"/>
        <v>-65625.000000000015</v>
      </c>
      <c r="Q28" s="46">
        <f t="shared" si="6"/>
        <v>100860.19</v>
      </c>
      <c r="R28" s="9">
        <f t="shared" si="7"/>
        <v>-297898.21428571426</v>
      </c>
      <c r="S28" s="147">
        <f t="shared" si="8"/>
        <v>-11529625.007142847</v>
      </c>
      <c r="T28" s="123">
        <v>39965</v>
      </c>
      <c r="Z28" s="3">
        <f t="shared" si="9"/>
        <v>-11529625.007142847</v>
      </c>
    </row>
    <row r="29" spans="1:26">
      <c r="A29" s="40">
        <v>39995</v>
      </c>
      <c r="B29" s="47">
        <v>45031.3</v>
      </c>
      <c r="C29" s="9">
        <v>-148566.66666666666</v>
      </c>
      <c r="D29" s="36">
        <f t="shared" si="1"/>
        <v>-14748734.396666655</v>
      </c>
      <c r="E29" s="46">
        <v>0</v>
      </c>
      <c r="F29" s="9">
        <v>-55733.333333333328</v>
      </c>
      <c r="G29" s="36">
        <f t="shared" si="2"/>
        <v>2287364.7866666634</v>
      </c>
      <c r="H29" s="47">
        <v>0</v>
      </c>
      <c r="I29" s="9">
        <v>-53166.666666666664</v>
      </c>
      <c r="J29" s="36">
        <f t="shared" si="3"/>
        <v>1447077.093333334</v>
      </c>
      <c r="K29" s="46">
        <v>0</v>
      </c>
      <c r="L29" s="9">
        <v>-36785.714285714283</v>
      </c>
      <c r="M29" s="36">
        <f t="shared" si="4"/>
        <v>-698928.57142857136</v>
      </c>
      <c r="N29" s="46">
        <v>0</v>
      </c>
      <c r="O29" s="9">
        <v>-3645.8333333333335</v>
      </c>
      <c r="P29" s="36">
        <f t="shared" si="5"/>
        <v>-69270.833333333343</v>
      </c>
      <c r="Q29" s="46">
        <f t="shared" si="6"/>
        <v>45031.3</v>
      </c>
      <c r="R29" s="9">
        <f t="shared" si="7"/>
        <v>-297898.21428571426</v>
      </c>
      <c r="S29" s="147">
        <f t="shared" si="8"/>
        <v>-11782491.921428563</v>
      </c>
      <c r="T29" s="123">
        <v>39995</v>
      </c>
      <c r="Z29" s="3">
        <f t="shared" si="9"/>
        <v>-11782491.921428563</v>
      </c>
    </row>
    <row r="30" spans="1:26">
      <c r="A30" s="40">
        <v>40026</v>
      </c>
      <c r="B30" s="47">
        <v>142007.72</v>
      </c>
      <c r="C30" s="9">
        <v>-148566.66666666666</v>
      </c>
      <c r="D30" s="36">
        <f t="shared" si="1"/>
        <v>-14755293.343333321</v>
      </c>
      <c r="E30" s="46">
        <v>0</v>
      </c>
      <c r="F30" s="9">
        <v>-55733.333333333328</v>
      </c>
      <c r="G30" s="36">
        <f t="shared" si="2"/>
        <v>2231631.4533333299</v>
      </c>
      <c r="H30" s="47">
        <v>0</v>
      </c>
      <c r="I30" s="9">
        <v>-53166.666666666664</v>
      </c>
      <c r="J30" s="36">
        <f t="shared" si="3"/>
        <v>1393910.4266666672</v>
      </c>
      <c r="K30" s="47">
        <v>0</v>
      </c>
      <c r="L30" s="9">
        <v>-36785.714285714283</v>
      </c>
      <c r="M30" s="36">
        <f t="shared" si="4"/>
        <v>-735714.28571428568</v>
      </c>
      <c r="N30" s="47">
        <v>0</v>
      </c>
      <c r="O30" s="9">
        <v>-3645.8333333333335</v>
      </c>
      <c r="P30" s="36">
        <f t="shared" si="5"/>
        <v>-72916.666666666672</v>
      </c>
      <c r="Q30" s="46">
        <f t="shared" si="6"/>
        <v>142007.72</v>
      </c>
      <c r="R30" s="9">
        <f t="shared" si="7"/>
        <v>-297898.21428571426</v>
      </c>
      <c r="S30" s="36">
        <f t="shared" si="8"/>
        <v>-11938382.415714275</v>
      </c>
      <c r="T30" s="123">
        <v>40026</v>
      </c>
      <c r="Z30" s="3">
        <f t="shared" si="9"/>
        <v>-11938382.415714275</v>
      </c>
    </row>
    <row r="31" spans="1:26">
      <c r="A31" s="40">
        <v>40057</v>
      </c>
      <c r="B31" s="47">
        <v>136997.1</v>
      </c>
      <c r="C31" s="9">
        <v>-148566.66666666666</v>
      </c>
      <c r="D31" s="36">
        <f t="shared" si="1"/>
        <v>-14766862.909999987</v>
      </c>
      <c r="E31" s="46">
        <v>0</v>
      </c>
      <c r="F31" s="9">
        <v>-55733.333333333328</v>
      </c>
      <c r="G31" s="36">
        <f t="shared" si="2"/>
        <v>2175898.1199999964</v>
      </c>
      <c r="H31" s="47">
        <v>0</v>
      </c>
      <c r="I31" s="9">
        <v>-53166.666666666664</v>
      </c>
      <c r="J31" s="36">
        <f t="shared" si="3"/>
        <v>1340743.7600000005</v>
      </c>
      <c r="K31" s="47">
        <v>0</v>
      </c>
      <c r="L31" s="9">
        <v>-36785.714285714283</v>
      </c>
      <c r="M31" s="36">
        <f t="shared" si="4"/>
        <v>-772500</v>
      </c>
      <c r="N31" s="47">
        <v>0</v>
      </c>
      <c r="O31" s="9">
        <v>-3645.8333333333335</v>
      </c>
      <c r="P31" s="36">
        <f t="shared" si="5"/>
        <v>-76562.5</v>
      </c>
      <c r="Q31" s="46">
        <f t="shared" si="6"/>
        <v>136997.1</v>
      </c>
      <c r="R31" s="9">
        <f t="shared" si="7"/>
        <v>-297898.21428571426</v>
      </c>
      <c r="S31" s="36">
        <f t="shared" si="8"/>
        <v>-12099283.529999992</v>
      </c>
      <c r="T31" s="123">
        <v>40057</v>
      </c>
      <c r="Z31" s="3">
        <f t="shared" si="9"/>
        <v>-12099283.529999992</v>
      </c>
    </row>
    <row r="32" spans="1:26" ht="13.9" customHeight="1">
      <c r="A32" s="40">
        <v>40087</v>
      </c>
      <c r="B32" s="47">
        <v>105516.53</v>
      </c>
      <c r="C32" s="9">
        <v>-148566.66666666666</v>
      </c>
      <c r="D32" s="36">
        <f t="shared" si="1"/>
        <v>-14809913.046666654</v>
      </c>
      <c r="E32" s="46">
        <v>0</v>
      </c>
      <c r="F32" s="9">
        <v>-55733.333333333328</v>
      </c>
      <c r="G32" s="36">
        <f t="shared" si="2"/>
        <v>2120164.7866666629</v>
      </c>
      <c r="H32" s="47">
        <v>0</v>
      </c>
      <c r="I32" s="9">
        <v>-53166.666666666664</v>
      </c>
      <c r="J32" s="36">
        <f t="shared" si="3"/>
        <v>1287577.0933333337</v>
      </c>
      <c r="K32" s="47">
        <v>0</v>
      </c>
      <c r="L32" s="9">
        <v>-36785.714285714283</v>
      </c>
      <c r="M32" s="36">
        <f t="shared" si="4"/>
        <v>-809285.71428571432</v>
      </c>
      <c r="N32" s="47">
        <v>0</v>
      </c>
      <c r="O32" s="9">
        <v>-3645.8333333333335</v>
      </c>
      <c r="P32" s="36">
        <f t="shared" si="5"/>
        <v>-80208.333333333328</v>
      </c>
      <c r="Q32" s="46">
        <f t="shared" si="6"/>
        <v>105516.53</v>
      </c>
      <c r="R32" s="9">
        <f t="shared" si="7"/>
        <v>-297898.21428571426</v>
      </c>
      <c r="S32" s="36">
        <f t="shared" si="8"/>
        <v>-12291665.214285705</v>
      </c>
      <c r="T32" s="123">
        <v>40087</v>
      </c>
      <c r="Z32" s="3">
        <f t="shared" si="9"/>
        <v>-12291665.214285705</v>
      </c>
    </row>
    <row r="33" spans="1:26" s="6" customFormat="1">
      <c r="A33" s="40">
        <v>40118</v>
      </c>
      <c r="B33" s="47">
        <v>34374.089999999997</v>
      </c>
      <c r="C33" s="9">
        <v>-148566.66666666666</v>
      </c>
      <c r="D33" s="36">
        <f t="shared" si="1"/>
        <v>-14924105.62333332</v>
      </c>
      <c r="E33" s="46">
        <v>0</v>
      </c>
      <c r="F33" s="9">
        <v>-55733.333333333328</v>
      </c>
      <c r="G33" s="36">
        <f t="shared" si="2"/>
        <v>2064431.4533333296</v>
      </c>
      <c r="H33" s="47">
        <v>0</v>
      </c>
      <c r="I33" s="9">
        <v>-53166.666666666664</v>
      </c>
      <c r="J33" s="36">
        <f t="shared" si="3"/>
        <v>1234410.426666667</v>
      </c>
      <c r="K33" s="47">
        <v>0</v>
      </c>
      <c r="L33" s="9">
        <v>-36785.714285714283</v>
      </c>
      <c r="M33" s="36">
        <f t="shared" si="4"/>
        <v>-846071.42857142864</v>
      </c>
      <c r="N33" s="47">
        <v>0</v>
      </c>
      <c r="O33" s="9">
        <v>-3645.8333333333335</v>
      </c>
      <c r="P33" s="36">
        <f t="shared" si="5"/>
        <v>-83854.166666666657</v>
      </c>
      <c r="Q33" s="46">
        <f t="shared" si="6"/>
        <v>34374.089999999997</v>
      </c>
      <c r="R33" s="9">
        <f t="shared" si="7"/>
        <v>-297898.21428571426</v>
      </c>
      <c r="S33" s="36">
        <f t="shared" si="8"/>
        <v>-12555189.338571418</v>
      </c>
      <c r="T33" s="123">
        <v>40118</v>
      </c>
      <c r="Z33" s="3">
        <f t="shared" si="9"/>
        <v>-12555189.338571418</v>
      </c>
    </row>
    <row r="34" spans="1:26" ht="13.5" thickBot="1">
      <c r="A34" s="41">
        <v>40148</v>
      </c>
      <c r="B34" s="48">
        <v>39099.01</v>
      </c>
      <c r="C34" s="37">
        <v>-148566.66666666666</v>
      </c>
      <c r="D34" s="38">
        <f t="shared" si="1"/>
        <v>-15033573.279999986</v>
      </c>
      <c r="E34" s="49">
        <v>0</v>
      </c>
      <c r="F34" s="37">
        <v>-55733.333333333328</v>
      </c>
      <c r="G34" s="38">
        <f t="shared" si="2"/>
        <v>2008698.1199999964</v>
      </c>
      <c r="H34" s="49">
        <v>0</v>
      </c>
      <c r="I34" s="37">
        <v>-53166.666666666664</v>
      </c>
      <c r="J34" s="38">
        <f t="shared" si="3"/>
        <v>1181243.7600000002</v>
      </c>
      <c r="K34" s="49">
        <v>0</v>
      </c>
      <c r="L34" s="37">
        <v>-36785.714285714283</v>
      </c>
      <c r="M34" s="38">
        <f t="shared" si="4"/>
        <v>-882857.14285714296</v>
      </c>
      <c r="N34" s="49">
        <v>0</v>
      </c>
      <c r="O34" s="37">
        <v>-3645.8333333333335</v>
      </c>
      <c r="P34" s="38">
        <f t="shared" si="5"/>
        <v>-87499.999999999985</v>
      </c>
      <c r="Q34" s="49">
        <f t="shared" si="6"/>
        <v>39099.01</v>
      </c>
      <c r="R34" s="37">
        <f t="shared" si="7"/>
        <v>-297898.21428571426</v>
      </c>
      <c r="S34" s="230">
        <f t="shared" si="8"/>
        <v>-12813988.542857133</v>
      </c>
      <c r="T34" s="231">
        <v>40148</v>
      </c>
      <c r="Z34" s="3">
        <f t="shared" si="9"/>
        <v>-12813988.542857133</v>
      </c>
    </row>
    <row r="35" spans="1:26">
      <c r="E35"/>
      <c r="F35"/>
      <c r="K35" s="5"/>
      <c r="N35" s="5"/>
    </row>
    <row r="36" spans="1:26" ht="13.5" thickBot="1">
      <c r="A36" s="30"/>
      <c r="C36" s="9"/>
      <c r="E36"/>
      <c r="F36"/>
      <c r="T36" s="30"/>
    </row>
    <row r="37" spans="1:26">
      <c r="A37" s="31"/>
      <c r="B37" s="267" t="s">
        <v>15</v>
      </c>
      <c r="C37" s="268"/>
      <c r="D37" s="269"/>
      <c r="E37" s="264" t="s">
        <v>16</v>
      </c>
      <c r="F37" s="265"/>
      <c r="G37" s="266"/>
      <c r="H37" s="264" t="s">
        <v>17</v>
      </c>
      <c r="I37" s="265"/>
      <c r="J37" s="266"/>
      <c r="K37" s="264" t="s">
        <v>79</v>
      </c>
      <c r="L37" s="265"/>
      <c r="M37" s="266"/>
      <c r="N37" s="264" t="s">
        <v>78</v>
      </c>
      <c r="O37" s="265"/>
      <c r="P37" s="266"/>
      <c r="Q37" s="264" t="s">
        <v>18</v>
      </c>
      <c r="R37" s="265"/>
      <c r="S37" s="266"/>
    </row>
    <row r="38" spans="1:26" ht="15.75" thickBot="1">
      <c r="A38" s="31"/>
      <c r="B38" s="44" t="s">
        <v>85</v>
      </c>
      <c r="C38" s="14" t="s">
        <v>20</v>
      </c>
      <c r="D38" s="32" t="s">
        <v>14</v>
      </c>
      <c r="E38" s="44" t="s">
        <v>19</v>
      </c>
      <c r="F38" s="14" t="s">
        <v>20</v>
      </c>
      <c r="G38" s="32" t="s">
        <v>14</v>
      </c>
      <c r="H38" s="44" t="s">
        <v>85</v>
      </c>
      <c r="I38" s="14" t="s">
        <v>20</v>
      </c>
      <c r="J38" s="32" t="s">
        <v>14</v>
      </c>
      <c r="K38" s="44" t="s">
        <v>19</v>
      </c>
      <c r="L38" s="14" t="s">
        <v>20</v>
      </c>
      <c r="M38" s="32" t="s">
        <v>14</v>
      </c>
      <c r="N38" s="44" t="s">
        <v>19</v>
      </c>
      <c r="O38" s="14" t="s">
        <v>20</v>
      </c>
      <c r="P38" s="32" t="s">
        <v>14</v>
      </c>
      <c r="Q38" s="44" t="s">
        <v>19</v>
      </c>
      <c r="R38" s="14" t="s">
        <v>20</v>
      </c>
      <c r="S38" s="32" t="s">
        <v>14</v>
      </c>
    </row>
    <row r="39" spans="1:26" s="2" customFormat="1">
      <c r="A39" s="127">
        <v>40179</v>
      </c>
      <c r="B39" s="120">
        <v>26879.53</v>
      </c>
      <c r="C39" s="77">
        <v>-148566.66666666666</v>
      </c>
      <c r="D39" s="84">
        <f>D34+B39+C39</f>
        <v>-15155260.416666653</v>
      </c>
      <c r="E39" s="78">
        <v>0</v>
      </c>
      <c r="F39" s="77">
        <v>-55733.333333333328</v>
      </c>
      <c r="G39" s="79">
        <f>G34+E39+F39</f>
        <v>1952964.7866666631</v>
      </c>
      <c r="H39" s="78">
        <v>0</v>
      </c>
      <c r="I39" s="77">
        <v>-53166.666666666664</v>
      </c>
      <c r="J39" s="80">
        <f>J34+H39+I39</f>
        <v>1128077.0933333335</v>
      </c>
      <c r="K39" s="78">
        <v>0</v>
      </c>
      <c r="L39" s="77">
        <v>-36785.714285714283</v>
      </c>
      <c r="M39" s="79">
        <f>M34+K39+L39</f>
        <v>-919642.85714285728</v>
      </c>
      <c r="N39" s="78">
        <v>0</v>
      </c>
      <c r="O39" s="77">
        <v>-3645.8333333333335</v>
      </c>
      <c r="P39" s="79">
        <f>P34+N39+O39</f>
        <v>-91145.833333333314</v>
      </c>
      <c r="Q39" s="78">
        <f t="shared" ref="Q39:Q50" si="10">B39+E39+H39+K39+N39</f>
        <v>26879.53</v>
      </c>
      <c r="R39" s="77">
        <f t="shared" ref="R39:R50" si="11">C39+F39+I39+L39+O39</f>
        <v>-297898.21428571426</v>
      </c>
      <c r="S39" s="81">
        <f t="shared" ref="S39:S50" si="12">D39+G39+J39+M39+P39</f>
        <v>-13085007.227142846</v>
      </c>
      <c r="T39" s="129">
        <v>40179</v>
      </c>
      <c r="U39"/>
    </row>
    <row r="40" spans="1:26" s="2" customFormat="1">
      <c r="A40" s="128">
        <v>40210</v>
      </c>
      <c r="B40" s="88">
        <v>51350.37</v>
      </c>
      <c r="C40" s="9">
        <v>-148566.66666666666</v>
      </c>
      <c r="D40" s="85">
        <f>D39+B40+C40</f>
        <v>-15252476.71333332</v>
      </c>
      <c r="E40" s="46">
        <v>0</v>
      </c>
      <c r="F40" s="9">
        <v>-55733.333333333328</v>
      </c>
      <c r="G40" s="39">
        <f>G39+E40+F40</f>
        <v>1897231.4533333299</v>
      </c>
      <c r="H40" s="46">
        <v>0</v>
      </c>
      <c r="I40" s="9">
        <v>-53166.666666666664</v>
      </c>
      <c r="J40" s="76">
        <f>J39+H40+I40</f>
        <v>1074910.4266666668</v>
      </c>
      <c r="K40" s="46">
        <v>0</v>
      </c>
      <c r="L40" s="9">
        <v>-36785.714285714283</v>
      </c>
      <c r="M40" s="39">
        <f>M39+K40+L40</f>
        <v>-956428.57142857159</v>
      </c>
      <c r="N40" s="46">
        <v>0</v>
      </c>
      <c r="O40" s="9">
        <v>-3645.8333333333335</v>
      </c>
      <c r="P40" s="39">
        <f>P39+N40+O40</f>
        <v>-94791.666666666642</v>
      </c>
      <c r="Q40" s="46">
        <f t="shared" si="10"/>
        <v>51350.37</v>
      </c>
      <c r="R40" s="9">
        <f t="shared" si="11"/>
        <v>-297898.21428571426</v>
      </c>
      <c r="S40" s="36">
        <f t="shared" si="12"/>
        <v>-13331555.071428562</v>
      </c>
      <c r="T40" s="130">
        <v>40210</v>
      </c>
      <c r="U40"/>
    </row>
    <row r="41" spans="1:26" s="2" customFormat="1">
      <c r="A41" s="128">
        <v>40238</v>
      </c>
      <c r="B41" s="87">
        <v>156250</v>
      </c>
      <c r="C41" s="9">
        <v>-148566.66666666666</v>
      </c>
      <c r="D41" s="85">
        <f t="shared" ref="D41:D50" si="13">D40+B41+C41</f>
        <v>-15244793.379999986</v>
      </c>
      <c r="E41" s="46">
        <v>0</v>
      </c>
      <c r="F41" s="9">
        <v>-55733.333333333328</v>
      </c>
      <c r="G41" s="39">
        <f t="shared" ref="G41:G50" si="14">G40+E41+F41</f>
        <v>1841498.1199999966</v>
      </c>
      <c r="H41" s="46">
        <v>0</v>
      </c>
      <c r="I41" s="9">
        <v>-53166.666666666664</v>
      </c>
      <c r="J41" s="76">
        <f t="shared" ref="J41:J50" si="15">J40+H41+I41</f>
        <v>1021743.7600000001</v>
      </c>
      <c r="K41" s="46">
        <v>0</v>
      </c>
      <c r="L41" s="9">
        <v>-36785.714285714283</v>
      </c>
      <c r="M41" s="39">
        <f t="shared" ref="M41:M50" si="16">M40+K41+L41</f>
        <v>-993214.28571428591</v>
      </c>
      <c r="N41" s="46">
        <v>0</v>
      </c>
      <c r="O41" s="9">
        <v>-3645.8333333333335</v>
      </c>
      <c r="P41" s="39">
        <f t="shared" ref="P41:P50" si="17">P40+N41+O41</f>
        <v>-98437.499999999971</v>
      </c>
      <c r="Q41" s="46">
        <f t="shared" si="10"/>
        <v>156250</v>
      </c>
      <c r="R41" s="9">
        <f t="shared" si="11"/>
        <v>-297898.21428571426</v>
      </c>
      <c r="S41" s="36">
        <f t="shared" si="12"/>
        <v>-13473203.285714274</v>
      </c>
      <c r="T41" s="130">
        <v>40238</v>
      </c>
      <c r="U41"/>
    </row>
    <row r="42" spans="1:26" s="2" customFormat="1">
      <c r="A42" s="115">
        <v>40269</v>
      </c>
      <c r="B42" s="87">
        <v>156250</v>
      </c>
      <c r="C42" s="9">
        <v>-148566.66666666666</v>
      </c>
      <c r="D42" s="85">
        <f t="shared" si="13"/>
        <v>-15237110.046666652</v>
      </c>
      <c r="E42" s="46">
        <v>0</v>
      </c>
      <c r="F42" s="9">
        <v>-55733.333333333328</v>
      </c>
      <c r="G42" s="39">
        <f t="shared" si="14"/>
        <v>1785764.7866666634</v>
      </c>
      <c r="H42" s="46">
        <v>0</v>
      </c>
      <c r="I42" s="9">
        <v>-53166.666666666664</v>
      </c>
      <c r="J42" s="76">
        <f t="shared" si="15"/>
        <v>968577.0933333335</v>
      </c>
      <c r="K42" s="46">
        <v>0</v>
      </c>
      <c r="L42" s="9">
        <v>-36785.714285714283</v>
      </c>
      <c r="M42" s="39">
        <f t="shared" si="16"/>
        <v>-1030000.0000000002</v>
      </c>
      <c r="N42" s="46">
        <v>0</v>
      </c>
      <c r="O42" s="9">
        <v>-3645.8333333333335</v>
      </c>
      <c r="P42" s="39">
        <f t="shared" si="17"/>
        <v>-102083.3333333333</v>
      </c>
      <c r="Q42" s="46">
        <f t="shared" si="10"/>
        <v>156250</v>
      </c>
      <c r="R42" s="9">
        <f t="shared" si="11"/>
        <v>-297898.21428571426</v>
      </c>
      <c r="S42" s="36">
        <f t="shared" si="12"/>
        <v>-13614851.499999989</v>
      </c>
      <c r="T42" s="131">
        <v>40269</v>
      </c>
      <c r="U42"/>
    </row>
    <row r="43" spans="1:26" s="2" customFormat="1">
      <c r="A43" s="115">
        <v>40299</v>
      </c>
      <c r="B43" s="87">
        <v>156250</v>
      </c>
      <c r="C43" s="9">
        <v>-148566.66666666666</v>
      </c>
      <c r="D43" s="85">
        <f t="shared" si="13"/>
        <v>-15229426.713333318</v>
      </c>
      <c r="E43" s="46">
        <v>0</v>
      </c>
      <c r="F43" s="9">
        <v>-55733.333333333328</v>
      </c>
      <c r="G43" s="39">
        <f t="shared" si="14"/>
        <v>1730031.4533333301</v>
      </c>
      <c r="H43" s="46">
        <v>0</v>
      </c>
      <c r="I43" s="9">
        <v>-53166.666666666664</v>
      </c>
      <c r="J43" s="76">
        <f t="shared" si="15"/>
        <v>915410.42666666687</v>
      </c>
      <c r="K43" s="46">
        <v>0</v>
      </c>
      <c r="L43" s="9">
        <v>-36785.714285714283</v>
      </c>
      <c r="M43" s="39">
        <f t="shared" si="16"/>
        <v>-1066785.7142857146</v>
      </c>
      <c r="N43" s="46">
        <v>0</v>
      </c>
      <c r="O43" s="9">
        <v>-3645.8333333333335</v>
      </c>
      <c r="P43" s="39">
        <f t="shared" si="17"/>
        <v>-105729.16666666663</v>
      </c>
      <c r="Q43" s="46">
        <f t="shared" si="10"/>
        <v>156250</v>
      </c>
      <c r="R43" s="9">
        <f t="shared" si="11"/>
        <v>-297898.21428571426</v>
      </c>
      <c r="S43" s="36">
        <f t="shared" si="12"/>
        <v>-13756499.714285702</v>
      </c>
      <c r="T43" s="131">
        <v>40299</v>
      </c>
      <c r="U43"/>
    </row>
    <row r="44" spans="1:26" s="2" customFormat="1">
      <c r="A44" s="115">
        <v>40330</v>
      </c>
      <c r="B44" s="88">
        <v>128750</v>
      </c>
      <c r="C44" s="9">
        <v>-148566.66666666666</v>
      </c>
      <c r="D44" s="85">
        <f t="shared" si="13"/>
        <v>-15249243.379999984</v>
      </c>
      <c r="E44" s="46">
        <v>0</v>
      </c>
      <c r="F44" s="9">
        <v>-55733.333333333328</v>
      </c>
      <c r="G44" s="39">
        <f t="shared" si="14"/>
        <v>1674298.1199999969</v>
      </c>
      <c r="H44" s="46">
        <v>0</v>
      </c>
      <c r="I44" s="9">
        <v>-53166.666666666664</v>
      </c>
      <c r="J44" s="76">
        <f t="shared" si="15"/>
        <v>862243.76000000024</v>
      </c>
      <c r="K44" s="46">
        <v>0</v>
      </c>
      <c r="L44" s="9">
        <v>-36785.714285714283</v>
      </c>
      <c r="M44" s="39">
        <f t="shared" si="16"/>
        <v>-1103571.4285714289</v>
      </c>
      <c r="N44" s="46">
        <v>0</v>
      </c>
      <c r="O44" s="9">
        <v>-3645.8333333333335</v>
      </c>
      <c r="P44" s="39">
        <f t="shared" si="17"/>
        <v>-109374.99999999996</v>
      </c>
      <c r="Q44" s="46">
        <f t="shared" si="10"/>
        <v>128750</v>
      </c>
      <c r="R44" s="9">
        <f t="shared" si="11"/>
        <v>-297898.21428571426</v>
      </c>
      <c r="S44" s="36">
        <f t="shared" si="12"/>
        <v>-13925647.928571416</v>
      </c>
      <c r="T44" s="131">
        <v>40330</v>
      </c>
      <c r="U44"/>
    </row>
    <row r="45" spans="1:26">
      <c r="A45" s="116">
        <v>40360</v>
      </c>
      <c r="B45" s="88">
        <v>77500</v>
      </c>
      <c r="C45" s="9">
        <v>-148566.66666666666</v>
      </c>
      <c r="D45" s="85">
        <f t="shared" si="13"/>
        <v>-15320310.04666665</v>
      </c>
      <c r="E45" s="46">
        <v>0</v>
      </c>
      <c r="F45" s="9">
        <v>-55733.333333333328</v>
      </c>
      <c r="G45" s="39">
        <f t="shared" si="14"/>
        <v>1618564.7866666636</v>
      </c>
      <c r="H45" s="46">
        <v>0</v>
      </c>
      <c r="I45" s="9">
        <v>-53166.666666666664</v>
      </c>
      <c r="J45" s="76">
        <f t="shared" si="15"/>
        <v>809077.09333333361</v>
      </c>
      <c r="K45" s="46">
        <v>0</v>
      </c>
      <c r="L45" s="9">
        <v>-36785.714285714283</v>
      </c>
      <c r="M45" s="39">
        <f t="shared" si="16"/>
        <v>-1140357.1428571432</v>
      </c>
      <c r="N45" s="46">
        <v>0</v>
      </c>
      <c r="O45" s="9">
        <v>-3645.8333333333335</v>
      </c>
      <c r="P45" s="39">
        <f t="shared" si="17"/>
        <v>-113020.83333333328</v>
      </c>
      <c r="Q45" s="46">
        <f t="shared" si="10"/>
        <v>77500</v>
      </c>
      <c r="R45" s="9">
        <f t="shared" si="11"/>
        <v>-297898.21428571426</v>
      </c>
      <c r="S45" s="36">
        <f t="shared" si="12"/>
        <v>-14146046.142857131</v>
      </c>
      <c r="T45" s="118">
        <v>40360</v>
      </c>
    </row>
    <row r="46" spans="1:26">
      <c r="A46" s="116">
        <v>40391</v>
      </c>
      <c r="B46" s="88">
        <v>66500</v>
      </c>
      <c r="C46" s="9">
        <v>-148566.66666666666</v>
      </c>
      <c r="D46" s="85">
        <f t="shared" si="13"/>
        <v>-15402376.713333316</v>
      </c>
      <c r="E46" s="46">
        <v>0</v>
      </c>
      <c r="F46" s="9">
        <v>-55733.333333333328</v>
      </c>
      <c r="G46" s="39">
        <f t="shared" si="14"/>
        <v>1562831.4533333303</v>
      </c>
      <c r="H46" s="46">
        <v>0</v>
      </c>
      <c r="I46" s="9">
        <v>-53166.666666666664</v>
      </c>
      <c r="J46" s="76">
        <f t="shared" si="15"/>
        <v>755910.42666666699</v>
      </c>
      <c r="K46" s="46">
        <v>0</v>
      </c>
      <c r="L46" s="9">
        <v>-36785.714285714283</v>
      </c>
      <c r="M46" s="39">
        <f t="shared" si="16"/>
        <v>-1177142.8571428575</v>
      </c>
      <c r="N46" s="46">
        <v>0</v>
      </c>
      <c r="O46" s="9">
        <v>-3645.8333333333335</v>
      </c>
      <c r="P46" s="39">
        <f t="shared" si="17"/>
        <v>-116666.66666666661</v>
      </c>
      <c r="Q46" s="46">
        <f t="shared" si="10"/>
        <v>66500</v>
      </c>
      <c r="R46" s="9">
        <f t="shared" si="11"/>
        <v>-297898.21428571426</v>
      </c>
      <c r="S46" s="36">
        <f t="shared" si="12"/>
        <v>-14377444.357142843</v>
      </c>
      <c r="T46" s="118">
        <v>40391</v>
      </c>
    </row>
    <row r="47" spans="1:26">
      <c r="A47" s="116">
        <v>40422</v>
      </c>
      <c r="B47" s="88">
        <v>63750</v>
      </c>
      <c r="C47" s="9">
        <v>-148566.66666666666</v>
      </c>
      <c r="D47" s="85">
        <f t="shared" si="13"/>
        <v>-15487193.379999982</v>
      </c>
      <c r="E47" s="46">
        <v>0</v>
      </c>
      <c r="F47" s="9">
        <v>-55733.333333333328</v>
      </c>
      <c r="G47" s="39">
        <f t="shared" si="14"/>
        <v>1507098.1199999971</v>
      </c>
      <c r="H47" s="46">
        <v>0</v>
      </c>
      <c r="I47" s="9">
        <v>-53166.666666666664</v>
      </c>
      <c r="J47" s="76">
        <f t="shared" si="15"/>
        <v>702743.76000000036</v>
      </c>
      <c r="K47" s="46">
        <v>0</v>
      </c>
      <c r="L47" s="9">
        <v>-36785.714285714283</v>
      </c>
      <c r="M47" s="39">
        <f t="shared" si="16"/>
        <v>-1213928.5714285718</v>
      </c>
      <c r="N47" s="46">
        <v>0</v>
      </c>
      <c r="O47" s="9">
        <v>-3645.8333333333335</v>
      </c>
      <c r="P47" s="39">
        <f t="shared" si="17"/>
        <v>-120312.49999999994</v>
      </c>
      <c r="Q47" s="46">
        <f t="shared" si="10"/>
        <v>63750</v>
      </c>
      <c r="R47" s="9">
        <f t="shared" si="11"/>
        <v>-297898.21428571426</v>
      </c>
      <c r="S47" s="36">
        <f t="shared" si="12"/>
        <v>-14611592.571428556</v>
      </c>
      <c r="T47" s="118">
        <v>40422</v>
      </c>
    </row>
    <row r="48" spans="1:26">
      <c r="A48" s="116">
        <v>40452</v>
      </c>
      <c r="B48" s="88">
        <v>73750</v>
      </c>
      <c r="C48" s="9">
        <v>-148566.66666666666</v>
      </c>
      <c r="D48" s="85">
        <f t="shared" si="13"/>
        <v>-15562010.046666648</v>
      </c>
      <c r="E48" s="46">
        <v>0</v>
      </c>
      <c r="F48" s="9">
        <v>-55733.333333333328</v>
      </c>
      <c r="G48" s="39">
        <f t="shared" si="14"/>
        <v>1451364.7866666638</v>
      </c>
      <c r="H48" s="46">
        <v>0</v>
      </c>
      <c r="I48" s="9">
        <v>-53166.666666666664</v>
      </c>
      <c r="J48" s="76">
        <f t="shared" si="15"/>
        <v>649577.09333333373</v>
      </c>
      <c r="K48" s="46">
        <v>0</v>
      </c>
      <c r="L48" s="9">
        <v>-36785.714285714283</v>
      </c>
      <c r="M48" s="39">
        <f t="shared" si="16"/>
        <v>-1250714.2857142861</v>
      </c>
      <c r="N48" s="46">
        <v>0</v>
      </c>
      <c r="O48" s="9">
        <v>-3645.8333333333335</v>
      </c>
      <c r="P48" s="39">
        <f t="shared" si="17"/>
        <v>-123958.33333333327</v>
      </c>
      <c r="Q48" s="46">
        <f t="shared" si="10"/>
        <v>73750</v>
      </c>
      <c r="R48" s="9">
        <f t="shared" si="11"/>
        <v>-297898.21428571426</v>
      </c>
      <c r="S48" s="36">
        <f t="shared" si="12"/>
        <v>-14835740.785714271</v>
      </c>
      <c r="T48" s="118">
        <v>40452</v>
      </c>
    </row>
    <row r="49" spans="1:20">
      <c r="A49" s="116">
        <v>40483</v>
      </c>
      <c r="B49" s="88">
        <v>73750</v>
      </c>
      <c r="C49" s="9">
        <v>-148566.66666666666</v>
      </c>
      <c r="D49" s="85">
        <f t="shared" si="13"/>
        <v>-15636826.713333314</v>
      </c>
      <c r="E49" s="46">
        <v>0</v>
      </c>
      <c r="F49" s="9">
        <v>-55733.333333333328</v>
      </c>
      <c r="G49" s="39">
        <f t="shared" si="14"/>
        <v>1395631.4533333306</v>
      </c>
      <c r="H49" s="46">
        <v>0</v>
      </c>
      <c r="I49" s="9">
        <v>-53166.666666666664</v>
      </c>
      <c r="J49" s="76">
        <f t="shared" si="15"/>
        <v>596410.4266666671</v>
      </c>
      <c r="K49" s="46">
        <v>0</v>
      </c>
      <c r="L49" s="9">
        <v>-36785.714285714283</v>
      </c>
      <c r="M49" s="39">
        <f t="shared" si="16"/>
        <v>-1287500.0000000005</v>
      </c>
      <c r="N49" s="46">
        <v>0</v>
      </c>
      <c r="O49" s="9">
        <v>-3645.8333333333335</v>
      </c>
      <c r="P49" s="39">
        <f t="shared" si="17"/>
        <v>-127604.1666666666</v>
      </c>
      <c r="Q49" s="46">
        <f t="shared" si="10"/>
        <v>73750</v>
      </c>
      <c r="R49" s="9">
        <f t="shared" si="11"/>
        <v>-297898.21428571426</v>
      </c>
      <c r="S49" s="36">
        <f t="shared" si="12"/>
        <v>-15059888.999999981</v>
      </c>
      <c r="T49" s="118">
        <v>40483</v>
      </c>
    </row>
    <row r="50" spans="1:20" ht="13.5" thickBot="1">
      <c r="A50" s="117">
        <v>40513</v>
      </c>
      <c r="B50" s="89">
        <v>73750</v>
      </c>
      <c r="C50" s="37">
        <v>-148566.66666666666</v>
      </c>
      <c r="D50" s="86">
        <f t="shared" si="13"/>
        <v>-15711643.37999998</v>
      </c>
      <c r="E50" s="49">
        <v>0</v>
      </c>
      <c r="F50" s="37">
        <v>-55733.333333333328</v>
      </c>
      <c r="G50" s="82">
        <f t="shared" si="14"/>
        <v>1339898.1199999973</v>
      </c>
      <c r="H50" s="49">
        <v>0</v>
      </c>
      <c r="I50" s="37">
        <v>-53166.666666666664</v>
      </c>
      <c r="J50" s="83">
        <f t="shared" si="15"/>
        <v>543243.76000000047</v>
      </c>
      <c r="K50" s="49">
        <v>0</v>
      </c>
      <c r="L50" s="37">
        <v>-36785.714285714283</v>
      </c>
      <c r="M50" s="82">
        <f t="shared" si="16"/>
        <v>-1324285.7142857148</v>
      </c>
      <c r="N50" s="49">
        <v>0</v>
      </c>
      <c r="O50" s="37">
        <v>-3645.8333333333335</v>
      </c>
      <c r="P50" s="82">
        <f t="shared" si="17"/>
        <v>-131249.99999999994</v>
      </c>
      <c r="Q50" s="49">
        <f t="shared" si="10"/>
        <v>73750</v>
      </c>
      <c r="R50" s="37">
        <f t="shared" si="11"/>
        <v>-297898.21428571426</v>
      </c>
      <c r="S50" s="38">
        <f t="shared" si="12"/>
        <v>-15284037.214285698</v>
      </c>
      <c r="T50" s="119">
        <v>40513</v>
      </c>
    </row>
    <row r="51" spans="1:20">
      <c r="A51" s="112"/>
      <c r="B51" s="76"/>
      <c r="C51" s="9"/>
      <c r="D51" s="114"/>
      <c r="E51" s="9"/>
      <c r="F51" s="9"/>
      <c r="G51" s="39"/>
      <c r="H51" s="9"/>
      <c r="I51" s="9"/>
      <c r="J51" s="76"/>
      <c r="K51" s="9"/>
      <c r="L51" s="9"/>
      <c r="M51" s="39"/>
      <c r="N51" s="9"/>
      <c r="O51" s="9"/>
      <c r="P51" s="39"/>
      <c r="Q51" s="9"/>
      <c r="R51" s="9"/>
      <c r="S51" s="9"/>
      <c r="T51" s="112"/>
    </row>
    <row r="52" spans="1:20">
      <c r="A52" s="112"/>
      <c r="B52" s="76"/>
      <c r="C52" s="9"/>
      <c r="D52" s="114"/>
      <c r="E52" s="9"/>
      <c r="F52" s="9"/>
      <c r="G52" s="39"/>
      <c r="H52" s="9"/>
      <c r="I52" s="9"/>
      <c r="J52" s="76"/>
      <c r="K52" s="9"/>
      <c r="L52" s="9"/>
      <c r="M52" s="39"/>
      <c r="N52" s="9"/>
      <c r="O52" s="9"/>
      <c r="P52" s="39"/>
      <c r="Q52" s="9"/>
      <c r="R52" s="9"/>
      <c r="S52" s="9"/>
      <c r="T52" s="112"/>
    </row>
    <row r="53" spans="1:20">
      <c r="A53" s="112"/>
      <c r="B53" s="76"/>
      <c r="C53" s="9"/>
      <c r="D53" s="114"/>
      <c r="E53" s="9"/>
      <c r="F53" s="9"/>
      <c r="G53" s="39"/>
      <c r="H53" s="9"/>
      <c r="I53" s="9"/>
      <c r="J53" s="76"/>
      <c r="K53" s="9"/>
      <c r="L53" s="9"/>
      <c r="M53" s="39"/>
      <c r="N53" s="9"/>
      <c r="O53" s="9"/>
      <c r="P53" s="39"/>
      <c r="Q53" s="9"/>
      <c r="R53" s="9"/>
      <c r="S53" s="9"/>
      <c r="T53" s="112"/>
    </row>
    <row r="55" spans="1:20">
      <c r="A55" s="7" t="s">
        <v>149</v>
      </c>
    </row>
  </sheetData>
  <mergeCells count="12">
    <mergeCell ref="Q7:S7"/>
    <mergeCell ref="N7:P7"/>
    <mergeCell ref="B7:D7"/>
    <mergeCell ref="E7:G7"/>
    <mergeCell ref="H7:J7"/>
    <mergeCell ref="K7:M7"/>
    <mergeCell ref="N37:P37"/>
    <mergeCell ref="Q37:S37"/>
    <mergeCell ref="B37:D37"/>
    <mergeCell ref="E37:G37"/>
    <mergeCell ref="H37:J37"/>
    <mergeCell ref="K37:M37"/>
  </mergeCells>
  <phoneticPr fontId="19" type="noConversion"/>
  <printOptions horizontalCentered="1"/>
  <pageMargins left="0.25" right="0.25" top="1" bottom="0.18" header="0.75" footer="0.23"/>
  <pageSetup scale="35" orientation="landscape" r:id="rId1"/>
  <headerFooter alignWithMargins="0">
    <oddHeader>&amp;RPage 6.3.1</oddHeader>
  </headerFooter>
  <drawing r:id="rId2"/>
</worksheet>
</file>

<file path=xl/worksheets/sheet6.xml><?xml version="1.0" encoding="utf-8"?>
<worksheet xmlns="http://schemas.openxmlformats.org/spreadsheetml/2006/main" xmlns:r="http://schemas.openxmlformats.org/officeDocument/2006/relationships">
  <sheetPr codeName="Sheet7">
    <pageSetUpPr fitToPage="1"/>
  </sheetPr>
  <dimension ref="A1:CJ86"/>
  <sheetViews>
    <sheetView showGridLines="0" topLeftCell="A3" zoomScale="70" workbookViewId="0">
      <selection activeCell="A3" sqref="A3"/>
    </sheetView>
  </sheetViews>
  <sheetFormatPr defaultRowHeight="12.75" outlineLevelRow="1" outlineLevelCol="1"/>
  <cols>
    <col min="1" max="1" width="19.28515625" style="145" customWidth="1"/>
    <col min="2" max="2" width="16.85546875" style="145" customWidth="1"/>
    <col min="3" max="3" width="22.140625" style="145" customWidth="1"/>
    <col min="4" max="4" width="39.7109375" style="145" customWidth="1"/>
    <col min="5" max="5" width="7.7109375" style="145" customWidth="1"/>
    <col min="6" max="6" width="15.28515625" style="145" customWidth="1"/>
    <col min="7" max="7" width="6.42578125" style="145" bestFit="1" customWidth="1"/>
    <col min="8" max="8" width="7.7109375" style="145" customWidth="1"/>
    <col min="9" max="9" width="6.85546875" style="145" bestFit="1" customWidth="1"/>
    <col min="10" max="10" width="7.28515625" style="145" hidden="1" customWidth="1" outlineLevel="1"/>
    <col min="11" max="11" width="6" style="145" hidden="1" customWidth="1" outlineLevel="1"/>
    <col min="12" max="12" width="8.28515625" style="145" customWidth="1" collapsed="1"/>
    <col min="13" max="13" width="6.85546875" style="145" bestFit="1" customWidth="1"/>
    <col min="14" max="14" width="6" style="145" customWidth="1"/>
    <col min="15" max="15" width="8.140625" style="145" customWidth="1"/>
    <col min="16" max="16" width="6.7109375" style="145" customWidth="1"/>
    <col min="17" max="17" width="6" style="145" hidden="1" customWidth="1" outlineLevel="1"/>
    <col min="18" max="18" width="5.28515625" style="145" hidden="1" customWidth="1" outlineLevel="1"/>
    <col min="19" max="19" width="6" style="145" customWidth="1" collapsed="1"/>
    <col min="20" max="20" width="5.28515625" style="145" customWidth="1"/>
    <col min="21" max="21" width="6" style="145" customWidth="1"/>
    <col min="22" max="22" width="5.28515625" style="145" customWidth="1"/>
    <col min="23" max="23" width="6" style="145" customWidth="1"/>
    <col min="24" max="24" width="5.28515625" style="145" customWidth="1"/>
    <col min="25" max="25" width="6" style="145" customWidth="1"/>
    <col min="26" max="26" width="5.28515625" style="145" customWidth="1"/>
    <col min="27" max="27" width="6" style="145" customWidth="1"/>
    <col min="28" max="28" width="5.28515625" style="145" customWidth="1"/>
    <col min="29" max="29" width="6" style="145" customWidth="1"/>
    <col min="30" max="30" width="5.28515625" style="145" customWidth="1"/>
    <col min="31" max="31" width="6" style="145" customWidth="1"/>
    <col min="32" max="32" width="5.28515625" style="145" customWidth="1"/>
    <col min="33" max="33" width="6" style="145" customWidth="1"/>
    <col min="34" max="34" width="5.28515625" style="145" customWidth="1"/>
    <col min="35" max="35" width="6" style="145" customWidth="1"/>
    <col min="36" max="36" width="5.28515625" style="145" customWidth="1"/>
    <col min="37" max="37" width="6" style="145" customWidth="1"/>
    <col min="38" max="38" width="5.28515625" style="145" customWidth="1"/>
    <col min="39" max="39" width="6" style="145" customWidth="1"/>
    <col min="40" max="40" width="5.28515625" style="145" customWidth="1"/>
    <col min="41" max="41" width="6" style="145" customWidth="1"/>
    <col min="42" max="42" width="5.28515625" style="145" customWidth="1"/>
    <col min="43" max="43" width="6" style="145" customWidth="1"/>
    <col min="44" max="44" width="5.28515625" style="145" customWidth="1"/>
    <col min="45" max="45" width="6" style="145" customWidth="1"/>
    <col min="46" max="46" width="5.28515625" style="145" customWidth="1"/>
    <col min="47" max="47" width="6" style="145" customWidth="1"/>
    <col min="48" max="48" width="5.28515625" style="145" customWidth="1"/>
    <col min="49" max="49" width="6" style="145" customWidth="1"/>
    <col min="50" max="50" width="5.28515625" style="145" customWidth="1"/>
    <col min="51" max="51" width="6" style="145" customWidth="1"/>
    <col min="52" max="52" width="5.28515625" style="145" customWidth="1"/>
    <col min="53" max="53" width="6" style="145" customWidth="1"/>
    <col min="54" max="54" width="5.28515625" style="145" customWidth="1"/>
    <col min="55" max="55" width="6" style="145" customWidth="1"/>
    <col min="56" max="56" width="5.28515625" style="145" customWidth="1"/>
    <col min="57" max="57" width="6" style="145" customWidth="1"/>
    <col min="58" max="58" width="5.28515625" style="145" customWidth="1"/>
    <col min="59" max="59" width="6" style="145" customWidth="1"/>
    <col min="60" max="60" width="5.28515625" style="145" customWidth="1"/>
    <col min="61" max="61" width="6" style="145" customWidth="1"/>
    <col min="62" max="62" width="5.28515625" style="145" customWidth="1"/>
    <col min="63" max="63" width="6" style="145" customWidth="1"/>
    <col min="64" max="64" width="5.28515625" style="145" customWidth="1"/>
    <col min="65" max="65" width="6" style="145" customWidth="1"/>
    <col min="66" max="66" width="5.28515625" style="145" customWidth="1"/>
    <col min="67" max="67" width="6" style="145" customWidth="1"/>
    <col min="68" max="68" width="5.28515625" style="145" customWidth="1"/>
    <col min="69" max="69" width="6" style="145" customWidth="1"/>
    <col min="70" max="70" width="5.28515625" style="145" customWidth="1"/>
    <col min="71" max="71" width="6" style="145" customWidth="1"/>
    <col min="72" max="72" width="5.28515625" style="145" customWidth="1"/>
    <col min="73" max="73" width="8.140625" style="145" customWidth="1"/>
    <col min="74" max="74" width="6.85546875" style="145" customWidth="1"/>
    <col min="75" max="75" width="6" style="145" customWidth="1"/>
    <col min="76" max="76" width="5.28515625" style="145" customWidth="1"/>
    <col min="77" max="77" width="6" style="145" customWidth="1"/>
    <col min="78" max="78" width="5.28515625" style="145" customWidth="1"/>
    <col min="79" max="79" width="6" style="145" customWidth="1"/>
    <col min="80" max="80" width="5.28515625" style="145" customWidth="1"/>
    <col min="81" max="81" width="6" style="145" customWidth="1"/>
    <col min="82" max="82" width="5.28515625" style="145" customWidth="1"/>
    <col min="83" max="83" width="6" style="145" customWidth="1"/>
    <col min="84" max="84" width="5.28515625" style="145" customWidth="1"/>
    <col min="85" max="85" width="6" style="145" customWidth="1"/>
    <col min="86" max="86" width="5.28515625" style="145" customWidth="1"/>
    <col min="87" max="87" width="6" style="145" customWidth="1"/>
    <col min="88" max="88" width="5.28515625" style="145" customWidth="1"/>
    <col min="89" max="256" width="9.140625" style="145"/>
    <col min="257" max="257" width="19.28515625" style="145" customWidth="1"/>
    <col min="258" max="258" width="16.85546875" style="145" customWidth="1"/>
    <col min="259" max="259" width="22.140625" style="145" customWidth="1"/>
    <col min="260" max="260" width="39.7109375" style="145" customWidth="1"/>
    <col min="261" max="261" width="7.7109375" style="145" customWidth="1"/>
    <col min="262" max="262" width="12.42578125" style="145" customWidth="1"/>
    <col min="263" max="263" width="5.28515625" style="145" customWidth="1"/>
    <col min="264" max="264" width="7.7109375" style="145" customWidth="1"/>
    <col min="265" max="265" width="6" style="145" customWidth="1"/>
    <col min="266" max="266" width="7.28515625" style="145" customWidth="1"/>
    <col min="267" max="267" width="6" style="145" customWidth="1"/>
    <col min="268" max="268" width="8.28515625" style="145" customWidth="1"/>
    <col min="269" max="269" width="5.7109375" style="145" customWidth="1"/>
    <col min="270" max="270" width="6" style="145" customWidth="1"/>
    <col min="271" max="271" width="8.140625" style="145" customWidth="1"/>
    <col min="272" max="272" width="6.7109375" style="145" customWidth="1"/>
    <col min="273" max="273" width="6" style="145" customWidth="1"/>
    <col min="274" max="274" width="5.28515625" style="145" customWidth="1"/>
    <col min="275" max="275" width="6" style="145" customWidth="1"/>
    <col min="276" max="276" width="5.28515625" style="145" customWidth="1"/>
    <col min="277" max="277" width="6" style="145" customWidth="1"/>
    <col min="278" max="278" width="5.28515625" style="145" customWidth="1"/>
    <col min="279" max="279" width="6" style="145" customWidth="1"/>
    <col min="280" max="280" width="5.28515625" style="145" customWidth="1"/>
    <col min="281" max="281" width="6" style="145" customWidth="1"/>
    <col min="282" max="282" width="5.28515625" style="145" customWidth="1"/>
    <col min="283" max="283" width="6" style="145" customWidth="1"/>
    <col min="284" max="284" width="5.28515625" style="145" customWidth="1"/>
    <col min="285" max="285" width="6" style="145" customWidth="1"/>
    <col min="286" max="286" width="5.28515625" style="145" customWidth="1"/>
    <col min="287" max="287" width="6" style="145" customWidth="1"/>
    <col min="288" max="288" width="5.28515625" style="145" customWidth="1"/>
    <col min="289" max="289" width="6" style="145" customWidth="1"/>
    <col min="290" max="290" width="5.28515625" style="145" customWidth="1"/>
    <col min="291" max="291" width="6" style="145" customWidth="1"/>
    <col min="292" max="292" width="5.28515625" style="145" customWidth="1"/>
    <col min="293" max="293" width="6" style="145" customWidth="1"/>
    <col min="294" max="294" width="5.28515625" style="145" customWidth="1"/>
    <col min="295" max="295" width="6" style="145" customWidth="1"/>
    <col min="296" max="296" width="5.28515625" style="145" customWidth="1"/>
    <col min="297" max="297" width="6" style="145" customWidth="1"/>
    <col min="298" max="298" width="5.28515625" style="145" customWidth="1"/>
    <col min="299" max="299" width="6" style="145" customWidth="1"/>
    <col min="300" max="300" width="5.28515625" style="145" customWidth="1"/>
    <col min="301" max="301" width="6" style="145" customWidth="1"/>
    <col min="302" max="302" width="5.28515625" style="145" customWidth="1"/>
    <col min="303" max="303" width="6" style="145" customWidth="1"/>
    <col min="304" max="304" width="5.28515625" style="145" customWidth="1"/>
    <col min="305" max="305" width="6" style="145" customWidth="1"/>
    <col min="306" max="306" width="5.28515625" style="145" customWidth="1"/>
    <col min="307" max="307" width="6" style="145" customWidth="1"/>
    <col min="308" max="308" width="5.28515625" style="145" customWidth="1"/>
    <col min="309" max="309" width="6" style="145" customWidth="1"/>
    <col min="310" max="310" width="5.28515625" style="145" customWidth="1"/>
    <col min="311" max="311" width="6" style="145" customWidth="1"/>
    <col min="312" max="312" width="5.28515625" style="145" customWidth="1"/>
    <col min="313" max="313" width="6" style="145" customWidth="1"/>
    <col min="314" max="314" width="5.28515625" style="145" customWidth="1"/>
    <col min="315" max="315" width="6" style="145" customWidth="1"/>
    <col min="316" max="316" width="5.28515625" style="145" customWidth="1"/>
    <col min="317" max="317" width="6" style="145" customWidth="1"/>
    <col min="318" max="318" width="5.28515625" style="145" customWidth="1"/>
    <col min="319" max="319" width="6" style="145" customWidth="1"/>
    <col min="320" max="320" width="5.28515625" style="145" customWidth="1"/>
    <col min="321" max="321" width="6" style="145" customWidth="1"/>
    <col min="322" max="322" width="5.28515625" style="145" customWidth="1"/>
    <col min="323" max="323" width="6" style="145" customWidth="1"/>
    <col min="324" max="324" width="5.28515625" style="145" customWidth="1"/>
    <col min="325" max="325" width="6" style="145" customWidth="1"/>
    <col min="326" max="326" width="5.28515625" style="145" customWidth="1"/>
    <col min="327" max="327" width="6" style="145" customWidth="1"/>
    <col min="328" max="328" width="5.28515625" style="145" customWidth="1"/>
    <col min="329" max="329" width="8.140625" style="145" customWidth="1"/>
    <col min="330" max="330" width="6.85546875" style="145" customWidth="1"/>
    <col min="331" max="331" width="6" style="145" customWidth="1"/>
    <col min="332" max="332" width="5.28515625" style="145" customWidth="1"/>
    <col min="333" max="333" width="6" style="145" customWidth="1"/>
    <col min="334" max="334" width="5.28515625" style="145" customWidth="1"/>
    <col min="335" max="335" width="6" style="145" customWidth="1"/>
    <col min="336" max="336" width="5.28515625" style="145" customWidth="1"/>
    <col min="337" max="337" width="6" style="145" customWidth="1"/>
    <col min="338" max="338" width="5.28515625" style="145" customWidth="1"/>
    <col min="339" max="339" width="6" style="145" customWidth="1"/>
    <col min="340" max="340" width="5.28515625" style="145" customWidth="1"/>
    <col min="341" max="341" width="6" style="145" customWidth="1"/>
    <col min="342" max="342" width="5.28515625" style="145" customWidth="1"/>
    <col min="343" max="343" width="6" style="145" customWidth="1"/>
    <col min="344" max="344" width="5.28515625" style="145" customWidth="1"/>
    <col min="345" max="512" width="9.140625" style="145"/>
    <col min="513" max="513" width="19.28515625" style="145" customWidth="1"/>
    <col min="514" max="514" width="16.85546875" style="145" customWidth="1"/>
    <col min="515" max="515" width="22.140625" style="145" customWidth="1"/>
    <col min="516" max="516" width="39.7109375" style="145" customWidth="1"/>
    <col min="517" max="517" width="7.7109375" style="145" customWidth="1"/>
    <col min="518" max="518" width="12.42578125" style="145" customWidth="1"/>
    <col min="519" max="519" width="5.28515625" style="145" customWidth="1"/>
    <col min="520" max="520" width="7.7109375" style="145" customWidth="1"/>
    <col min="521" max="521" width="6" style="145" customWidth="1"/>
    <col min="522" max="522" width="7.28515625" style="145" customWidth="1"/>
    <col min="523" max="523" width="6" style="145" customWidth="1"/>
    <col min="524" max="524" width="8.28515625" style="145" customWidth="1"/>
    <col min="525" max="525" width="5.7109375" style="145" customWidth="1"/>
    <col min="526" max="526" width="6" style="145" customWidth="1"/>
    <col min="527" max="527" width="8.140625" style="145" customWidth="1"/>
    <col min="528" max="528" width="6.7109375" style="145" customWidth="1"/>
    <col min="529" max="529" width="6" style="145" customWidth="1"/>
    <col min="530" max="530" width="5.28515625" style="145" customWidth="1"/>
    <col min="531" max="531" width="6" style="145" customWidth="1"/>
    <col min="532" max="532" width="5.28515625" style="145" customWidth="1"/>
    <col min="533" max="533" width="6" style="145" customWidth="1"/>
    <col min="534" max="534" width="5.28515625" style="145" customWidth="1"/>
    <col min="535" max="535" width="6" style="145" customWidth="1"/>
    <col min="536" max="536" width="5.28515625" style="145" customWidth="1"/>
    <col min="537" max="537" width="6" style="145" customWidth="1"/>
    <col min="538" max="538" width="5.28515625" style="145" customWidth="1"/>
    <col min="539" max="539" width="6" style="145" customWidth="1"/>
    <col min="540" max="540" width="5.28515625" style="145" customWidth="1"/>
    <col min="541" max="541" width="6" style="145" customWidth="1"/>
    <col min="542" max="542" width="5.28515625" style="145" customWidth="1"/>
    <col min="543" max="543" width="6" style="145" customWidth="1"/>
    <col min="544" max="544" width="5.28515625" style="145" customWidth="1"/>
    <col min="545" max="545" width="6" style="145" customWidth="1"/>
    <col min="546" max="546" width="5.28515625" style="145" customWidth="1"/>
    <col min="547" max="547" width="6" style="145" customWidth="1"/>
    <col min="548" max="548" width="5.28515625" style="145" customWidth="1"/>
    <col min="549" max="549" width="6" style="145" customWidth="1"/>
    <col min="550" max="550" width="5.28515625" style="145" customWidth="1"/>
    <col min="551" max="551" width="6" style="145" customWidth="1"/>
    <col min="552" max="552" width="5.28515625" style="145" customWidth="1"/>
    <col min="553" max="553" width="6" style="145" customWidth="1"/>
    <col min="554" max="554" width="5.28515625" style="145" customWidth="1"/>
    <col min="555" max="555" width="6" style="145" customWidth="1"/>
    <col min="556" max="556" width="5.28515625" style="145" customWidth="1"/>
    <col min="557" max="557" width="6" style="145" customWidth="1"/>
    <col min="558" max="558" width="5.28515625" style="145" customWidth="1"/>
    <col min="559" max="559" width="6" style="145" customWidth="1"/>
    <col min="560" max="560" width="5.28515625" style="145" customWidth="1"/>
    <col min="561" max="561" width="6" style="145" customWidth="1"/>
    <col min="562" max="562" width="5.28515625" style="145" customWidth="1"/>
    <col min="563" max="563" width="6" style="145" customWidth="1"/>
    <col min="564" max="564" width="5.28515625" style="145" customWidth="1"/>
    <col min="565" max="565" width="6" style="145" customWidth="1"/>
    <col min="566" max="566" width="5.28515625" style="145" customWidth="1"/>
    <col min="567" max="567" width="6" style="145" customWidth="1"/>
    <col min="568" max="568" width="5.28515625" style="145" customWidth="1"/>
    <col min="569" max="569" width="6" style="145" customWidth="1"/>
    <col min="570" max="570" width="5.28515625" style="145" customWidth="1"/>
    <col min="571" max="571" width="6" style="145" customWidth="1"/>
    <col min="572" max="572" width="5.28515625" style="145" customWidth="1"/>
    <col min="573" max="573" width="6" style="145" customWidth="1"/>
    <col min="574" max="574" width="5.28515625" style="145" customWidth="1"/>
    <col min="575" max="575" width="6" style="145" customWidth="1"/>
    <col min="576" max="576" width="5.28515625" style="145" customWidth="1"/>
    <col min="577" max="577" width="6" style="145" customWidth="1"/>
    <col min="578" max="578" width="5.28515625" style="145" customWidth="1"/>
    <col min="579" max="579" width="6" style="145" customWidth="1"/>
    <col min="580" max="580" width="5.28515625" style="145" customWidth="1"/>
    <col min="581" max="581" width="6" style="145" customWidth="1"/>
    <col min="582" max="582" width="5.28515625" style="145" customWidth="1"/>
    <col min="583" max="583" width="6" style="145" customWidth="1"/>
    <col min="584" max="584" width="5.28515625" style="145" customWidth="1"/>
    <col min="585" max="585" width="8.140625" style="145" customWidth="1"/>
    <col min="586" max="586" width="6.85546875" style="145" customWidth="1"/>
    <col min="587" max="587" width="6" style="145" customWidth="1"/>
    <col min="588" max="588" width="5.28515625" style="145" customWidth="1"/>
    <col min="589" max="589" width="6" style="145" customWidth="1"/>
    <col min="590" max="590" width="5.28515625" style="145" customWidth="1"/>
    <col min="591" max="591" width="6" style="145" customWidth="1"/>
    <col min="592" max="592" width="5.28515625" style="145" customWidth="1"/>
    <col min="593" max="593" width="6" style="145" customWidth="1"/>
    <col min="594" max="594" width="5.28515625" style="145" customWidth="1"/>
    <col min="595" max="595" width="6" style="145" customWidth="1"/>
    <col min="596" max="596" width="5.28515625" style="145" customWidth="1"/>
    <col min="597" max="597" width="6" style="145" customWidth="1"/>
    <col min="598" max="598" width="5.28515625" style="145" customWidth="1"/>
    <col min="599" max="599" width="6" style="145" customWidth="1"/>
    <col min="600" max="600" width="5.28515625" style="145" customWidth="1"/>
    <col min="601" max="768" width="9.140625" style="145"/>
    <col min="769" max="769" width="19.28515625" style="145" customWidth="1"/>
    <col min="770" max="770" width="16.85546875" style="145" customWidth="1"/>
    <col min="771" max="771" width="22.140625" style="145" customWidth="1"/>
    <col min="772" max="772" width="39.7109375" style="145" customWidth="1"/>
    <col min="773" max="773" width="7.7109375" style="145" customWidth="1"/>
    <col min="774" max="774" width="12.42578125" style="145" customWidth="1"/>
    <col min="775" max="775" width="5.28515625" style="145" customWidth="1"/>
    <col min="776" max="776" width="7.7109375" style="145" customWidth="1"/>
    <col min="777" max="777" width="6" style="145" customWidth="1"/>
    <col min="778" max="778" width="7.28515625" style="145" customWidth="1"/>
    <col min="779" max="779" width="6" style="145" customWidth="1"/>
    <col min="780" max="780" width="8.28515625" style="145" customWidth="1"/>
    <col min="781" max="781" width="5.7109375" style="145" customWidth="1"/>
    <col min="782" max="782" width="6" style="145" customWidth="1"/>
    <col min="783" max="783" width="8.140625" style="145" customWidth="1"/>
    <col min="784" max="784" width="6.7109375" style="145" customWidth="1"/>
    <col min="785" max="785" width="6" style="145" customWidth="1"/>
    <col min="786" max="786" width="5.28515625" style="145" customWidth="1"/>
    <col min="787" max="787" width="6" style="145" customWidth="1"/>
    <col min="788" max="788" width="5.28515625" style="145" customWidth="1"/>
    <col min="789" max="789" width="6" style="145" customWidth="1"/>
    <col min="790" max="790" width="5.28515625" style="145" customWidth="1"/>
    <col min="791" max="791" width="6" style="145" customWidth="1"/>
    <col min="792" max="792" width="5.28515625" style="145" customWidth="1"/>
    <col min="793" max="793" width="6" style="145" customWidth="1"/>
    <col min="794" max="794" width="5.28515625" style="145" customWidth="1"/>
    <col min="795" max="795" width="6" style="145" customWidth="1"/>
    <col min="796" max="796" width="5.28515625" style="145" customWidth="1"/>
    <col min="797" max="797" width="6" style="145" customWidth="1"/>
    <col min="798" max="798" width="5.28515625" style="145" customWidth="1"/>
    <col min="799" max="799" width="6" style="145" customWidth="1"/>
    <col min="800" max="800" width="5.28515625" style="145" customWidth="1"/>
    <col min="801" max="801" width="6" style="145" customWidth="1"/>
    <col min="802" max="802" width="5.28515625" style="145" customWidth="1"/>
    <col min="803" max="803" width="6" style="145" customWidth="1"/>
    <col min="804" max="804" width="5.28515625" style="145" customWidth="1"/>
    <col min="805" max="805" width="6" style="145" customWidth="1"/>
    <col min="806" max="806" width="5.28515625" style="145" customWidth="1"/>
    <col min="807" max="807" width="6" style="145" customWidth="1"/>
    <col min="808" max="808" width="5.28515625" style="145" customWidth="1"/>
    <col min="809" max="809" width="6" style="145" customWidth="1"/>
    <col min="810" max="810" width="5.28515625" style="145" customWidth="1"/>
    <col min="811" max="811" width="6" style="145" customWidth="1"/>
    <col min="812" max="812" width="5.28515625" style="145" customWidth="1"/>
    <col min="813" max="813" width="6" style="145" customWidth="1"/>
    <col min="814" max="814" width="5.28515625" style="145" customWidth="1"/>
    <col min="815" max="815" width="6" style="145" customWidth="1"/>
    <col min="816" max="816" width="5.28515625" style="145" customWidth="1"/>
    <col min="817" max="817" width="6" style="145" customWidth="1"/>
    <col min="818" max="818" width="5.28515625" style="145" customWidth="1"/>
    <col min="819" max="819" width="6" style="145" customWidth="1"/>
    <col min="820" max="820" width="5.28515625" style="145" customWidth="1"/>
    <col min="821" max="821" width="6" style="145" customWidth="1"/>
    <col min="822" max="822" width="5.28515625" style="145" customWidth="1"/>
    <col min="823" max="823" width="6" style="145" customWidth="1"/>
    <col min="824" max="824" width="5.28515625" style="145" customWidth="1"/>
    <col min="825" max="825" width="6" style="145" customWidth="1"/>
    <col min="826" max="826" width="5.28515625" style="145" customWidth="1"/>
    <col min="827" max="827" width="6" style="145" customWidth="1"/>
    <col min="828" max="828" width="5.28515625" style="145" customWidth="1"/>
    <col min="829" max="829" width="6" style="145" customWidth="1"/>
    <col min="830" max="830" width="5.28515625" style="145" customWidth="1"/>
    <col min="831" max="831" width="6" style="145" customWidth="1"/>
    <col min="832" max="832" width="5.28515625" style="145" customWidth="1"/>
    <col min="833" max="833" width="6" style="145" customWidth="1"/>
    <col min="834" max="834" width="5.28515625" style="145" customWidth="1"/>
    <col min="835" max="835" width="6" style="145" customWidth="1"/>
    <col min="836" max="836" width="5.28515625" style="145" customWidth="1"/>
    <col min="837" max="837" width="6" style="145" customWidth="1"/>
    <col min="838" max="838" width="5.28515625" style="145" customWidth="1"/>
    <col min="839" max="839" width="6" style="145" customWidth="1"/>
    <col min="840" max="840" width="5.28515625" style="145" customWidth="1"/>
    <col min="841" max="841" width="8.140625" style="145" customWidth="1"/>
    <col min="842" max="842" width="6.85546875" style="145" customWidth="1"/>
    <col min="843" max="843" width="6" style="145" customWidth="1"/>
    <col min="844" max="844" width="5.28515625" style="145" customWidth="1"/>
    <col min="845" max="845" width="6" style="145" customWidth="1"/>
    <col min="846" max="846" width="5.28515625" style="145" customWidth="1"/>
    <col min="847" max="847" width="6" style="145" customWidth="1"/>
    <col min="848" max="848" width="5.28515625" style="145" customWidth="1"/>
    <col min="849" max="849" width="6" style="145" customWidth="1"/>
    <col min="850" max="850" width="5.28515625" style="145" customWidth="1"/>
    <col min="851" max="851" width="6" style="145" customWidth="1"/>
    <col min="852" max="852" width="5.28515625" style="145" customWidth="1"/>
    <col min="853" max="853" width="6" style="145" customWidth="1"/>
    <col min="854" max="854" width="5.28515625" style="145" customWidth="1"/>
    <col min="855" max="855" width="6" style="145" customWidth="1"/>
    <col min="856" max="856" width="5.28515625" style="145" customWidth="1"/>
    <col min="857" max="1024" width="9.140625" style="145"/>
    <col min="1025" max="1025" width="19.28515625" style="145" customWidth="1"/>
    <col min="1026" max="1026" width="16.85546875" style="145" customWidth="1"/>
    <col min="1027" max="1027" width="22.140625" style="145" customWidth="1"/>
    <col min="1028" max="1028" width="39.7109375" style="145" customWidth="1"/>
    <col min="1029" max="1029" width="7.7109375" style="145" customWidth="1"/>
    <col min="1030" max="1030" width="12.42578125" style="145" customWidth="1"/>
    <col min="1031" max="1031" width="5.28515625" style="145" customWidth="1"/>
    <col min="1032" max="1032" width="7.7109375" style="145" customWidth="1"/>
    <col min="1033" max="1033" width="6" style="145" customWidth="1"/>
    <col min="1034" max="1034" width="7.28515625" style="145" customWidth="1"/>
    <col min="1035" max="1035" width="6" style="145" customWidth="1"/>
    <col min="1036" max="1036" width="8.28515625" style="145" customWidth="1"/>
    <col min="1037" max="1037" width="5.7109375" style="145" customWidth="1"/>
    <col min="1038" max="1038" width="6" style="145" customWidth="1"/>
    <col min="1039" max="1039" width="8.140625" style="145" customWidth="1"/>
    <col min="1040" max="1040" width="6.7109375" style="145" customWidth="1"/>
    <col min="1041" max="1041" width="6" style="145" customWidth="1"/>
    <col min="1042" max="1042" width="5.28515625" style="145" customWidth="1"/>
    <col min="1043" max="1043" width="6" style="145" customWidth="1"/>
    <col min="1044" max="1044" width="5.28515625" style="145" customWidth="1"/>
    <col min="1045" max="1045" width="6" style="145" customWidth="1"/>
    <col min="1046" max="1046" width="5.28515625" style="145" customWidth="1"/>
    <col min="1047" max="1047" width="6" style="145" customWidth="1"/>
    <col min="1048" max="1048" width="5.28515625" style="145" customWidth="1"/>
    <col min="1049" max="1049" width="6" style="145" customWidth="1"/>
    <col min="1050" max="1050" width="5.28515625" style="145" customWidth="1"/>
    <col min="1051" max="1051" width="6" style="145" customWidth="1"/>
    <col min="1052" max="1052" width="5.28515625" style="145" customWidth="1"/>
    <col min="1053" max="1053" width="6" style="145" customWidth="1"/>
    <col min="1054" max="1054" width="5.28515625" style="145" customWidth="1"/>
    <col min="1055" max="1055" width="6" style="145" customWidth="1"/>
    <col min="1056" max="1056" width="5.28515625" style="145" customWidth="1"/>
    <col min="1057" max="1057" width="6" style="145" customWidth="1"/>
    <col min="1058" max="1058" width="5.28515625" style="145" customWidth="1"/>
    <col min="1059" max="1059" width="6" style="145" customWidth="1"/>
    <col min="1060" max="1060" width="5.28515625" style="145" customWidth="1"/>
    <col min="1061" max="1061" width="6" style="145" customWidth="1"/>
    <col min="1062" max="1062" width="5.28515625" style="145" customWidth="1"/>
    <col min="1063" max="1063" width="6" style="145" customWidth="1"/>
    <col min="1064" max="1064" width="5.28515625" style="145" customWidth="1"/>
    <col min="1065" max="1065" width="6" style="145" customWidth="1"/>
    <col min="1066" max="1066" width="5.28515625" style="145" customWidth="1"/>
    <col min="1067" max="1067" width="6" style="145" customWidth="1"/>
    <col min="1068" max="1068" width="5.28515625" style="145" customWidth="1"/>
    <col min="1069" max="1069" width="6" style="145" customWidth="1"/>
    <col min="1070" max="1070" width="5.28515625" style="145" customWidth="1"/>
    <col min="1071" max="1071" width="6" style="145" customWidth="1"/>
    <col min="1072" max="1072" width="5.28515625" style="145" customWidth="1"/>
    <col min="1073" max="1073" width="6" style="145" customWidth="1"/>
    <col min="1074" max="1074" width="5.28515625" style="145" customWidth="1"/>
    <col min="1075" max="1075" width="6" style="145" customWidth="1"/>
    <col min="1076" max="1076" width="5.28515625" style="145" customWidth="1"/>
    <col min="1077" max="1077" width="6" style="145" customWidth="1"/>
    <col min="1078" max="1078" width="5.28515625" style="145" customWidth="1"/>
    <col min="1079" max="1079" width="6" style="145" customWidth="1"/>
    <col min="1080" max="1080" width="5.28515625" style="145" customWidth="1"/>
    <col min="1081" max="1081" width="6" style="145" customWidth="1"/>
    <col min="1082" max="1082" width="5.28515625" style="145" customWidth="1"/>
    <col min="1083" max="1083" width="6" style="145" customWidth="1"/>
    <col min="1084" max="1084" width="5.28515625" style="145" customWidth="1"/>
    <col min="1085" max="1085" width="6" style="145" customWidth="1"/>
    <col min="1086" max="1086" width="5.28515625" style="145" customWidth="1"/>
    <col min="1087" max="1087" width="6" style="145" customWidth="1"/>
    <col min="1088" max="1088" width="5.28515625" style="145" customWidth="1"/>
    <col min="1089" max="1089" width="6" style="145" customWidth="1"/>
    <col min="1090" max="1090" width="5.28515625" style="145" customWidth="1"/>
    <col min="1091" max="1091" width="6" style="145" customWidth="1"/>
    <col min="1092" max="1092" width="5.28515625" style="145" customWidth="1"/>
    <col min="1093" max="1093" width="6" style="145" customWidth="1"/>
    <col min="1094" max="1094" width="5.28515625" style="145" customWidth="1"/>
    <col min="1095" max="1095" width="6" style="145" customWidth="1"/>
    <col min="1096" max="1096" width="5.28515625" style="145" customWidth="1"/>
    <col min="1097" max="1097" width="8.140625" style="145" customWidth="1"/>
    <col min="1098" max="1098" width="6.85546875" style="145" customWidth="1"/>
    <col min="1099" max="1099" width="6" style="145" customWidth="1"/>
    <col min="1100" max="1100" width="5.28515625" style="145" customWidth="1"/>
    <col min="1101" max="1101" width="6" style="145" customWidth="1"/>
    <col min="1102" max="1102" width="5.28515625" style="145" customWidth="1"/>
    <col min="1103" max="1103" width="6" style="145" customWidth="1"/>
    <col min="1104" max="1104" width="5.28515625" style="145" customWidth="1"/>
    <col min="1105" max="1105" width="6" style="145" customWidth="1"/>
    <col min="1106" max="1106" width="5.28515625" style="145" customWidth="1"/>
    <col min="1107" max="1107" width="6" style="145" customWidth="1"/>
    <col min="1108" max="1108" width="5.28515625" style="145" customWidth="1"/>
    <col min="1109" max="1109" width="6" style="145" customWidth="1"/>
    <col min="1110" max="1110" width="5.28515625" style="145" customWidth="1"/>
    <col min="1111" max="1111" width="6" style="145" customWidth="1"/>
    <col min="1112" max="1112" width="5.28515625" style="145" customWidth="1"/>
    <col min="1113" max="1280" width="9.140625" style="145"/>
    <col min="1281" max="1281" width="19.28515625" style="145" customWidth="1"/>
    <col min="1282" max="1282" width="16.85546875" style="145" customWidth="1"/>
    <col min="1283" max="1283" width="22.140625" style="145" customWidth="1"/>
    <col min="1284" max="1284" width="39.7109375" style="145" customWidth="1"/>
    <col min="1285" max="1285" width="7.7109375" style="145" customWidth="1"/>
    <col min="1286" max="1286" width="12.42578125" style="145" customWidth="1"/>
    <col min="1287" max="1287" width="5.28515625" style="145" customWidth="1"/>
    <col min="1288" max="1288" width="7.7109375" style="145" customWidth="1"/>
    <col min="1289" max="1289" width="6" style="145" customWidth="1"/>
    <col min="1290" max="1290" width="7.28515625" style="145" customWidth="1"/>
    <col min="1291" max="1291" width="6" style="145" customWidth="1"/>
    <col min="1292" max="1292" width="8.28515625" style="145" customWidth="1"/>
    <col min="1293" max="1293" width="5.7109375" style="145" customWidth="1"/>
    <col min="1294" max="1294" width="6" style="145" customWidth="1"/>
    <col min="1295" max="1295" width="8.140625" style="145" customWidth="1"/>
    <col min="1296" max="1296" width="6.7109375" style="145" customWidth="1"/>
    <col min="1297" max="1297" width="6" style="145" customWidth="1"/>
    <col min="1298" max="1298" width="5.28515625" style="145" customWidth="1"/>
    <col min="1299" max="1299" width="6" style="145" customWidth="1"/>
    <col min="1300" max="1300" width="5.28515625" style="145" customWidth="1"/>
    <col min="1301" max="1301" width="6" style="145" customWidth="1"/>
    <col min="1302" max="1302" width="5.28515625" style="145" customWidth="1"/>
    <col min="1303" max="1303" width="6" style="145" customWidth="1"/>
    <col min="1304" max="1304" width="5.28515625" style="145" customWidth="1"/>
    <col min="1305" max="1305" width="6" style="145" customWidth="1"/>
    <col min="1306" max="1306" width="5.28515625" style="145" customWidth="1"/>
    <col min="1307" max="1307" width="6" style="145" customWidth="1"/>
    <col min="1308" max="1308" width="5.28515625" style="145" customWidth="1"/>
    <col min="1309" max="1309" width="6" style="145" customWidth="1"/>
    <col min="1310" max="1310" width="5.28515625" style="145" customWidth="1"/>
    <col min="1311" max="1311" width="6" style="145" customWidth="1"/>
    <col min="1312" max="1312" width="5.28515625" style="145" customWidth="1"/>
    <col min="1313" max="1313" width="6" style="145" customWidth="1"/>
    <col min="1314" max="1314" width="5.28515625" style="145" customWidth="1"/>
    <col min="1315" max="1315" width="6" style="145" customWidth="1"/>
    <col min="1316" max="1316" width="5.28515625" style="145" customWidth="1"/>
    <col min="1317" max="1317" width="6" style="145" customWidth="1"/>
    <col min="1318" max="1318" width="5.28515625" style="145" customWidth="1"/>
    <col min="1319" max="1319" width="6" style="145" customWidth="1"/>
    <col min="1320" max="1320" width="5.28515625" style="145" customWidth="1"/>
    <col min="1321" max="1321" width="6" style="145" customWidth="1"/>
    <col min="1322" max="1322" width="5.28515625" style="145" customWidth="1"/>
    <col min="1323" max="1323" width="6" style="145" customWidth="1"/>
    <col min="1324" max="1324" width="5.28515625" style="145" customWidth="1"/>
    <col min="1325" max="1325" width="6" style="145" customWidth="1"/>
    <col min="1326" max="1326" width="5.28515625" style="145" customWidth="1"/>
    <col min="1327" max="1327" width="6" style="145" customWidth="1"/>
    <col min="1328" max="1328" width="5.28515625" style="145" customWidth="1"/>
    <col min="1329" max="1329" width="6" style="145" customWidth="1"/>
    <col min="1330" max="1330" width="5.28515625" style="145" customWidth="1"/>
    <col min="1331" max="1331" width="6" style="145" customWidth="1"/>
    <col min="1332" max="1332" width="5.28515625" style="145" customWidth="1"/>
    <col min="1333" max="1333" width="6" style="145" customWidth="1"/>
    <col min="1334" max="1334" width="5.28515625" style="145" customWidth="1"/>
    <col min="1335" max="1335" width="6" style="145" customWidth="1"/>
    <col min="1336" max="1336" width="5.28515625" style="145" customWidth="1"/>
    <col min="1337" max="1337" width="6" style="145" customWidth="1"/>
    <col min="1338" max="1338" width="5.28515625" style="145" customWidth="1"/>
    <col min="1339" max="1339" width="6" style="145" customWidth="1"/>
    <col min="1340" max="1340" width="5.28515625" style="145" customWidth="1"/>
    <col min="1341" max="1341" width="6" style="145" customWidth="1"/>
    <col min="1342" max="1342" width="5.28515625" style="145" customWidth="1"/>
    <col min="1343" max="1343" width="6" style="145" customWidth="1"/>
    <col min="1344" max="1344" width="5.28515625" style="145" customWidth="1"/>
    <col min="1345" max="1345" width="6" style="145" customWidth="1"/>
    <col min="1346" max="1346" width="5.28515625" style="145" customWidth="1"/>
    <col min="1347" max="1347" width="6" style="145" customWidth="1"/>
    <col min="1348" max="1348" width="5.28515625" style="145" customWidth="1"/>
    <col min="1349" max="1349" width="6" style="145" customWidth="1"/>
    <col min="1350" max="1350" width="5.28515625" style="145" customWidth="1"/>
    <col min="1351" max="1351" width="6" style="145" customWidth="1"/>
    <col min="1352" max="1352" width="5.28515625" style="145" customWidth="1"/>
    <col min="1353" max="1353" width="8.140625" style="145" customWidth="1"/>
    <col min="1354" max="1354" width="6.85546875" style="145" customWidth="1"/>
    <col min="1355" max="1355" width="6" style="145" customWidth="1"/>
    <col min="1356" max="1356" width="5.28515625" style="145" customWidth="1"/>
    <col min="1357" max="1357" width="6" style="145" customWidth="1"/>
    <col min="1358" max="1358" width="5.28515625" style="145" customWidth="1"/>
    <col min="1359" max="1359" width="6" style="145" customWidth="1"/>
    <col min="1360" max="1360" width="5.28515625" style="145" customWidth="1"/>
    <col min="1361" max="1361" width="6" style="145" customWidth="1"/>
    <col min="1362" max="1362" width="5.28515625" style="145" customWidth="1"/>
    <col min="1363" max="1363" width="6" style="145" customWidth="1"/>
    <col min="1364" max="1364" width="5.28515625" style="145" customWidth="1"/>
    <col min="1365" max="1365" width="6" style="145" customWidth="1"/>
    <col min="1366" max="1366" width="5.28515625" style="145" customWidth="1"/>
    <col min="1367" max="1367" width="6" style="145" customWidth="1"/>
    <col min="1368" max="1368" width="5.28515625" style="145" customWidth="1"/>
    <col min="1369" max="1536" width="9.140625" style="145"/>
    <col min="1537" max="1537" width="19.28515625" style="145" customWidth="1"/>
    <col min="1538" max="1538" width="16.85546875" style="145" customWidth="1"/>
    <col min="1539" max="1539" width="22.140625" style="145" customWidth="1"/>
    <col min="1540" max="1540" width="39.7109375" style="145" customWidth="1"/>
    <col min="1541" max="1541" width="7.7109375" style="145" customWidth="1"/>
    <col min="1542" max="1542" width="12.42578125" style="145" customWidth="1"/>
    <col min="1543" max="1543" width="5.28515625" style="145" customWidth="1"/>
    <col min="1544" max="1544" width="7.7109375" style="145" customWidth="1"/>
    <col min="1545" max="1545" width="6" style="145" customWidth="1"/>
    <col min="1546" max="1546" width="7.28515625" style="145" customWidth="1"/>
    <col min="1547" max="1547" width="6" style="145" customWidth="1"/>
    <col min="1548" max="1548" width="8.28515625" style="145" customWidth="1"/>
    <col min="1549" max="1549" width="5.7109375" style="145" customWidth="1"/>
    <col min="1550" max="1550" width="6" style="145" customWidth="1"/>
    <col min="1551" max="1551" width="8.140625" style="145" customWidth="1"/>
    <col min="1552" max="1552" width="6.7109375" style="145" customWidth="1"/>
    <col min="1553" max="1553" width="6" style="145" customWidth="1"/>
    <col min="1554" max="1554" width="5.28515625" style="145" customWidth="1"/>
    <col min="1555" max="1555" width="6" style="145" customWidth="1"/>
    <col min="1556" max="1556" width="5.28515625" style="145" customWidth="1"/>
    <col min="1557" max="1557" width="6" style="145" customWidth="1"/>
    <col min="1558" max="1558" width="5.28515625" style="145" customWidth="1"/>
    <col min="1559" max="1559" width="6" style="145" customWidth="1"/>
    <col min="1560" max="1560" width="5.28515625" style="145" customWidth="1"/>
    <col min="1561" max="1561" width="6" style="145" customWidth="1"/>
    <col min="1562" max="1562" width="5.28515625" style="145" customWidth="1"/>
    <col min="1563" max="1563" width="6" style="145" customWidth="1"/>
    <col min="1564" max="1564" width="5.28515625" style="145" customWidth="1"/>
    <col min="1565" max="1565" width="6" style="145" customWidth="1"/>
    <col min="1566" max="1566" width="5.28515625" style="145" customWidth="1"/>
    <col min="1567" max="1567" width="6" style="145" customWidth="1"/>
    <col min="1568" max="1568" width="5.28515625" style="145" customWidth="1"/>
    <col min="1569" max="1569" width="6" style="145" customWidth="1"/>
    <col min="1570" max="1570" width="5.28515625" style="145" customWidth="1"/>
    <col min="1571" max="1571" width="6" style="145" customWidth="1"/>
    <col min="1572" max="1572" width="5.28515625" style="145" customWidth="1"/>
    <col min="1573" max="1573" width="6" style="145" customWidth="1"/>
    <col min="1574" max="1574" width="5.28515625" style="145" customWidth="1"/>
    <col min="1575" max="1575" width="6" style="145" customWidth="1"/>
    <col min="1576" max="1576" width="5.28515625" style="145" customWidth="1"/>
    <col min="1577" max="1577" width="6" style="145" customWidth="1"/>
    <col min="1578" max="1578" width="5.28515625" style="145" customWidth="1"/>
    <col min="1579" max="1579" width="6" style="145" customWidth="1"/>
    <col min="1580" max="1580" width="5.28515625" style="145" customWidth="1"/>
    <col min="1581" max="1581" width="6" style="145" customWidth="1"/>
    <col min="1582" max="1582" width="5.28515625" style="145" customWidth="1"/>
    <col min="1583" max="1583" width="6" style="145" customWidth="1"/>
    <col min="1584" max="1584" width="5.28515625" style="145" customWidth="1"/>
    <col min="1585" max="1585" width="6" style="145" customWidth="1"/>
    <col min="1586" max="1586" width="5.28515625" style="145" customWidth="1"/>
    <col min="1587" max="1587" width="6" style="145" customWidth="1"/>
    <col min="1588" max="1588" width="5.28515625" style="145" customWidth="1"/>
    <col min="1589" max="1589" width="6" style="145" customWidth="1"/>
    <col min="1590" max="1590" width="5.28515625" style="145" customWidth="1"/>
    <col min="1591" max="1591" width="6" style="145" customWidth="1"/>
    <col min="1592" max="1592" width="5.28515625" style="145" customWidth="1"/>
    <col min="1593" max="1593" width="6" style="145" customWidth="1"/>
    <col min="1594" max="1594" width="5.28515625" style="145" customWidth="1"/>
    <col min="1595" max="1595" width="6" style="145" customWidth="1"/>
    <col min="1596" max="1596" width="5.28515625" style="145" customWidth="1"/>
    <col min="1597" max="1597" width="6" style="145" customWidth="1"/>
    <col min="1598" max="1598" width="5.28515625" style="145" customWidth="1"/>
    <col min="1599" max="1599" width="6" style="145" customWidth="1"/>
    <col min="1600" max="1600" width="5.28515625" style="145" customWidth="1"/>
    <col min="1601" max="1601" width="6" style="145" customWidth="1"/>
    <col min="1602" max="1602" width="5.28515625" style="145" customWidth="1"/>
    <col min="1603" max="1603" width="6" style="145" customWidth="1"/>
    <col min="1604" max="1604" width="5.28515625" style="145" customWidth="1"/>
    <col min="1605" max="1605" width="6" style="145" customWidth="1"/>
    <col min="1606" max="1606" width="5.28515625" style="145" customWidth="1"/>
    <col min="1607" max="1607" width="6" style="145" customWidth="1"/>
    <col min="1608" max="1608" width="5.28515625" style="145" customWidth="1"/>
    <col min="1609" max="1609" width="8.140625" style="145" customWidth="1"/>
    <col min="1610" max="1610" width="6.85546875" style="145" customWidth="1"/>
    <col min="1611" max="1611" width="6" style="145" customWidth="1"/>
    <col min="1612" max="1612" width="5.28515625" style="145" customWidth="1"/>
    <col min="1613" max="1613" width="6" style="145" customWidth="1"/>
    <col min="1614" max="1614" width="5.28515625" style="145" customWidth="1"/>
    <col min="1615" max="1615" width="6" style="145" customWidth="1"/>
    <col min="1616" max="1616" width="5.28515625" style="145" customWidth="1"/>
    <col min="1617" max="1617" width="6" style="145" customWidth="1"/>
    <col min="1618" max="1618" width="5.28515625" style="145" customWidth="1"/>
    <col min="1619" max="1619" width="6" style="145" customWidth="1"/>
    <col min="1620" max="1620" width="5.28515625" style="145" customWidth="1"/>
    <col min="1621" max="1621" width="6" style="145" customWidth="1"/>
    <col min="1622" max="1622" width="5.28515625" style="145" customWidth="1"/>
    <col min="1623" max="1623" width="6" style="145" customWidth="1"/>
    <col min="1624" max="1624" width="5.28515625" style="145" customWidth="1"/>
    <col min="1625" max="1792" width="9.140625" style="145"/>
    <col min="1793" max="1793" width="19.28515625" style="145" customWidth="1"/>
    <col min="1794" max="1794" width="16.85546875" style="145" customWidth="1"/>
    <col min="1795" max="1795" width="22.140625" style="145" customWidth="1"/>
    <col min="1796" max="1796" width="39.7109375" style="145" customWidth="1"/>
    <col min="1797" max="1797" width="7.7109375" style="145" customWidth="1"/>
    <col min="1798" max="1798" width="12.42578125" style="145" customWidth="1"/>
    <col min="1799" max="1799" width="5.28515625" style="145" customWidth="1"/>
    <col min="1800" max="1800" width="7.7109375" style="145" customWidth="1"/>
    <col min="1801" max="1801" width="6" style="145" customWidth="1"/>
    <col min="1802" max="1802" width="7.28515625" style="145" customWidth="1"/>
    <col min="1803" max="1803" width="6" style="145" customWidth="1"/>
    <col min="1804" max="1804" width="8.28515625" style="145" customWidth="1"/>
    <col min="1805" max="1805" width="5.7109375" style="145" customWidth="1"/>
    <col min="1806" max="1806" width="6" style="145" customWidth="1"/>
    <col min="1807" max="1807" width="8.140625" style="145" customWidth="1"/>
    <col min="1808" max="1808" width="6.7109375" style="145" customWidth="1"/>
    <col min="1809" max="1809" width="6" style="145" customWidth="1"/>
    <col min="1810" max="1810" width="5.28515625" style="145" customWidth="1"/>
    <col min="1811" max="1811" width="6" style="145" customWidth="1"/>
    <col min="1812" max="1812" width="5.28515625" style="145" customWidth="1"/>
    <col min="1813" max="1813" width="6" style="145" customWidth="1"/>
    <col min="1814" max="1814" width="5.28515625" style="145" customWidth="1"/>
    <col min="1815" max="1815" width="6" style="145" customWidth="1"/>
    <col min="1816" max="1816" width="5.28515625" style="145" customWidth="1"/>
    <col min="1817" max="1817" width="6" style="145" customWidth="1"/>
    <col min="1818" max="1818" width="5.28515625" style="145" customWidth="1"/>
    <col min="1819" max="1819" width="6" style="145" customWidth="1"/>
    <col min="1820" max="1820" width="5.28515625" style="145" customWidth="1"/>
    <col min="1821" max="1821" width="6" style="145" customWidth="1"/>
    <col min="1822" max="1822" width="5.28515625" style="145" customWidth="1"/>
    <col min="1823" max="1823" width="6" style="145" customWidth="1"/>
    <col min="1824" max="1824" width="5.28515625" style="145" customWidth="1"/>
    <col min="1825" max="1825" width="6" style="145" customWidth="1"/>
    <col min="1826" max="1826" width="5.28515625" style="145" customWidth="1"/>
    <col min="1827" max="1827" width="6" style="145" customWidth="1"/>
    <col min="1828" max="1828" width="5.28515625" style="145" customWidth="1"/>
    <col min="1829" max="1829" width="6" style="145" customWidth="1"/>
    <col min="1830" max="1830" width="5.28515625" style="145" customWidth="1"/>
    <col min="1831" max="1831" width="6" style="145" customWidth="1"/>
    <col min="1832" max="1832" width="5.28515625" style="145" customWidth="1"/>
    <col min="1833" max="1833" width="6" style="145" customWidth="1"/>
    <col min="1834" max="1834" width="5.28515625" style="145" customWidth="1"/>
    <col min="1835" max="1835" width="6" style="145" customWidth="1"/>
    <col min="1836" max="1836" width="5.28515625" style="145" customWidth="1"/>
    <col min="1837" max="1837" width="6" style="145" customWidth="1"/>
    <col min="1838" max="1838" width="5.28515625" style="145" customWidth="1"/>
    <col min="1839" max="1839" width="6" style="145" customWidth="1"/>
    <col min="1840" max="1840" width="5.28515625" style="145" customWidth="1"/>
    <col min="1841" max="1841" width="6" style="145" customWidth="1"/>
    <col min="1842" max="1842" width="5.28515625" style="145" customWidth="1"/>
    <col min="1843" max="1843" width="6" style="145" customWidth="1"/>
    <col min="1844" max="1844" width="5.28515625" style="145" customWidth="1"/>
    <col min="1845" max="1845" width="6" style="145" customWidth="1"/>
    <col min="1846" max="1846" width="5.28515625" style="145" customWidth="1"/>
    <col min="1847" max="1847" width="6" style="145" customWidth="1"/>
    <col min="1848" max="1848" width="5.28515625" style="145" customWidth="1"/>
    <col min="1849" max="1849" width="6" style="145" customWidth="1"/>
    <col min="1850" max="1850" width="5.28515625" style="145" customWidth="1"/>
    <col min="1851" max="1851" width="6" style="145" customWidth="1"/>
    <col min="1852" max="1852" width="5.28515625" style="145" customWidth="1"/>
    <col min="1853" max="1853" width="6" style="145" customWidth="1"/>
    <col min="1854" max="1854" width="5.28515625" style="145" customWidth="1"/>
    <col min="1855" max="1855" width="6" style="145" customWidth="1"/>
    <col min="1856" max="1856" width="5.28515625" style="145" customWidth="1"/>
    <col min="1857" max="1857" width="6" style="145" customWidth="1"/>
    <col min="1858" max="1858" width="5.28515625" style="145" customWidth="1"/>
    <col min="1859" max="1859" width="6" style="145" customWidth="1"/>
    <col min="1860" max="1860" width="5.28515625" style="145" customWidth="1"/>
    <col min="1861" max="1861" width="6" style="145" customWidth="1"/>
    <col min="1862" max="1862" width="5.28515625" style="145" customWidth="1"/>
    <col min="1863" max="1863" width="6" style="145" customWidth="1"/>
    <col min="1864" max="1864" width="5.28515625" style="145" customWidth="1"/>
    <col min="1865" max="1865" width="8.140625" style="145" customWidth="1"/>
    <col min="1866" max="1866" width="6.85546875" style="145" customWidth="1"/>
    <col min="1867" max="1867" width="6" style="145" customWidth="1"/>
    <col min="1868" max="1868" width="5.28515625" style="145" customWidth="1"/>
    <col min="1869" max="1869" width="6" style="145" customWidth="1"/>
    <col min="1870" max="1870" width="5.28515625" style="145" customWidth="1"/>
    <col min="1871" max="1871" width="6" style="145" customWidth="1"/>
    <col min="1872" max="1872" width="5.28515625" style="145" customWidth="1"/>
    <col min="1873" max="1873" width="6" style="145" customWidth="1"/>
    <col min="1874" max="1874" width="5.28515625" style="145" customWidth="1"/>
    <col min="1875" max="1875" width="6" style="145" customWidth="1"/>
    <col min="1876" max="1876" width="5.28515625" style="145" customWidth="1"/>
    <col min="1877" max="1877" width="6" style="145" customWidth="1"/>
    <col min="1878" max="1878" width="5.28515625" style="145" customWidth="1"/>
    <col min="1879" max="1879" width="6" style="145" customWidth="1"/>
    <col min="1880" max="1880" width="5.28515625" style="145" customWidth="1"/>
    <col min="1881" max="2048" width="9.140625" style="145"/>
    <col min="2049" max="2049" width="19.28515625" style="145" customWidth="1"/>
    <col min="2050" max="2050" width="16.85546875" style="145" customWidth="1"/>
    <col min="2051" max="2051" width="22.140625" style="145" customWidth="1"/>
    <col min="2052" max="2052" width="39.7109375" style="145" customWidth="1"/>
    <col min="2053" max="2053" width="7.7109375" style="145" customWidth="1"/>
    <col min="2054" max="2054" width="12.42578125" style="145" customWidth="1"/>
    <col min="2055" max="2055" width="5.28515625" style="145" customWidth="1"/>
    <col min="2056" max="2056" width="7.7109375" style="145" customWidth="1"/>
    <col min="2057" max="2057" width="6" style="145" customWidth="1"/>
    <col min="2058" max="2058" width="7.28515625" style="145" customWidth="1"/>
    <col min="2059" max="2059" width="6" style="145" customWidth="1"/>
    <col min="2060" max="2060" width="8.28515625" style="145" customWidth="1"/>
    <col min="2061" max="2061" width="5.7109375" style="145" customWidth="1"/>
    <col min="2062" max="2062" width="6" style="145" customWidth="1"/>
    <col min="2063" max="2063" width="8.140625" style="145" customWidth="1"/>
    <col min="2064" max="2064" width="6.7109375" style="145" customWidth="1"/>
    <col min="2065" max="2065" width="6" style="145" customWidth="1"/>
    <col min="2066" max="2066" width="5.28515625" style="145" customWidth="1"/>
    <col min="2067" max="2067" width="6" style="145" customWidth="1"/>
    <col min="2068" max="2068" width="5.28515625" style="145" customWidth="1"/>
    <col min="2069" max="2069" width="6" style="145" customWidth="1"/>
    <col min="2070" max="2070" width="5.28515625" style="145" customWidth="1"/>
    <col min="2071" max="2071" width="6" style="145" customWidth="1"/>
    <col min="2072" max="2072" width="5.28515625" style="145" customWidth="1"/>
    <col min="2073" max="2073" width="6" style="145" customWidth="1"/>
    <col min="2074" max="2074" width="5.28515625" style="145" customWidth="1"/>
    <col min="2075" max="2075" width="6" style="145" customWidth="1"/>
    <col min="2076" max="2076" width="5.28515625" style="145" customWidth="1"/>
    <col min="2077" max="2077" width="6" style="145" customWidth="1"/>
    <col min="2078" max="2078" width="5.28515625" style="145" customWidth="1"/>
    <col min="2079" max="2079" width="6" style="145" customWidth="1"/>
    <col min="2080" max="2080" width="5.28515625" style="145" customWidth="1"/>
    <col min="2081" max="2081" width="6" style="145" customWidth="1"/>
    <col min="2082" max="2082" width="5.28515625" style="145" customWidth="1"/>
    <col min="2083" max="2083" width="6" style="145" customWidth="1"/>
    <col min="2084" max="2084" width="5.28515625" style="145" customWidth="1"/>
    <col min="2085" max="2085" width="6" style="145" customWidth="1"/>
    <col min="2086" max="2086" width="5.28515625" style="145" customWidth="1"/>
    <col min="2087" max="2087" width="6" style="145" customWidth="1"/>
    <col min="2088" max="2088" width="5.28515625" style="145" customWidth="1"/>
    <col min="2089" max="2089" width="6" style="145" customWidth="1"/>
    <col min="2090" max="2090" width="5.28515625" style="145" customWidth="1"/>
    <col min="2091" max="2091" width="6" style="145" customWidth="1"/>
    <col min="2092" max="2092" width="5.28515625" style="145" customWidth="1"/>
    <col min="2093" max="2093" width="6" style="145" customWidth="1"/>
    <col min="2094" max="2094" width="5.28515625" style="145" customWidth="1"/>
    <col min="2095" max="2095" width="6" style="145" customWidth="1"/>
    <col min="2096" max="2096" width="5.28515625" style="145" customWidth="1"/>
    <col min="2097" max="2097" width="6" style="145" customWidth="1"/>
    <col min="2098" max="2098" width="5.28515625" style="145" customWidth="1"/>
    <col min="2099" max="2099" width="6" style="145" customWidth="1"/>
    <col min="2100" max="2100" width="5.28515625" style="145" customWidth="1"/>
    <col min="2101" max="2101" width="6" style="145" customWidth="1"/>
    <col min="2102" max="2102" width="5.28515625" style="145" customWidth="1"/>
    <col min="2103" max="2103" width="6" style="145" customWidth="1"/>
    <col min="2104" max="2104" width="5.28515625" style="145" customWidth="1"/>
    <col min="2105" max="2105" width="6" style="145" customWidth="1"/>
    <col min="2106" max="2106" width="5.28515625" style="145" customWidth="1"/>
    <col min="2107" max="2107" width="6" style="145" customWidth="1"/>
    <col min="2108" max="2108" width="5.28515625" style="145" customWidth="1"/>
    <col min="2109" max="2109" width="6" style="145" customWidth="1"/>
    <col min="2110" max="2110" width="5.28515625" style="145" customWidth="1"/>
    <col min="2111" max="2111" width="6" style="145" customWidth="1"/>
    <col min="2112" max="2112" width="5.28515625" style="145" customWidth="1"/>
    <col min="2113" max="2113" width="6" style="145" customWidth="1"/>
    <col min="2114" max="2114" width="5.28515625" style="145" customWidth="1"/>
    <col min="2115" max="2115" width="6" style="145" customWidth="1"/>
    <col min="2116" max="2116" width="5.28515625" style="145" customWidth="1"/>
    <col min="2117" max="2117" width="6" style="145" customWidth="1"/>
    <col min="2118" max="2118" width="5.28515625" style="145" customWidth="1"/>
    <col min="2119" max="2119" width="6" style="145" customWidth="1"/>
    <col min="2120" max="2120" width="5.28515625" style="145" customWidth="1"/>
    <col min="2121" max="2121" width="8.140625" style="145" customWidth="1"/>
    <col min="2122" max="2122" width="6.85546875" style="145" customWidth="1"/>
    <col min="2123" max="2123" width="6" style="145" customWidth="1"/>
    <col min="2124" max="2124" width="5.28515625" style="145" customWidth="1"/>
    <col min="2125" max="2125" width="6" style="145" customWidth="1"/>
    <col min="2126" max="2126" width="5.28515625" style="145" customWidth="1"/>
    <col min="2127" max="2127" width="6" style="145" customWidth="1"/>
    <col min="2128" max="2128" width="5.28515625" style="145" customWidth="1"/>
    <col min="2129" max="2129" width="6" style="145" customWidth="1"/>
    <col min="2130" max="2130" width="5.28515625" style="145" customWidth="1"/>
    <col min="2131" max="2131" width="6" style="145" customWidth="1"/>
    <col min="2132" max="2132" width="5.28515625" style="145" customWidth="1"/>
    <col min="2133" max="2133" width="6" style="145" customWidth="1"/>
    <col min="2134" max="2134" width="5.28515625" style="145" customWidth="1"/>
    <col min="2135" max="2135" width="6" style="145" customWidth="1"/>
    <col min="2136" max="2136" width="5.28515625" style="145" customWidth="1"/>
    <col min="2137" max="2304" width="9.140625" style="145"/>
    <col min="2305" max="2305" width="19.28515625" style="145" customWidth="1"/>
    <col min="2306" max="2306" width="16.85546875" style="145" customWidth="1"/>
    <col min="2307" max="2307" width="22.140625" style="145" customWidth="1"/>
    <col min="2308" max="2308" width="39.7109375" style="145" customWidth="1"/>
    <col min="2309" max="2309" width="7.7109375" style="145" customWidth="1"/>
    <col min="2310" max="2310" width="12.42578125" style="145" customWidth="1"/>
    <col min="2311" max="2311" width="5.28515625" style="145" customWidth="1"/>
    <col min="2312" max="2312" width="7.7109375" style="145" customWidth="1"/>
    <col min="2313" max="2313" width="6" style="145" customWidth="1"/>
    <col min="2314" max="2314" width="7.28515625" style="145" customWidth="1"/>
    <col min="2315" max="2315" width="6" style="145" customWidth="1"/>
    <col min="2316" max="2316" width="8.28515625" style="145" customWidth="1"/>
    <col min="2317" max="2317" width="5.7109375" style="145" customWidth="1"/>
    <col min="2318" max="2318" width="6" style="145" customWidth="1"/>
    <col min="2319" max="2319" width="8.140625" style="145" customWidth="1"/>
    <col min="2320" max="2320" width="6.7109375" style="145" customWidth="1"/>
    <col min="2321" max="2321" width="6" style="145" customWidth="1"/>
    <col min="2322" max="2322" width="5.28515625" style="145" customWidth="1"/>
    <col min="2323" max="2323" width="6" style="145" customWidth="1"/>
    <col min="2324" max="2324" width="5.28515625" style="145" customWidth="1"/>
    <col min="2325" max="2325" width="6" style="145" customWidth="1"/>
    <col min="2326" max="2326" width="5.28515625" style="145" customWidth="1"/>
    <col min="2327" max="2327" width="6" style="145" customWidth="1"/>
    <col min="2328" max="2328" width="5.28515625" style="145" customWidth="1"/>
    <col min="2329" max="2329" width="6" style="145" customWidth="1"/>
    <col min="2330" max="2330" width="5.28515625" style="145" customWidth="1"/>
    <col min="2331" max="2331" width="6" style="145" customWidth="1"/>
    <col min="2332" max="2332" width="5.28515625" style="145" customWidth="1"/>
    <col min="2333" max="2333" width="6" style="145" customWidth="1"/>
    <col min="2334" max="2334" width="5.28515625" style="145" customWidth="1"/>
    <col min="2335" max="2335" width="6" style="145" customWidth="1"/>
    <col min="2336" max="2336" width="5.28515625" style="145" customWidth="1"/>
    <col min="2337" max="2337" width="6" style="145" customWidth="1"/>
    <col min="2338" max="2338" width="5.28515625" style="145" customWidth="1"/>
    <col min="2339" max="2339" width="6" style="145" customWidth="1"/>
    <col min="2340" max="2340" width="5.28515625" style="145" customWidth="1"/>
    <col min="2341" max="2341" width="6" style="145" customWidth="1"/>
    <col min="2342" max="2342" width="5.28515625" style="145" customWidth="1"/>
    <col min="2343" max="2343" width="6" style="145" customWidth="1"/>
    <col min="2344" max="2344" width="5.28515625" style="145" customWidth="1"/>
    <col min="2345" max="2345" width="6" style="145" customWidth="1"/>
    <col min="2346" max="2346" width="5.28515625" style="145" customWidth="1"/>
    <col min="2347" max="2347" width="6" style="145" customWidth="1"/>
    <col min="2348" max="2348" width="5.28515625" style="145" customWidth="1"/>
    <col min="2349" max="2349" width="6" style="145" customWidth="1"/>
    <col min="2350" max="2350" width="5.28515625" style="145" customWidth="1"/>
    <col min="2351" max="2351" width="6" style="145" customWidth="1"/>
    <col min="2352" max="2352" width="5.28515625" style="145" customWidth="1"/>
    <col min="2353" max="2353" width="6" style="145" customWidth="1"/>
    <col min="2354" max="2354" width="5.28515625" style="145" customWidth="1"/>
    <col min="2355" max="2355" width="6" style="145" customWidth="1"/>
    <col min="2356" max="2356" width="5.28515625" style="145" customWidth="1"/>
    <col min="2357" max="2357" width="6" style="145" customWidth="1"/>
    <col min="2358" max="2358" width="5.28515625" style="145" customWidth="1"/>
    <col min="2359" max="2359" width="6" style="145" customWidth="1"/>
    <col min="2360" max="2360" width="5.28515625" style="145" customWidth="1"/>
    <col min="2361" max="2361" width="6" style="145" customWidth="1"/>
    <col min="2362" max="2362" width="5.28515625" style="145" customWidth="1"/>
    <col min="2363" max="2363" width="6" style="145" customWidth="1"/>
    <col min="2364" max="2364" width="5.28515625" style="145" customWidth="1"/>
    <col min="2365" max="2365" width="6" style="145" customWidth="1"/>
    <col min="2366" max="2366" width="5.28515625" style="145" customWidth="1"/>
    <col min="2367" max="2367" width="6" style="145" customWidth="1"/>
    <col min="2368" max="2368" width="5.28515625" style="145" customWidth="1"/>
    <col min="2369" max="2369" width="6" style="145" customWidth="1"/>
    <col min="2370" max="2370" width="5.28515625" style="145" customWidth="1"/>
    <col min="2371" max="2371" width="6" style="145" customWidth="1"/>
    <col min="2372" max="2372" width="5.28515625" style="145" customWidth="1"/>
    <col min="2373" max="2373" width="6" style="145" customWidth="1"/>
    <col min="2374" max="2374" width="5.28515625" style="145" customWidth="1"/>
    <col min="2375" max="2375" width="6" style="145" customWidth="1"/>
    <col min="2376" max="2376" width="5.28515625" style="145" customWidth="1"/>
    <col min="2377" max="2377" width="8.140625" style="145" customWidth="1"/>
    <col min="2378" max="2378" width="6.85546875" style="145" customWidth="1"/>
    <col min="2379" max="2379" width="6" style="145" customWidth="1"/>
    <col min="2380" max="2380" width="5.28515625" style="145" customWidth="1"/>
    <col min="2381" max="2381" width="6" style="145" customWidth="1"/>
    <col min="2382" max="2382" width="5.28515625" style="145" customWidth="1"/>
    <col min="2383" max="2383" width="6" style="145" customWidth="1"/>
    <col min="2384" max="2384" width="5.28515625" style="145" customWidth="1"/>
    <col min="2385" max="2385" width="6" style="145" customWidth="1"/>
    <col min="2386" max="2386" width="5.28515625" style="145" customWidth="1"/>
    <col min="2387" max="2387" width="6" style="145" customWidth="1"/>
    <col min="2388" max="2388" width="5.28515625" style="145" customWidth="1"/>
    <col min="2389" max="2389" width="6" style="145" customWidth="1"/>
    <col min="2390" max="2390" width="5.28515625" style="145" customWidth="1"/>
    <col min="2391" max="2391" width="6" style="145" customWidth="1"/>
    <col min="2392" max="2392" width="5.28515625" style="145" customWidth="1"/>
    <col min="2393" max="2560" width="9.140625" style="145"/>
    <col min="2561" max="2561" width="19.28515625" style="145" customWidth="1"/>
    <col min="2562" max="2562" width="16.85546875" style="145" customWidth="1"/>
    <col min="2563" max="2563" width="22.140625" style="145" customWidth="1"/>
    <col min="2564" max="2564" width="39.7109375" style="145" customWidth="1"/>
    <col min="2565" max="2565" width="7.7109375" style="145" customWidth="1"/>
    <col min="2566" max="2566" width="12.42578125" style="145" customWidth="1"/>
    <col min="2567" max="2567" width="5.28515625" style="145" customWidth="1"/>
    <col min="2568" max="2568" width="7.7109375" style="145" customWidth="1"/>
    <col min="2569" max="2569" width="6" style="145" customWidth="1"/>
    <col min="2570" max="2570" width="7.28515625" style="145" customWidth="1"/>
    <col min="2571" max="2571" width="6" style="145" customWidth="1"/>
    <col min="2572" max="2572" width="8.28515625" style="145" customWidth="1"/>
    <col min="2573" max="2573" width="5.7109375" style="145" customWidth="1"/>
    <col min="2574" max="2574" width="6" style="145" customWidth="1"/>
    <col min="2575" max="2575" width="8.140625" style="145" customWidth="1"/>
    <col min="2576" max="2576" width="6.7109375" style="145" customWidth="1"/>
    <col min="2577" max="2577" width="6" style="145" customWidth="1"/>
    <col min="2578" max="2578" width="5.28515625" style="145" customWidth="1"/>
    <col min="2579" max="2579" width="6" style="145" customWidth="1"/>
    <col min="2580" max="2580" width="5.28515625" style="145" customWidth="1"/>
    <col min="2581" max="2581" width="6" style="145" customWidth="1"/>
    <col min="2582" max="2582" width="5.28515625" style="145" customWidth="1"/>
    <col min="2583" max="2583" width="6" style="145" customWidth="1"/>
    <col min="2584" max="2584" width="5.28515625" style="145" customWidth="1"/>
    <col min="2585" max="2585" width="6" style="145" customWidth="1"/>
    <col min="2586" max="2586" width="5.28515625" style="145" customWidth="1"/>
    <col min="2587" max="2587" width="6" style="145" customWidth="1"/>
    <col min="2588" max="2588" width="5.28515625" style="145" customWidth="1"/>
    <col min="2589" max="2589" width="6" style="145" customWidth="1"/>
    <col min="2590" max="2590" width="5.28515625" style="145" customWidth="1"/>
    <col min="2591" max="2591" width="6" style="145" customWidth="1"/>
    <col min="2592" max="2592" width="5.28515625" style="145" customWidth="1"/>
    <col min="2593" max="2593" width="6" style="145" customWidth="1"/>
    <col min="2594" max="2594" width="5.28515625" style="145" customWidth="1"/>
    <col min="2595" max="2595" width="6" style="145" customWidth="1"/>
    <col min="2596" max="2596" width="5.28515625" style="145" customWidth="1"/>
    <col min="2597" max="2597" width="6" style="145" customWidth="1"/>
    <col min="2598" max="2598" width="5.28515625" style="145" customWidth="1"/>
    <col min="2599" max="2599" width="6" style="145" customWidth="1"/>
    <col min="2600" max="2600" width="5.28515625" style="145" customWidth="1"/>
    <col min="2601" max="2601" width="6" style="145" customWidth="1"/>
    <col min="2602" max="2602" width="5.28515625" style="145" customWidth="1"/>
    <col min="2603" max="2603" width="6" style="145" customWidth="1"/>
    <col min="2604" max="2604" width="5.28515625" style="145" customWidth="1"/>
    <col min="2605" max="2605" width="6" style="145" customWidth="1"/>
    <col min="2606" max="2606" width="5.28515625" style="145" customWidth="1"/>
    <col min="2607" max="2607" width="6" style="145" customWidth="1"/>
    <col min="2608" max="2608" width="5.28515625" style="145" customWidth="1"/>
    <col min="2609" max="2609" width="6" style="145" customWidth="1"/>
    <col min="2610" max="2610" width="5.28515625" style="145" customWidth="1"/>
    <col min="2611" max="2611" width="6" style="145" customWidth="1"/>
    <col min="2612" max="2612" width="5.28515625" style="145" customWidth="1"/>
    <col min="2613" max="2613" width="6" style="145" customWidth="1"/>
    <col min="2614" max="2614" width="5.28515625" style="145" customWidth="1"/>
    <col min="2615" max="2615" width="6" style="145" customWidth="1"/>
    <col min="2616" max="2616" width="5.28515625" style="145" customWidth="1"/>
    <col min="2617" max="2617" width="6" style="145" customWidth="1"/>
    <col min="2618" max="2618" width="5.28515625" style="145" customWidth="1"/>
    <col min="2619" max="2619" width="6" style="145" customWidth="1"/>
    <col min="2620" max="2620" width="5.28515625" style="145" customWidth="1"/>
    <col min="2621" max="2621" width="6" style="145" customWidth="1"/>
    <col min="2622" max="2622" width="5.28515625" style="145" customWidth="1"/>
    <col min="2623" max="2623" width="6" style="145" customWidth="1"/>
    <col min="2624" max="2624" width="5.28515625" style="145" customWidth="1"/>
    <col min="2625" max="2625" width="6" style="145" customWidth="1"/>
    <col min="2626" max="2626" width="5.28515625" style="145" customWidth="1"/>
    <col min="2627" max="2627" width="6" style="145" customWidth="1"/>
    <col min="2628" max="2628" width="5.28515625" style="145" customWidth="1"/>
    <col min="2629" max="2629" width="6" style="145" customWidth="1"/>
    <col min="2630" max="2630" width="5.28515625" style="145" customWidth="1"/>
    <col min="2631" max="2631" width="6" style="145" customWidth="1"/>
    <col min="2632" max="2632" width="5.28515625" style="145" customWidth="1"/>
    <col min="2633" max="2633" width="8.140625" style="145" customWidth="1"/>
    <col min="2634" max="2634" width="6.85546875" style="145" customWidth="1"/>
    <col min="2635" max="2635" width="6" style="145" customWidth="1"/>
    <col min="2636" max="2636" width="5.28515625" style="145" customWidth="1"/>
    <col min="2637" max="2637" width="6" style="145" customWidth="1"/>
    <col min="2638" max="2638" width="5.28515625" style="145" customWidth="1"/>
    <col min="2639" max="2639" width="6" style="145" customWidth="1"/>
    <col min="2640" max="2640" width="5.28515625" style="145" customWidth="1"/>
    <col min="2641" max="2641" width="6" style="145" customWidth="1"/>
    <col min="2642" max="2642" width="5.28515625" style="145" customWidth="1"/>
    <col min="2643" max="2643" width="6" style="145" customWidth="1"/>
    <col min="2644" max="2644" width="5.28515625" style="145" customWidth="1"/>
    <col min="2645" max="2645" width="6" style="145" customWidth="1"/>
    <col min="2646" max="2646" width="5.28515625" style="145" customWidth="1"/>
    <col min="2647" max="2647" width="6" style="145" customWidth="1"/>
    <col min="2648" max="2648" width="5.28515625" style="145" customWidth="1"/>
    <col min="2649" max="2816" width="9.140625" style="145"/>
    <col min="2817" max="2817" width="19.28515625" style="145" customWidth="1"/>
    <col min="2818" max="2818" width="16.85546875" style="145" customWidth="1"/>
    <col min="2819" max="2819" width="22.140625" style="145" customWidth="1"/>
    <col min="2820" max="2820" width="39.7109375" style="145" customWidth="1"/>
    <col min="2821" max="2821" width="7.7109375" style="145" customWidth="1"/>
    <col min="2822" max="2822" width="12.42578125" style="145" customWidth="1"/>
    <col min="2823" max="2823" width="5.28515625" style="145" customWidth="1"/>
    <col min="2824" max="2824" width="7.7109375" style="145" customWidth="1"/>
    <col min="2825" max="2825" width="6" style="145" customWidth="1"/>
    <col min="2826" max="2826" width="7.28515625" style="145" customWidth="1"/>
    <col min="2827" max="2827" width="6" style="145" customWidth="1"/>
    <col min="2828" max="2828" width="8.28515625" style="145" customWidth="1"/>
    <col min="2829" max="2829" width="5.7109375" style="145" customWidth="1"/>
    <col min="2830" max="2830" width="6" style="145" customWidth="1"/>
    <col min="2831" max="2831" width="8.140625" style="145" customWidth="1"/>
    <col min="2832" max="2832" width="6.7109375" style="145" customWidth="1"/>
    <col min="2833" max="2833" width="6" style="145" customWidth="1"/>
    <col min="2834" max="2834" width="5.28515625" style="145" customWidth="1"/>
    <col min="2835" max="2835" width="6" style="145" customWidth="1"/>
    <col min="2836" max="2836" width="5.28515625" style="145" customWidth="1"/>
    <col min="2837" max="2837" width="6" style="145" customWidth="1"/>
    <col min="2838" max="2838" width="5.28515625" style="145" customWidth="1"/>
    <col min="2839" max="2839" width="6" style="145" customWidth="1"/>
    <col min="2840" max="2840" width="5.28515625" style="145" customWidth="1"/>
    <col min="2841" max="2841" width="6" style="145" customWidth="1"/>
    <col min="2842" max="2842" width="5.28515625" style="145" customWidth="1"/>
    <col min="2843" max="2843" width="6" style="145" customWidth="1"/>
    <col min="2844" max="2844" width="5.28515625" style="145" customWidth="1"/>
    <col min="2845" max="2845" width="6" style="145" customWidth="1"/>
    <col min="2846" max="2846" width="5.28515625" style="145" customWidth="1"/>
    <col min="2847" max="2847" width="6" style="145" customWidth="1"/>
    <col min="2848" max="2848" width="5.28515625" style="145" customWidth="1"/>
    <col min="2849" max="2849" width="6" style="145" customWidth="1"/>
    <col min="2850" max="2850" width="5.28515625" style="145" customWidth="1"/>
    <col min="2851" max="2851" width="6" style="145" customWidth="1"/>
    <col min="2852" max="2852" width="5.28515625" style="145" customWidth="1"/>
    <col min="2853" max="2853" width="6" style="145" customWidth="1"/>
    <col min="2854" max="2854" width="5.28515625" style="145" customWidth="1"/>
    <col min="2855" max="2855" width="6" style="145" customWidth="1"/>
    <col min="2856" max="2856" width="5.28515625" style="145" customWidth="1"/>
    <col min="2857" max="2857" width="6" style="145" customWidth="1"/>
    <col min="2858" max="2858" width="5.28515625" style="145" customWidth="1"/>
    <col min="2859" max="2859" width="6" style="145" customWidth="1"/>
    <col min="2860" max="2860" width="5.28515625" style="145" customWidth="1"/>
    <col min="2861" max="2861" width="6" style="145" customWidth="1"/>
    <col min="2862" max="2862" width="5.28515625" style="145" customWidth="1"/>
    <col min="2863" max="2863" width="6" style="145" customWidth="1"/>
    <col min="2864" max="2864" width="5.28515625" style="145" customWidth="1"/>
    <col min="2865" max="2865" width="6" style="145" customWidth="1"/>
    <col min="2866" max="2866" width="5.28515625" style="145" customWidth="1"/>
    <col min="2867" max="2867" width="6" style="145" customWidth="1"/>
    <col min="2868" max="2868" width="5.28515625" style="145" customWidth="1"/>
    <col min="2869" max="2869" width="6" style="145" customWidth="1"/>
    <col min="2870" max="2870" width="5.28515625" style="145" customWidth="1"/>
    <col min="2871" max="2871" width="6" style="145" customWidth="1"/>
    <col min="2872" max="2872" width="5.28515625" style="145" customWidth="1"/>
    <col min="2873" max="2873" width="6" style="145" customWidth="1"/>
    <col min="2874" max="2874" width="5.28515625" style="145" customWidth="1"/>
    <col min="2875" max="2875" width="6" style="145" customWidth="1"/>
    <col min="2876" max="2876" width="5.28515625" style="145" customWidth="1"/>
    <col min="2877" max="2877" width="6" style="145" customWidth="1"/>
    <col min="2878" max="2878" width="5.28515625" style="145" customWidth="1"/>
    <col min="2879" max="2879" width="6" style="145" customWidth="1"/>
    <col min="2880" max="2880" width="5.28515625" style="145" customWidth="1"/>
    <col min="2881" max="2881" width="6" style="145" customWidth="1"/>
    <col min="2882" max="2882" width="5.28515625" style="145" customWidth="1"/>
    <col min="2883" max="2883" width="6" style="145" customWidth="1"/>
    <col min="2884" max="2884" width="5.28515625" style="145" customWidth="1"/>
    <col min="2885" max="2885" width="6" style="145" customWidth="1"/>
    <col min="2886" max="2886" width="5.28515625" style="145" customWidth="1"/>
    <col min="2887" max="2887" width="6" style="145" customWidth="1"/>
    <col min="2888" max="2888" width="5.28515625" style="145" customWidth="1"/>
    <col min="2889" max="2889" width="8.140625" style="145" customWidth="1"/>
    <col min="2890" max="2890" width="6.85546875" style="145" customWidth="1"/>
    <col min="2891" max="2891" width="6" style="145" customWidth="1"/>
    <col min="2892" max="2892" width="5.28515625" style="145" customWidth="1"/>
    <col min="2893" max="2893" width="6" style="145" customWidth="1"/>
    <col min="2894" max="2894" width="5.28515625" style="145" customWidth="1"/>
    <col min="2895" max="2895" width="6" style="145" customWidth="1"/>
    <col min="2896" max="2896" width="5.28515625" style="145" customWidth="1"/>
    <col min="2897" max="2897" width="6" style="145" customWidth="1"/>
    <col min="2898" max="2898" width="5.28515625" style="145" customWidth="1"/>
    <col min="2899" max="2899" width="6" style="145" customWidth="1"/>
    <col min="2900" max="2900" width="5.28515625" style="145" customWidth="1"/>
    <col min="2901" max="2901" width="6" style="145" customWidth="1"/>
    <col min="2902" max="2902" width="5.28515625" style="145" customWidth="1"/>
    <col min="2903" max="2903" width="6" style="145" customWidth="1"/>
    <col min="2904" max="2904" width="5.28515625" style="145" customWidth="1"/>
    <col min="2905" max="3072" width="9.140625" style="145"/>
    <col min="3073" max="3073" width="19.28515625" style="145" customWidth="1"/>
    <col min="3074" max="3074" width="16.85546875" style="145" customWidth="1"/>
    <col min="3075" max="3075" width="22.140625" style="145" customWidth="1"/>
    <col min="3076" max="3076" width="39.7109375" style="145" customWidth="1"/>
    <col min="3077" max="3077" width="7.7109375" style="145" customWidth="1"/>
    <col min="3078" max="3078" width="12.42578125" style="145" customWidth="1"/>
    <col min="3079" max="3079" width="5.28515625" style="145" customWidth="1"/>
    <col min="3080" max="3080" width="7.7109375" style="145" customWidth="1"/>
    <col min="3081" max="3081" width="6" style="145" customWidth="1"/>
    <col min="3082" max="3082" width="7.28515625" style="145" customWidth="1"/>
    <col min="3083" max="3083" width="6" style="145" customWidth="1"/>
    <col min="3084" max="3084" width="8.28515625" style="145" customWidth="1"/>
    <col min="3085" max="3085" width="5.7109375" style="145" customWidth="1"/>
    <col min="3086" max="3086" width="6" style="145" customWidth="1"/>
    <col min="3087" max="3087" width="8.140625" style="145" customWidth="1"/>
    <col min="3088" max="3088" width="6.7109375" style="145" customWidth="1"/>
    <col min="3089" max="3089" width="6" style="145" customWidth="1"/>
    <col min="3090" max="3090" width="5.28515625" style="145" customWidth="1"/>
    <col min="3091" max="3091" width="6" style="145" customWidth="1"/>
    <col min="3092" max="3092" width="5.28515625" style="145" customWidth="1"/>
    <col min="3093" max="3093" width="6" style="145" customWidth="1"/>
    <col min="3094" max="3094" width="5.28515625" style="145" customWidth="1"/>
    <col min="3095" max="3095" width="6" style="145" customWidth="1"/>
    <col min="3096" max="3096" width="5.28515625" style="145" customWidth="1"/>
    <col min="3097" max="3097" width="6" style="145" customWidth="1"/>
    <col min="3098" max="3098" width="5.28515625" style="145" customWidth="1"/>
    <col min="3099" max="3099" width="6" style="145" customWidth="1"/>
    <col min="3100" max="3100" width="5.28515625" style="145" customWidth="1"/>
    <col min="3101" max="3101" width="6" style="145" customWidth="1"/>
    <col min="3102" max="3102" width="5.28515625" style="145" customWidth="1"/>
    <col min="3103" max="3103" width="6" style="145" customWidth="1"/>
    <col min="3104" max="3104" width="5.28515625" style="145" customWidth="1"/>
    <col min="3105" max="3105" width="6" style="145" customWidth="1"/>
    <col min="3106" max="3106" width="5.28515625" style="145" customWidth="1"/>
    <col min="3107" max="3107" width="6" style="145" customWidth="1"/>
    <col min="3108" max="3108" width="5.28515625" style="145" customWidth="1"/>
    <col min="3109" max="3109" width="6" style="145" customWidth="1"/>
    <col min="3110" max="3110" width="5.28515625" style="145" customWidth="1"/>
    <col min="3111" max="3111" width="6" style="145" customWidth="1"/>
    <col min="3112" max="3112" width="5.28515625" style="145" customWidth="1"/>
    <col min="3113" max="3113" width="6" style="145" customWidth="1"/>
    <col min="3114" max="3114" width="5.28515625" style="145" customWidth="1"/>
    <col min="3115" max="3115" width="6" style="145" customWidth="1"/>
    <col min="3116" max="3116" width="5.28515625" style="145" customWidth="1"/>
    <col min="3117" max="3117" width="6" style="145" customWidth="1"/>
    <col min="3118" max="3118" width="5.28515625" style="145" customWidth="1"/>
    <col min="3119" max="3119" width="6" style="145" customWidth="1"/>
    <col min="3120" max="3120" width="5.28515625" style="145" customWidth="1"/>
    <col min="3121" max="3121" width="6" style="145" customWidth="1"/>
    <col min="3122" max="3122" width="5.28515625" style="145" customWidth="1"/>
    <col min="3123" max="3123" width="6" style="145" customWidth="1"/>
    <col min="3124" max="3124" width="5.28515625" style="145" customWidth="1"/>
    <col min="3125" max="3125" width="6" style="145" customWidth="1"/>
    <col min="3126" max="3126" width="5.28515625" style="145" customWidth="1"/>
    <col min="3127" max="3127" width="6" style="145" customWidth="1"/>
    <col min="3128" max="3128" width="5.28515625" style="145" customWidth="1"/>
    <col min="3129" max="3129" width="6" style="145" customWidth="1"/>
    <col min="3130" max="3130" width="5.28515625" style="145" customWidth="1"/>
    <col min="3131" max="3131" width="6" style="145" customWidth="1"/>
    <col min="3132" max="3132" width="5.28515625" style="145" customWidth="1"/>
    <col min="3133" max="3133" width="6" style="145" customWidth="1"/>
    <col min="3134" max="3134" width="5.28515625" style="145" customWidth="1"/>
    <col min="3135" max="3135" width="6" style="145" customWidth="1"/>
    <col min="3136" max="3136" width="5.28515625" style="145" customWidth="1"/>
    <col min="3137" max="3137" width="6" style="145" customWidth="1"/>
    <col min="3138" max="3138" width="5.28515625" style="145" customWidth="1"/>
    <col min="3139" max="3139" width="6" style="145" customWidth="1"/>
    <col min="3140" max="3140" width="5.28515625" style="145" customWidth="1"/>
    <col min="3141" max="3141" width="6" style="145" customWidth="1"/>
    <col min="3142" max="3142" width="5.28515625" style="145" customWidth="1"/>
    <col min="3143" max="3143" width="6" style="145" customWidth="1"/>
    <col min="3144" max="3144" width="5.28515625" style="145" customWidth="1"/>
    <col min="3145" max="3145" width="8.140625" style="145" customWidth="1"/>
    <col min="3146" max="3146" width="6.85546875" style="145" customWidth="1"/>
    <col min="3147" max="3147" width="6" style="145" customWidth="1"/>
    <col min="3148" max="3148" width="5.28515625" style="145" customWidth="1"/>
    <col min="3149" max="3149" width="6" style="145" customWidth="1"/>
    <col min="3150" max="3150" width="5.28515625" style="145" customWidth="1"/>
    <col min="3151" max="3151" width="6" style="145" customWidth="1"/>
    <col min="3152" max="3152" width="5.28515625" style="145" customWidth="1"/>
    <col min="3153" max="3153" width="6" style="145" customWidth="1"/>
    <col min="3154" max="3154" width="5.28515625" style="145" customWidth="1"/>
    <col min="3155" max="3155" width="6" style="145" customWidth="1"/>
    <col min="3156" max="3156" width="5.28515625" style="145" customWidth="1"/>
    <col min="3157" max="3157" width="6" style="145" customWidth="1"/>
    <col min="3158" max="3158" width="5.28515625" style="145" customWidth="1"/>
    <col min="3159" max="3159" width="6" style="145" customWidth="1"/>
    <col min="3160" max="3160" width="5.28515625" style="145" customWidth="1"/>
    <col min="3161" max="3328" width="9.140625" style="145"/>
    <col min="3329" max="3329" width="19.28515625" style="145" customWidth="1"/>
    <col min="3330" max="3330" width="16.85546875" style="145" customWidth="1"/>
    <col min="3331" max="3331" width="22.140625" style="145" customWidth="1"/>
    <col min="3332" max="3332" width="39.7109375" style="145" customWidth="1"/>
    <col min="3333" max="3333" width="7.7109375" style="145" customWidth="1"/>
    <col min="3334" max="3334" width="12.42578125" style="145" customWidth="1"/>
    <col min="3335" max="3335" width="5.28515625" style="145" customWidth="1"/>
    <col min="3336" max="3336" width="7.7109375" style="145" customWidth="1"/>
    <col min="3337" max="3337" width="6" style="145" customWidth="1"/>
    <col min="3338" max="3338" width="7.28515625" style="145" customWidth="1"/>
    <col min="3339" max="3339" width="6" style="145" customWidth="1"/>
    <col min="3340" max="3340" width="8.28515625" style="145" customWidth="1"/>
    <col min="3341" max="3341" width="5.7109375" style="145" customWidth="1"/>
    <col min="3342" max="3342" width="6" style="145" customWidth="1"/>
    <col min="3343" max="3343" width="8.140625" style="145" customWidth="1"/>
    <col min="3344" max="3344" width="6.7109375" style="145" customWidth="1"/>
    <col min="3345" max="3345" width="6" style="145" customWidth="1"/>
    <col min="3346" max="3346" width="5.28515625" style="145" customWidth="1"/>
    <col min="3347" max="3347" width="6" style="145" customWidth="1"/>
    <col min="3348" max="3348" width="5.28515625" style="145" customWidth="1"/>
    <col min="3349" max="3349" width="6" style="145" customWidth="1"/>
    <col min="3350" max="3350" width="5.28515625" style="145" customWidth="1"/>
    <col min="3351" max="3351" width="6" style="145" customWidth="1"/>
    <col min="3352" max="3352" width="5.28515625" style="145" customWidth="1"/>
    <col min="3353" max="3353" width="6" style="145" customWidth="1"/>
    <col min="3354" max="3354" width="5.28515625" style="145" customWidth="1"/>
    <col min="3355" max="3355" width="6" style="145" customWidth="1"/>
    <col min="3356" max="3356" width="5.28515625" style="145" customWidth="1"/>
    <col min="3357" max="3357" width="6" style="145" customWidth="1"/>
    <col min="3358" max="3358" width="5.28515625" style="145" customWidth="1"/>
    <col min="3359" max="3359" width="6" style="145" customWidth="1"/>
    <col min="3360" max="3360" width="5.28515625" style="145" customWidth="1"/>
    <col min="3361" max="3361" width="6" style="145" customWidth="1"/>
    <col min="3362" max="3362" width="5.28515625" style="145" customWidth="1"/>
    <col min="3363" max="3363" width="6" style="145" customWidth="1"/>
    <col min="3364" max="3364" width="5.28515625" style="145" customWidth="1"/>
    <col min="3365" max="3365" width="6" style="145" customWidth="1"/>
    <col min="3366" max="3366" width="5.28515625" style="145" customWidth="1"/>
    <col min="3367" max="3367" width="6" style="145" customWidth="1"/>
    <col min="3368" max="3368" width="5.28515625" style="145" customWidth="1"/>
    <col min="3369" max="3369" width="6" style="145" customWidth="1"/>
    <col min="3370" max="3370" width="5.28515625" style="145" customWidth="1"/>
    <col min="3371" max="3371" width="6" style="145" customWidth="1"/>
    <col min="3372" max="3372" width="5.28515625" style="145" customWidth="1"/>
    <col min="3373" max="3373" width="6" style="145" customWidth="1"/>
    <col min="3374" max="3374" width="5.28515625" style="145" customWidth="1"/>
    <col min="3375" max="3375" width="6" style="145" customWidth="1"/>
    <col min="3376" max="3376" width="5.28515625" style="145" customWidth="1"/>
    <col min="3377" max="3377" width="6" style="145" customWidth="1"/>
    <col min="3378" max="3378" width="5.28515625" style="145" customWidth="1"/>
    <col min="3379" max="3379" width="6" style="145" customWidth="1"/>
    <col min="3380" max="3380" width="5.28515625" style="145" customWidth="1"/>
    <col min="3381" max="3381" width="6" style="145" customWidth="1"/>
    <col min="3382" max="3382" width="5.28515625" style="145" customWidth="1"/>
    <col min="3383" max="3383" width="6" style="145" customWidth="1"/>
    <col min="3384" max="3384" width="5.28515625" style="145" customWidth="1"/>
    <col min="3385" max="3385" width="6" style="145" customWidth="1"/>
    <col min="3386" max="3386" width="5.28515625" style="145" customWidth="1"/>
    <col min="3387" max="3387" width="6" style="145" customWidth="1"/>
    <col min="3388" max="3388" width="5.28515625" style="145" customWidth="1"/>
    <col min="3389" max="3389" width="6" style="145" customWidth="1"/>
    <col min="3390" max="3390" width="5.28515625" style="145" customWidth="1"/>
    <col min="3391" max="3391" width="6" style="145" customWidth="1"/>
    <col min="3392" max="3392" width="5.28515625" style="145" customWidth="1"/>
    <col min="3393" max="3393" width="6" style="145" customWidth="1"/>
    <col min="3394" max="3394" width="5.28515625" style="145" customWidth="1"/>
    <col min="3395" max="3395" width="6" style="145" customWidth="1"/>
    <col min="3396" max="3396" width="5.28515625" style="145" customWidth="1"/>
    <col min="3397" max="3397" width="6" style="145" customWidth="1"/>
    <col min="3398" max="3398" width="5.28515625" style="145" customWidth="1"/>
    <col min="3399" max="3399" width="6" style="145" customWidth="1"/>
    <col min="3400" max="3400" width="5.28515625" style="145" customWidth="1"/>
    <col min="3401" max="3401" width="8.140625" style="145" customWidth="1"/>
    <col min="3402" max="3402" width="6.85546875" style="145" customWidth="1"/>
    <col min="3403" max="3403" width="6" style="145" customWidth="1"/>
    <col min="3404" max="3404" width="5.28515625" style="145" customWidth="1"/>
    <col min="3405" max="3405" width="6" style="145" customWidth="1"/>
    <col min="3406" max="3406" width="5.28515625" style="145" customWidth="1"/>
    <col min="3407" max="3407" width="6" style="145" customWidth="1"/>
    <col min="3408" max="3408" width="5.28515625" style="145" customWidth="1"/>
    <col min="3409" max="3409" width="6" style="145" customWidth="1"/>
    <col min="3410" max="3410" width="5.28515625" style="145" customWidth="1"/>
    <col min="3411" max="3411" width="6" style="145" customWidth="1"/>
    <col min="3412" max="3412" width="5.28515625" style="145" customWidth="1"/>
    <col min="3413" max="3413" width="6" style="145" customWidth="1"/>
    <col min="3414" max="3414" width="5.28515625" style="145" customWidth="1"/>
    <col min="3415" max="3415" width="6" style="145" customWidth="1"/>
    <col min="3416" max="3416" width="5.28515625" style="145" customWidth="1"/>
    <col min="3417" max="3584" width="9.140625" style="145"/>
    <col min="3585" max="3585" width="19.28515625" style="145" customWidth="1"/>
    <col min="3586" max="3586" width="16.85546875" style="145" customWidth="1"/>
    <col min="3587" max="3587" width="22.140625" style="145" customWidth="1"/>
    <col min="3588" max="3588" width="39.7109375" style="145" customWidth="1"/>
    <col min="3589" max="3589" width="7.7109375" style="145" customWidth="1"/>
    <col min="3590" max="3590" width="12.42578125" style="145" customWidth="1"/>
    <col min="3591" max="3591" width="5.28515625" style="145" customWidth="1"/>
    <col min="3592" max="3592" width="7.7109375" style="145" customWidth="1"/>
    <col min="3593" max="3593" width="6" style="145" customWidth="1"/>
    <col min="3594" max="3594" width="7.28515625" style="145" customWidth="1"/>
    <col min="3595" max="3595" width="6" style="145" customWidth="1"/>
    <col min="3596" max="3596" width="8.28515625" style="145" customWidth="1"/>
    <col min="3597" max="3597" width="5.7109375" style="145" customWidth="1"/>
    <col min="3598" max="3598" width="6" style="145" customWidth="1"/>
    <col min="3599" max="3599" width="8.140625" style="145" customWidth="1"/>
    <col min="3600" max="3600" width="6.7109375" style="145" customWidth="1"/>
    <col min="3601" max="3601" width="6" style="145" customWidth="1"/>
    <col min="3602" max="3602" width="5.28515625" style="145" customWidth="1"/>
    <col min="3603" max="3603" width="6" style="145" customWidth="1"/>
    <col min="3604" max="3604" width="5.28515625" style="145" customWidth="1"/>
    <col min="3605" max="3605" width="6" style="145" customWidth="1"/>
    <col min="3606" max="3606" width="5.28515625" style="145" customWidth="1"/>
    <col min="3607" max="3607" width="6" style="145" customWidth="1"/>
    <col min="3608" max="3608" width="5.28515625" style="145" customWidth="1"/>
    <col min="3609" max="3609" width="6" style="145" customWidth="1"/>
    <col min="3610" max="3610" width="5.28515625" style="145" customWidth="1"/>
    <col min="3611" max="3611" width="6" style="145" customWidth="1"/>
    <col min="3612" max="3612" width="5.28515625" style="145" customWidth="1"/>
    <col min="3613" max="3613" width="6" style="145" customWidth="1"/>
    <col min="3614" max="3614" width="5.28515625" style="145" customWidth="1"/>
    <col min="3615" max="3615" width="6" style="145" customWidth="1"/>
    <col min="3616" max="3616" width="5.28515625" style="145" customWidth="1"/>
    <col min="3617" max="3617" width="6" style="145" customWidth="1"/>
    <col min="3618" max="3618" width="5.28515625" style="145" customWidth="1"/>
    <col min="3619" max="3619" width="6" style="145" customWidth="1"/>
    <col min="3620" max="3620" width="5.28515625" style="145" customWidth="1"/>
    <col min="3621" max="3621" width="6" style="145" customWidth="1"/>
    <col min="3622" max="3622" width="5.28515625" style="145" customWidth="1"/>
    <col min="3623" max="3623" width="6" style="145" customWidth="1"/>
    <col min="3624" max="3624" width="5.28515625" style="145" customWidth="1"/>
    <col min="3625" max="3625" width="6" style="145" customWidth="1"/>
    <col min="3626" max="3626" width="5.28515625" style="145" customWidth="1"/>
    <col min="3627" max="3627" width="6" style="145" customWidth="1"/>
    <col min="3628" max="3628" width="5.28515625" style="145" customWidth="1"/>
    <col min="3629" max="3629" width="6" style="145" customWidth="1"/>
    <col min="3630" max="3630" width="5.28515625" style="145" customWidth="1"/>
    <col min="3631" max="3631" width="6" style="145" customWidth="1"/>
    <col min="3632" max="3632" width="5.28515625" style="145" customWidth="1"/>
    <col min="3633" max="3633" width="6" style="145" customWidth="1"/>
    <col min="3634" max="3634" width="5.28515625" style="145" customWidth="1"/>
    <col min="3635" max="3635" width="6" style="145" customWidth="1"/>
    <col min="3636" max="3636" width="5.28515625" style="145" customWidth="1"/>
    <col min="3637" max="3637" width="6" style="145" customWidth="1"/>
    <col min="3638" max="3638" width="5.28515625" style="145" customWidth="1"/>
    <col min="3639" max="3639" width="6" style="145" customWidth="1"/>
    <col min="3640" max="3640" width="5.28515625" style="145" customWidth="1"/>
    <col min="3641" max="3641" width="6" style="145" customWidth="1"/>
    <col min="3642" max="3642" width="5.28515625" style="145" customWidth="1"/>
    <col min="3643" max="3643" width="6" style="145" customWidth="1"/>
    <col min="3644" max="3644" width="5.28515625" style="145" customWidth="1"/>
    <col min="3645" max="3645" width="6" style="145" customWidth="1"/>
    <col min="3646" max="3646" width="5.28515625" style="145" customWidth="1"/>
    <col min="3647" max="3647" width="6" style="145" customWidth="1"/>
    <col min="3648" max="3648" width="5.28515625" style="145" customWidth="1"/>
    <col min="3649" max="3649" width="6" style="145" customWidth="1"/>
    <col min="3650" max="3650" width="5.28515625" style="145" customWidth="1"/>
    <col min="3651" max="3651" width="6" style="145" customWidth="1"/>
    <col min="3652" max="3652" width="5.28515625" style="145" customWidth="1"/>
    <col min="3653" max="3653" width="6" style="145" customWidth="1"/>
    <col min="3654" max="3654" width="5.28515625" style="145" customWidth="1"/>
    <col min="3655" max="3655" width="6" style="145" customWidth="1"/>
    <col min="3656" max="3656" width="5.28515625" style="145" customWidth="1"/>
    <col min="3657" max="3657" width="8.140625" style="145" customWidth="1"/>
    <col min="3658" max="3658" width="6.85546875" style="145" customWidth="1"/>
    <col min="3659" max="3659" width="6" style="145" customWidth="1"/>
    <col min="3660" max="3660" width="5.28515625" style="145" customWidth="1"/>
    <col min="3661" max="3661" width="6" style="145" customWidth="1"/>
    <col min="3662" max="3662" width="5.28515625" style="145" customWidth="1"/>
    <col min="3663" max="3663" width="6" style="145" customWidth="1"/>
    <col min="3664" max="3664" width="5.28515625" style="145" customWidth="1"/>
    <col min="3665" max="3665" width="6" style="145" customWidth="1"/>
    <col min="3666" max="3666" width="5.28515625" style="145" customWidth="1"/>
    <col min="3667" max="3667" width="6" style="145" customWidth="1"/>
    <col min="3668" max="3668" width="5.28515625" style="145" customWidth="1"/>
    <col min="3669" max="3669" width="6" style="145" customWidth="1"/>
    <col min="3670" max="3670" width="5.28515625" style="145" customWidth="1"/>
    <col min="3671" max="3671" width="6" style="145" customWidth="1"/>
    <col min="3672" max="3672" width="5.28515625" style="145" customWidth="1"/>
    <col min="3673" max="3840" width="9.140625" style="145"/>
    <col min="3841" max="3841" width="19.28515625" style="145" customWidth="1"/>
    <col min="3842" max="3842" width="16.85546875" style="145" customWidth="1"/>
    <col min="3843" max="3843" width="22.140625" style="145" customWidth="1"/>
    <col min="3844" max="3844" width="39.7109375" style="145" customWidth="1"/>
    <col min="3845" max="3845" width="7.7109375" style="145" customWidth="1"/>
    <col min="3846" max="3846" width="12.42578125" style="145" customWidth="1"/>
    <col min="3847" max="3847" width="5.28515625" style="145" customWidth="1"/>
    <col min="3848" max="3848" width="7.7109375" style="145" customWidth="1"/>
    <col min="3849" max="3849" width="6" style="145" customWidth="1"/>
    <col min="3850" max="3850" width="7.28515625" style="145" customWidth="1"/>
    <col min="3851" max="3851" width="6" style="145" customWidth="1"/>
    <col min="3852" max="3852" width="8.28515625" style="145" customWidth="1"/>
    <col min="3853" max="3853" width="5.7109375" style="145" customWidth="1"/>
    <col min="3854" max="3854" width="6" style="145" customWidth="1"/>
    <col min="3855" max="3855" width="8.140625" style="145" customWidth="1"/>
    <col min="3856" max="3856" width="6.7109375" style="145" customWidth="1"/>
    <col min="3857" max="3857" width="6" style="145" customWidth="1"/>
    <col min="3858" max="3858" width="5.28515625" style="145" customWidth="1"/>
    <col min="3859" max="3859" width="6" style="145" customWidth="1"/>
    <col min="3860" max="3860" width="5.28515625" style="145" customWidth="1"/>
    <col min="3861" max="3861" width="6" style="145" customWidth="1"/>
    <col min="3862" max="3862" width="5.28515625" style="145" customWidth="1"/>
    <col min="3863" max="3863" width="6" style="145" customWidth="1"/>
    <col min="3864" max="3864" width="5.28515625" style="145" customWidth="1"/>
    <col min="3865" max="3865" width="6" style="145" customWidth="1"/>
    <col min="3866" max="3866" width="5.28515625" style="145" customWidth="1"/>
    <col min="3867" max="3867" width="6" style="145" customWidth="1"/>
    <col min="3868" max="3868" width="5.28515625" style="145" customWidth="1"/>
    <col min="3869" max="3869" width="6" style="145" customWidth="1"/>
    <col min="3870" max="3870" width="5.28515625" style="145" customWidth="1"/>
    <col min="3871" max="3871" width="6" style="145" customWidth="1"/>
    <col min="3872" max="3872" width="5.28515625" style="145" customWidth="1"/>
    <col min="3873" max="3873" width="6" style="145" customWidth="1"/>
    <col min="3874" max="3874" width="5.28515625" style="145" customWidth="1"/>
    <col min="3875" max="3875" width="6" style="145" customWidth="1"/>
    <col min="3876" max="3876" width="5.28515625" style="145" customWidth="1"/>
    <col min="3877" max="3877" width="6" style="145" customWidth="1"/>
    <col min="3878" max="3878" width="5.28515625" style="145" customWidth="1"/>
    <col min="3879" max="3879" width="6" style="145" customWidth="1"/>
    <col min="3880" max="3880" width="5.28515625" style="145" customWidth="1"/>
    <col min="3881" max="3881" width="6" style="145" customWidth="1"/>
    <col min="3882" max="3882" width="5.28515625" style="145" customWidth="1"/>
    <col min="3883" max="3883" width="6" style="145" customWidth="1"/>
    <col min="3884" max="3884" width="5.28515625" style="145" customWidth="1"/>
    <col min="3885" max="3885" width="6" style="145" customWidth="1"/>
    <col min="3886" max="3886" width="5.28515625" style="145" customWidth="1"/>
    <col min="3887" max="3887" width="6" style="145" customWidth="1"/>
    <col min="3888" max="3888" width="5.28515625" style="145" customWidth="1"/>
    <col min="3889" max="3889" width="6" style="145" customWidth="1"/>
    <col min="3890" max="3890" width="5.28515625" style="145" customWidth="1"/>
    <col min="3891" max="3891" width="6" style="145" customWidth="1"/>
    <col min="3892" max="3892" width="5.28515625" style="145" customWidth="1"/>
    <col min="3893" max="3893" width="6" style="145" customWidth="1"/>
    <col min="3894" max="3894" width="5.28515625" style="145" customWidth="1"/>
    <col min="3895" max="3895" width="6" style="145" customWidth="1"/>
    <col min="3896" max="3896" width="5.28515625" style="145" customWidth="1"/>
    <col min="3897" max="3897" width="6" style="145" customWidth="1"/>
    <col min="3898" max="3898" width="5.28515625" style="145" customWidth="1"/>
    <col min="3899" max="3899" width="6" style="145" customWidth="1"/>
    <col min="3900" max="3900" width="5.28515625" style="145" customWidth="1"/>
    <col min="3901" max="3901" width="6" style="145" customWidth="1"/>
    <col min="3902" max="3902" width="5.28515625" style="145" customWidth="1"/>
    <col min="3903" max="3903" width="6" style="145" customWidth="1"/>
    <col min="3904" max="3904" width="5.28515625" style="145" customWidth="1"/>
    <col min="3905" max="3905" width="6" style="145" customWidth="1"/>
    <col min="3906" max="3906" width="5.28515625" style="145" customWidth="1"/>
    <col min="3907" max="3907" width="6" style="145" customWidth="1"/>
    <col min="3908" max="3908" width="5.28515625" style="145" customWidth="1"/>
    <col min="3909" max="3909" width="6" style="145" customWidth="1"/>
    <col min="3910" max="3910" width="5.28515625" style="145" customWidth="1"/>
    <col min="3911" max="3911" width="6" style="145" customWidth="1"/>
    <col min="3912" max="3912" width="5.28515625" style="145" customWidth="1"/>
    <col min="3913" max="3913" width="8.140625" style="145" customWidth="1"/>
    <col min="3914" max="3914" width="6.85546875" style="145" customWidth="1"/>
    <col min="3915" max="3915" width="6" style="145" customWidth="1"/>
    <col min="3916" max="3916" width="5.28515625" style="145" customWidth="1"/>
    <col min="3917" max="3917" width="6" style="145" customWidth="1"/>
    <col min="3918" max="3918" width="5.28515625" style="145" customWidth="1"/>
    <col min="3919" max="3919" width="6" style="145" customWidth="1"/>
    <col min="3920" max="3920" width="5.28515625" style="145" customWidth="1"/>
    <col min="3921" max="3921" width="6" style="145" customWidth="1"/>
    <col min="3922" max="3922" width="5.28515625" style="145" customWidth="1"/>
    <col min="3923" max="3923" width="6" style="145" customWidth="1"/>
    <col min="3924" max="3924" width="5.28515625" style="145" customWidth="1"/>
    <col min="3925" max="3925" width="6" style="145" customWidth="1"/>
    <col min="3926" max="3926" width="5.28515625" style="145" customWidth="1"/>
    <col min="3927" max="3927" width="6" style="145" customWidth="1"/>
    <col min="3928" max="3928" width="5.28515625" style="145" customWidth="1"/>
    <col min="3929" max="4096" width="9.140625" style="145"/>
    <col min="4097" max="4097" width="19.28515625" style="145" customWidth="1"/>
    <col min="4098" max="4098" width="16.85546875" style="145" customWidth="1"/>
    <col min="4099" max="4099" width="22.140625" style="145" customWidth="1"/>
    <col min="4100" max="4100" width="39.7109375" style="145" customWidth="1"/>
    <col min="4101" max="4101" width="7.7109375" style="145" customWidth="1"/>
    <col min="4102" max="4102" width="12.42578125" style="145" customWidth="1"/>
    <col min="4103" max="4103" width="5.28515625" style="145" customWidth="1"/>
    <col min="4104" max="4104" width="7.7109375" style="145" customWidth="1"/>
    <col min="4105" max="4105" width="6" style="145" customWidth="1"/>
    <col min="4106" max="4106" width="7.28515625" style="145" customWidth="1"/>
    <col min="4107" max="4107" width="6" style="145" customWidth="1"/>
    <col min="4108" max="4108" width="8.28515625" style="145" customWidth="1"/>
    <col min="4109" max="4109" width="5.7109375" style="145" customWidth="1"/>
    <col min="4110" max="4110" width="6" style="145" customWidth="1"/>
    <col min="4111" max="4111" width="8.140625" style="145" customWidth="1"/>
    <col min="4112" max="4112" width="6.7109375" style="145" customWidth="1"/>
    <col min="4113" max="4113" width="6" style="145" customWidth="1"/>
    <col min="4114" max="4114" width="5.28515625" style="145" customWidth="1"/>
    <col min="4115" max="4115" width="6" style="145" customWidth="1"/>
    <col min="4116" max="4116" width="5.28515625" style="145" customWidth="1"/>
    <col min="4117" max="4117" width="6" style="145" customWidth="1"/>
    <col min="4118" max="4118" width="5.28515625" style="145" customWidth="1"/>
    <col min="4119" max="4119" width="6" style="145" customWidth="1"/>
    <col min="4120" max="4120" width="5.28515625" style="145" customWidth="1"/>
    <col min="4121" max="4121" width="6" style="145" customWidth="1"/>
    <col min="4122" max="4122" width="5.28515625" style="145" customWidth="1"/>
    <col min="4123" max="4123" width="6" style="145" customWidth="1"/>
    <col min="4124" max="4124" width="5.28515625" style="145" customWidth="1"/>
    <col min="4125" max="4125" width="6" style="145" customWidth="1"/>
    <col min="4126" max="4126" width="5.28515625" style="145" customWidth="1"/>
    <col min="4127" max="4127" width="6" style="145" customWidth="1"/>
    <col min="4128" max="4128" width="5.28515625" style="145" customWidth="1"/>
    <col min="4129" max="4129" width="6" style="145" customWidth="1"/>
    <col min="4130" max="4130" width="5.28515625" style="145" customWidth="1"/>
    <col min="4131" max="4131" width="6" style="145" customWidth="1"/>
    <col min="4132" max="4132" width="5.28515625" style="145" customWidth="1"/>
    <col min="4133" max="4133" width="6" style="145" customWidth="1"/>
    <col min="4134" max="4134" width="5.28515625" style="145" customWidth="1"/>
    <col min="4135" max="4135" width="6" style="145" customWidth="1"/>
    <col min="4136" max="4136" width="5.28515625" style="145" customWidth="1"/>
    <col min="4137" max="4137" width="6" style="145" customWidth="1"/>
    <col min="4138" max="4138" width="5.28515625" style="145" customWidth="1"/>
    <col min="4139" max="4139" width="6" style="145" customWidth="1"/>
    <col min="4140" max="4140" width="5.28515625" style="145" customWidth="1"/>
    <col min="4141" max="4141" width="6" style="145" customWidth="1"/>
    <col min="4142" max="4142" width="5.28515625" style="145" customWidth="1"/>
    <col min="4143" max="4143" width="6" style="145" customWidth="1"/>
    <col min="4144" max="4144" width="5.28515625" style="145" customWidth="1"/>
    <col min="4145" max="4145" width="6" style="145" customWidth="1"/>
    <col min="4146" max="4146" width="5.28515625" style="145" customWidth="1"/>
    <col min="4147" max="4147" width="6" style="145" customWidth="1"/>
    <col min="4148" max="4148" width="5.28515625" style="145" customWidth="1"/>
    <col min="4149" max="4149" width="6" style="145" customWidth="1"/>
    <col min="4150" max="4150" width="5.28515625" style="145" customWidth="1"/>
    <col min="4151" max="4151" width="6" style="145" customWidth="1"/>
    <col min="4152" max="4152" width="5.28515625" style="145" customWidth="1"/>
    <col min="4153" max="4153" width="6" style="145" customWidth="1"/>
    <col min="4154" max="4154" width="5.28515625" style="145" customWidth="1"/>
    <col min="4155" max="4155" width="6" style="145" customWidth="1"/>
    <col min="4156" max="4156" width="5.28515625" style="145" customWidth="1"/>
    <col min="4157" max="4157" width="6" style="145" customWidth="1"/>
    <col min="4158" max="4158" width="5.28515625" style="145" customWidth="1"/>
    <col min="4159" max="4159" width="6" style="145" customWidth="1"/>
    <col min="4160" max="4160" width="5.28515625" style="145" customWidth="1"/>
    <col min="4161" max="4161" width="6" style="145" customWidth="1"/>
    <col min="4162" max="4162" width="5.28515625" style="145" customWidth="1"/>
    <col min="4163" max="4163" width="6" style="145" customWidth="1"/>
    <col min="4164" max="4164" width="5.28515625" style="145" customWidth="1"/>
    <col min="4165" max="4165" width="6" style="145" customWidth="1"/>
    <col min="4166" max="4166" width="5.28515625" style="145" customWidth="1"/>
    <col min="4167" max="4167" width="6" style="145" customWidth="1"/>
    <col min="4168" max="4168" width="5.28515625" style="145" customWidth="1"/>
    <col min="4169" max="4169" width="8.140625" style="145" customWidth="1"/>
    <col min="4170" max="4170" width="6.85546875" style="145" customWidth="1"/>
    <col min="4171" max="4171" width="6" style="145" customWidth="1"/>
    <col min="4172" max="4172" width="5.28515625" style="145" customWidth="1"/>
    <col min="4173" max="4173" width="6" style="145" customWidth="1"/>
    <col min="4174" max="4174" width="5.28515625" style="145" customWidth="1"/>
    <col min="4175" max="4175" width="6" style="145" customWidth="1"/>
    <col min="4176" max="4176" width="5.28515625" style="145" customWidth="1"/>
    <col min="4177" max="4177" width="6" style="145" customWidth="1"/>
    <col min="4178" max="4178" width="5.28515625" style="145" customWidth="1"/>
    <col min="4179" max="4179" width="6" style="145" customWidth="1"/>
    <col min="4180" max="4180" width="5.28515625" style="145" customWidth="1"/>
    <col min="4181" max="4181" width="6" style="145" customWidth="1"/>
    <col min="4182" max="4182" width="5.28515625" style="145" customWidth="1"/>
    <col min="4183" max="4183" width="6" style="145" customWidth="1"/>
    <col min="4184" max="4184" width="5.28515625" style="145" customWidth="1"/>
    <col min="4185" max="4352" width="9.140625" style="145"/>
    <col min="4353" max="4353" width="19.28515625" style="145" customWidth="1"/>
    <col min="4354" max="4354" width="16.85546875" style="145" customWidth="1"/>
    <col min="4355" max="4355" width="22.140625" style="145" customWidth="1"/>
    <col min="4356" max="4356" width="39.7109375" style="145" customWidth="1"/>
    <col min="4357" max="4357" width="7.7109375" style="145" customWidth="1"/>
    <col min="4358" max="4358" width="12.42578125" style="145" customWidth="1"/>
    <col min="4359" max="4359" width="5.28515625" style="145" customWidth="1"/>
    <col min="4360" max="4360" width="7.7109375" style="145" customWidth="1"/>
    <col min="4361" max="4361" width="6" style="145" customWidth="1"/>
    <col min="4362" max="4362" width="7.28515625" style="145" customWidth="1"/>
    <col min="4363" max="4363" width="6" style="145" customWidth="1"/>
    <col min="4364" max="4364" width="8.28515625" style="145" customWidth="1"/>
    <col min="4365" max="4365" width="5.7109375" style="145" customWidth="1"/>
    <col min="4366" max="4366" width="6" style="145" customWidth="1"/>
    <col min="4367" max="4367" width="8.140625" style="145" customWidth="1"/>
    <col min="4368" max="4368" width="6.7109375" style="145" customWidth="1"/>
    <col min="4369" max="4369" width="6" style="145" customWidth="1"/>
    <col min="4370" max="4370" width="5.28515625" style="145" customWidth="1"/>
    <col min="4371" max="4371" width="6" style="145" customWidth="1"/>
    <col min="4372" max="4372" width="5.28515625" style="145" customWidth="1"/>
    <col min="4373" max="4373" width="6" style="145" customWidth="1"/>
    <col min="4374" max="4374" width="5.28515625" style="145" customWidth="1"/>
    <col min="4375" max="4375" width="6" style="145" customWidth="1"/>
    <col min="4376" max="4376" width="5.28515625" style="145" customWidth="1"/>
    <col min="4377" max="4377" width="6" style="145" customWidth="1"/>
    <col min="4378" max="4378" width="5.28515625" style="145" customWidth="1"/>
    <col min="4379" max="4379" width="6" style="145" customWidth="1"/>
    <col min="4380" max="4380" width="5.28515625" style="145" customWidth="1"/>
    <col min="4381" max="4381" width="6" style="145" customWidth="1"/>
    <col min="4382" max="4382" width="5.28515625" style="145" customWidth="1"/>
    <col min="4383" max="4383" width="6" style="145" customWidth="1"/>
    <col min="4384" max="4384" width="5.28515625" style="145" customWidth="1"/>
    <col min="4385" max="4385" width="6" style="145" customWidth="1"/>
    <col min="4386" max="4386" width="5.28515625" style="145" customWidth="1"/>
    <col min="4387" max="4387" width="6" style="145" customWidth="1"/>
    <col min="4388" max="4388" width="5.28515625" style="145" customWidth="1"/>
    <col min="4389" max="4389" width="6" style="145" customWidth="1"/>
    <col min="4390" max="4390" width="5.28515625" style="145" customWidth="1"/>
    <col min="4391" max="4391" width="6" style="145" customWidth="1"/>
    <col min="4392" max="4392" width="5.28515625" style="145" customWidth="1"/>
    <col min="4393" max="4393" width="6" style="145" customWidth="1"/>
    <col min="4394" max="4394" width="5.28515625" style="145" customWidth="1"/>
    <col min="4395" max="4395" width="6" style="145" customWidth="1"/>
    <col min="4396" max="4396" width="5.28515625" style="145" customWidth="1"/>
    <col min="4397" max="4397" width="6" style="145" customWidth="1"/>
    <col min="4398" max="4398" width="5.28515625" style="145" customWidth="1"/>
    <col min="4399" max="4399" width="6" style="145" customWidth="1"/>
    <col min="4400" max="4400" width="5.28515625" style="145" customWidth="1"/>
    <col min="4401" max="4401" width="6" style="145" customWidth="1"/>
    <col min="4402" max="4402" width="5.28515625" style="145" customWidth="1"/>
    <col min="4403" max="4403" width="6" style="145" customWidth="1"/>
    <col min="4404" max="4404" width="5.28515625" style="145" customWidth="1"/>
    <col min="4405" max="4405" width="6" style="145" customWidth="1"/>
    <col min="4406" max="4406" width="5.28515625" style="145" customWidth="1"/>
    <col min="4407" max="4407" width="6" style="145" customWidth="1"/>
    <col min="4408" max="4408" width="5.28515625" style="145" customWidth="1"/>
    <col min="4409" max="4409" width="6" style="145" customWidth="1"/>
    <col min="4410" max="4410" width="5.28515625" style="145" customWidth="1"/>
    <col min="4411" max="4411" width="6" style="145" customWidth="1"/>
    <col min="4412" max="4412" width="5.28515625" style="145" customWidth="1"/>
    <col min="4413" max="4413" width="6" style="145" customWidth="1"/>
    <col min="4414" max="4414" width="5.28515625" style="145" customWidth="1"/>
    <col min="4415" max="4415" width="6" style="145" customWidth="1"/>
    <col min="4416" max="4416" width="5.28515625" style="145" customWidth="1"/>
    <col min="4417" max="4417" width="6" style="145" customWidth="1"/>
    <col min="4418" max="4418" width="5.28515625" style="145" customWidth="1"/>
    <col min="4419" max="4419" width="6" style="145" customWidth="1"/>
    <col min="4420" max="4420" width="5.28515625" style="145" customWidth="1"/>
    <col min="4421" max="4421" width="6" style="145" customWidth="1"/>
    <col min="4422" max="4422" width="5.28515625" style="145" customWidth="1"/>
    <col min="4423" max="4423" width="6" style="145" customWidth="1"/>
    <col min="4424" max="4424" width="5.28515625" style="145" customWidth="1"/>
    <col min="4425" max="4425" width="8.140625" style="145" customWidth="1"/>
    <col min="4426" max="4426" width="6.85546875" style="145" customWidth="1"/>
    <col min="4427" max="4427" width="6" style="145" customWidth="1"/>
    <col min="4428" max="4428" width="5.28515625" style="145" customWidth="1"/>
    <col min="4429" max="4429" width="6" style="145" customWidth="1"/>
    <col min="4430" max="4430" width="5.28515625" style="145" customWidth="1"/>
    <col min="4431" max="4431" width="6" style="145" customWidth="1"/>
    <col min="4432" max="4432" width="5.28515625" style="145" customWidth="1"/>
    <col min="4433" max="4433" width="6" style="145" customWidth="1"/>
    <col min="4434" max="4434" width="5.28515625" style="145" customWidth="1"/>
    <col min="4435" max="4435" width="6" style="145" customWidth="1"/>
    <col min="4436" max="4436" width="5.28515625" style="145" customWidth="1"/>
    <col min="4437" max="4437" width="6" style="145" customWidth="1"/>
    <col min="4438" max="4438" width="5.28515625" style="145" customWidth="1"/>
    <col min="4439" max="4439" width="6" style="145" customWidth="1"/>
    <col min="4440" max="4440" width="5.28515625" style="145" customWidth="1"/>
    <col min="4441" max="4608" width="9.140625" style="145"/>
    <col min="4609" max="4609" width="19.28515625" style="145" customWidth="1"/>
    <col min="4610" max="4610" width="16.85546875" style="145" customWidth="1"/>
    <col min="4611" max="4611" width="22.140625" style="145" customWidth="1"/>
    <col min="4612" max="4612" width="39.7109375" style="145" customWidth="1"/>
    <col min="4613" max="4613" width="7.7109375" style="145" customWidth="1"/>
    <col min="4614" max="4614" width="12.42578125" style="145" customWidth="1"/>
    <col min="4615" max="4615" width="5.28515625" style="145" customWidth="1"/>
    <col min="4616" max="4616" width="7.7109375" style="145" customWidth="1"/>
    <col min="4617" max="4617" width="6" style="145" customWidth="1"/>
    <col min="4618" max="4618" width="7.28515625" style="145" customWidth="1"/>
    <col min="4619" max="4619" width="6" style="145" customWidth="1"/>
    <col min="4620" max="4620" width="8.28515625" style="145" customWidth="1"/>
    <col min="4621" max="4621" width="5.7109375" style="145" customWidth="1"/>
    <col min="4622" max="4622" width="6" style="145" customWidth="1"/>
    <col min="4623" max="4623" width="8.140625" style="145" customWidth="1"/>
    <col min="4624" max="4624" width="6.7109375" style="145" customWidth="1"/>
    <col min="4625" max="4625" width="6" style="145" customWidth="1"/>
    <col min="4626" max="4626" width="5.28515625" style="145" customWidth="1"/>
    <col min="4627" max="4627" width="6" style="145" customWidth="1"/>
    <col min="4628" max="4628" width="5.28515625" style="145" customWidth="1"/>
    <col min="4629" max="4629" width="6" style="145" customWidth="1"/>
    <col min="4630" max="4630" width="5.28515625" style="145" customWidth="1"/>
    <col min="4631" max="4631" width="6" style="145" customWidth="1"/>
    <col min="4632" max="4632" width="5.28515625" style="145" customWidth="1"/>
    <col min="4633" max="4633" width="6" style="145" customWidth="1"/>
    <col min="4634" max="4634" width="5.28515625" style="145" customWidth="1"/>
    <col min="4635" max="4635" width="6" style="145" customWidth="1"/>
    <col min="4636" max="4636" width="5.28515625" style="145" customWidth="1"/>
    <col min="4637" max="4637" width="6" style="145" customWidth="1"/>
    <col min="4638" max="4638" width="5.28515625" style="145" customWidth="1"/>
    <col min="4639" max="4639" width="6" style="145" customWidth="1"/>
    <col min="4640" max="4640" width="5.28515625" style="145" customWidth="1"/>
    <col min="4641" max="4641" width="6" style="145" customWidth="1"/>
    <col min="4642" max="4642" width="5.28515625" style="145" customWidth="1"/>
    <col min="4643" max="4643" width="6" style="145" customWidth="1"/>
    <col min="4644" max="4644" width="5.28515625" style="145" customWidth="1"/>
    <col min="4645" max="4645" width="6" style="145" customWidth="1"/>
    <col min="4646" max="4646" width="5.28515625" style="145" customWidth="1"/>
    <col min="4647" max="4647" width="6" style="145" customWidth="1"/>
    <col min="4648" max="4648" width="5.28515625" style="145" customWidth="1"/>
    <col min="4649" max="4649" width="6" style="145" customWidth="1"/>
    <col min="4650" max="4650" width="5.28515625" style="145" customWidth="1"/>
    <col min="4651" max="4651" width="6" style="145" customWidth="1"/>
    <col min="4652" max="4652" width="5.28515625" style="145" customWidth="1"/>
    <col min="4653" max="4653" width="6" style="145" customWidth="1"/>
    <col min="4654" max="4654" width="5.28515625" style="145" customWidth="1"/>
    <col min="4655" max="4655" width="6" style="145" customWidth="1"/>
    <col min="4656" max="4656" width="5.28515625" style="145" customWidth="1"/>
    <col min="4657" max="4657" width="6" style="145" customWidth="1"/>
    <col min="4658" max="4658" width="5.28515625" style="145" customWidth="1"/>
    <col min="4659" max="4659" width="6" style="145" customWidth="1"/>
    <col min="4660" max="4660" width="5.28515625" style="145" customWidth="1"/>
    <col min="4661" max="4661" width="6" style="145" customWidth="1"/>
    <col min="4662" max="4662" width="5.28515625" style="145" customWidth="1"/>
    <col min="4663" max="4663" width="6" style="145" customWidth="1"/>
    <col min="4664" max="4664" width="5.28515625" style="145" customWidth="1"/>
    <col min="4665" max="4665" width="6" style="145" customWidth="1"/>
    <col min="4666" max="4666" width="5.28515625" style="145" customWidth="1"/>
    <col min="4667" max="4667" width="6" style="145" customWidth="1"/>
    <col min="4668" max="4668" width="5.28515625" style="145" customWidth="1"/>
    <col min="4669" max="4669" width="6" style="145" customWidth="1"/>
    <col min="4670" max="4670" width="5.28515625" style="145" customWidth="1"/>
    <col min="4671" max="4671" width="6" style="145" customWidth="1"/>
    <col min="4672" max="4672" width="5.28515625" style="145" customWidth="1"/>
    <col min="4673" max="4673" width="6" style="145" customWidth="1"/>
    <col min="4674" max="4674" width="5.28515625" style="145" customWidth="1"/>
    <col min="4675" max="4675" width="6" style="145" customWidth="1"/>
    <col min="4676" max="4676" width="5.28515625" style="145" customWidth="1"/>
    <col min="4677" max="4677" width="6" style="145" customWidth="1"/>
    <col min="4678" max="4678" width="5.28515625" style="145" customWidth="1"/>
    <col min="4679" max="4679" width="6" style="145" customWidth="1"/>
    <col min="4680" max="4680" width="5.28515625" style="145" customWidth="1"/>
    <col min="4681" max="4681" width="8.140625" style="145" customWidth="1"/>
    <col min="4682" max="4682" width="6.85546875" style="145" customWidth="1"/>
    <col min="4683" max="4683" width="6" style="145" customWidth="1"/>
    <col min="4684" max="4684" width="5.28515625" style="145" customWidth="1"/>
    <col min="4685" max="4685" width="6" style="145" customWidth="1"/>
    <col min="4686" max="4686" width="5.28515625" style="145" customWidth="1"/>
    <col min="4687" max="4687" width="6" style="145" customWidth="1"/>
    <col min="4688" max="4688" width="5.28515625" style="145" customWidth="1"/>
    <col min="4689" max="4689" width="6" style="145" customWidth="1"/>
    <col min="4690" max="4690" width="5.28515625" style="145" customWidth="1"/>
    <col min="4691" max="4691" width="6" style="145" customWidth="1"/>
    <col min="4692" max="4692" width="5.28515625" style="145" customWidth="1"/>
    <col min="4693" max="4693" width="6" style="145" customWidth="1"/>
    <col min="4694" max="4694" width="5.28515625" style="145" customWidth="1"/>
    <col min="4695" max="4695" width="6" style="145" customWidth="1"/>
    <col min="4696" max="4696" width="5.28515625" style="145" customWidth="1"/>
    <col min="4697" max="4864" width="9.140625" style="145"/>
    <col min="4865" max="4865" width="19.28515625" style="145" customWidth="1"/>
    <col min="4866" max="4866" width="16.85546875" style="145" customWidth="1"/>
    <col min="4867" max="4867" width="22.140625" style="145" customWidth="1"/>
    <col min="4868" max="4868" width="39.7109375" style="145" customWidth="1"/>
    <col min="4869" max="4869" width="7.7109375" style="145" customWidth="1"/>
    <col min="4870" max="4870" width="12.42578125" style="145" customWidth="1"/>
    <col min="4871" max="4871" width="5.28515625" style="145" customWidth="1"/>
    <col min="4872" max="4872" width="7.7109375" style="145" customWidth="1"/>
    <col min="4873" max="4873" width="6" style="145" customWidth="1"/>
    <col min="4874" max="4874" width="7.28515625" style="145" customWidth="1"/>
    <col min="4875" max="4875" width="6" style="145" customWidth="1"/>
    <col min="4876" max="4876" width="8.28515625" style="145" customWidth="1"/>
    <col min="4877" max="4877" width="5.7109375" style="145" customWidth="1"/>
    <col min="4878" max="4878" width="6" style="145" customWidth="1"/>
    <col min="4879" max="4879" width="8.140625" style="145" customWidth="1"/>
    <col min="4880" max="4880" width="6.7109375" style="145" customWidth="1"/>
    <col min="4881" max="4881" width="6" style="145" customWidth="1"/>
    <col min="4882" max="4882" width="5.28515625" style="145" customWidth="1"/>
    <col min="4883" max="4883" width="6" style="145" customWidth="1"/>
    <col min="4884" max="4884" width="5.28515625" style="145" customWidth="1"/>
    <col min="4885" max="4885" width="6" style="145" customWidth="1"/>
    <col min="4886" max="4886" width="5.28515625" style="145" customWidth="1"/>
    <col min="4887" max="4887" width="6" style="145" customWidth="1"/>
    <col min="4888" max="4888" width="5.28515625" style="145" customWidth="1"/>
    <col min="4889" max="4889" width="6" style="145" customWidth="1"/>
    <col min="4890" max="4890" width="5.28515625" style="145" customWidth="1"/>
    <col min="4891" max="4891" width="6" style="145" customWidth="1"/>
    <col min="4892" max="4892" width="5.28515625" style="145" customWidth="1"/>
    <col min="4893" max="4893" width="6" style="145" customWidth="1"/>
    <col min="4894" max="4894" width="5.28515625" style="145" customWidth="1"/>
    <col min="4895" max="4895" width="6" style="145" customWidth="1"/>
    <col min="4896" max="4896" width="5.28515625" style="145" customWidth="1"/>
    <col min="4897" max="4897" width="6" style="145" customWidth="1"/>
    <col min="4898" max="4898" width="5.28515625" style="145" customWidth="1"/>
    <col min="4899" max="4899" width="6" style="145" customWidth="1"/>
    <col min="4900" max="4900" width="5.28515625" style="145" customWidth="1"/>
    <col min="4901" max="4901" width="6" style="145" customWidth="1"/>
    <col min="4902" max="4902" width="5.28515625" style="145" customWidth="1"/>
    <col min="4903" max="4903" width="6" style="145" customWidth="1"/>
    <col min="4904" max="4904" width="5.28515625" style="145" customWidth="1"/>
    <col min="4905" max="4905" width="6" style="145" customWidth="1"/>
    <col min="4906" max="4906" width="5.28515625" style="145" customWidth="1"/>
    <col min="4907" max="4907" width="6" style="145" customWidth="1"/>
    <col min="4908" max="4908" width="5.28515625" style="145" customWidth="1"/>
    <col min="4909" max="4909" width="6" style="145" customWidth="1"/>
    <col min="4910" max="4910" width="5.28515625" style="145" customWidth="1"/>
    <col min="4911" max="4911" width="6" style="145" customWidth="1"/>
    <col min="4912" max="4912" width="5.28515625" style="145" customWidth="1"/>
    <col min="4913" max="4913" width="6" style="145" customWidth="1"/>
    <col min="4914" max="4914" width="5.28515625" style="145" customWidth="1"/>
    <col min="4915" max="4915" width="6" style="145" customWidth="1"/>
    <col min="4916" max="4916" width="5.28515625" style="145" customWidth="1"/>
    <col min="4917" max="4917" width="6" style="145" customWidth="1"/>
    <col min="4918" max="4918" width="5.28515625" style="145" customWidth="1"/>
    <col min="4919" max="4919" width="6" style="145" customWidth="1"/>
    <col min="4920" max="4920" width="5.28515625" style="145" customWidth="1"/>
    <col min="4921" max="4921" width="6" style="145" customWidth="1"/>
    <col min="4922" max="4922" width="5.28515625" style="145" customWidth="1"/>
    <col min="4923" max="4923" width="6" style="145" customWidth="1"/>
    <col min="4924" max="4924" width="5.28515625" style="145" customWidth="1"/>
    <col min="4925" max="4925" width="6" style="145" customWidth="1"/>
    <col min="4926" max="4926" width="5.28515625" style="145" customWidth="1"/>
    <col min="4927" max="4927" width="6" style="145" customWidth="1"/>
    <col min="4928" max="4928" width="5.28515625" style="145" customWidth="1"/>
    <col min="4929" max="4929" width="6" style="145" customWidth="1"/>
    <col min="4930" max="4930" width="5.28515625" style="145" customWidth="1"/>
    <col min="4931" max="4931" width="6" style="145" customWidth="1"/>
    <col min="4932" max="4932" width="5.28515625" style="145" customWidth="1"/>
    <col min="4933" max="4933" width="6" style="145" customWidth="1"/>
    <col min="4934" max="4934" width="5.28515625" style="145" customWidth="1"/>
    <col min="4935" max="4935" width="6" style="145" customWidth="1"/>
    <col min="4936" max="4936" width="5.28515625" style="145" customWidth="1"/>
    <col min="4937" max="4937" width="8.140625" style="145" customWidth="1"/>
    <col min="4938" max="4938" width="6.85546875" style="145" customWidth="1"/>
    <col min="4939" max="4939" width="6" style="145" customWidth="1"/>
    <col min="4940" max="4940" width="5.28515625" style="145" customWidth="1"/>
    <col min="4941" max="4941" width="6" style="145" customWidth="1"/>
    <col min="4942" max="4942" width="5.28515625" style="145" customWidth="1"/>
    <col min="4943" max="4943" width="6" style="145" customWidth="1"/>
    <col min="4944" max="4944" width="5.28515625" style="145" customWidth="1"/>
    <col min="4945" max="4945" width="6" style="145" customWidth="1"/>
    <col min="4946" max="4946" width="5.28515625" style="145" customWidth="1"/>
    <col min="4947" max="4947" width="6" style="145" customWidth="1"/>
    <col min="4948" max="4948" width="5.28515625" style="145" customWidth="1"/>
    <col min="4949" max="4949" width="6" style="145" customWidth="1"/>
    <col min="4950" max="4950" width="5.28515625" style="145" customWidth="1"/>
    <col min="4951" max="4951" width="6" style="145" customWidth="1"/>
    <col min="4952" max="4952" width="5.28515625" style="145" customWidth="1"/>
    <col min="4953" max="5120" width="9.140625" style="145"/>
    <col min="5121" max="5121" width="19.28515625" style="145" customWidth="1"/>
    <col min="5122" max="5122" width="16.85546875" style="145" customWidth="1"/>
    <col min="5123" max="5123" width="22.140625" style="145" customWidth="1"/>
    <col min="5124" max="5124" width="39.7109375" style="145" customWidth="1"/>
    <col min="5125" max="5125" width="7.7109375" style="145" customWidth="1"/>
    <col min="5126" max="5126" width="12.42578125" style="145" customWidth="1"/>
    <col min="5127" max="5127" width="5.28515625" style="145" customWidth="1"/>
    <col min="5128" max="5128" width="7.7109375" style="145" customWidth="1"/>
    <col min="5129" max="5129" width="6" style="145" customWidth="1"/>
    <col min="5130" max="5130" width="7.28515625" style="145" customWidth="1"/>
    <col min="5131" max="5131" width="6" style="145" customWidth="1"/>
    <col min="5132" max="5132" width="8.28515625" style="145" customWidth="1"/>
    <col min="5133" max="5133" width="5.7109375" style="145" customWidth="1"/>
    <col min="5134" max="5134" width="6" style="145" customWidth="1"/>
    <col min="5135" max="5135" width="8.140625" style="145" customWidth="1"/>
    <col min="5136" max="5136" width="6.7109375" style="145" customWidth="1"/>
    <col min="5137" max="5137" width="6" style="145" customWidth="1"/>
    <col min="5138" max="5138" width="5.28515625" style="145" customWidth="1"/>
    <col min="5139" max="5139" width="6" style="145" customWidth="1"/>
    <col min="5140" max="5140" width="5.28515625" style="145" customWidth="1"/>
    <col min="5141" max="5141" width="6" style="145" customWidth="1"/>
    <col min="5142" max="5142" width="5.28515625" style="145" customWidth="1"/>
    <col min="5143" max="5143" width="6" style="145" customWidth="1"/>
    <col min="5144" max="5144" width="5.28515625" style="145" customWidth="1"/>
    <col min="5145" max="5145" width="6" style="145" customWidth="1"/>
    <col min="5146" max="5146" width="5.28515625" style="145" customWidth="1"/>
    <col min="5147" max="5147" width="6" style="145" customWidth="1"/>
    <col min="5148" max="5148" width="5.28515625" style="145" customWidth="1"/>
    <col min="5149" max="5149" width="6" style="145" customWidth="1"/>
    <col min="5150" max="5150" width="5.28515625" style="145" customWidth="1"/>
    <col min="5151" max="5151" width="6" style="145" customWidth="1"/>
    <col min="5152" max="5152" width="5.28515625" style="145" customWidth="1"/>
    <col min="5153" max="5153" width="6" style="145" customWidth="1"/>
    <col min="5154" max="5154" width="5.28515625" style="145" customWidth="1"/>
    <col min="5155" max="5155" width="6" style="145" customWidth="1"/>
    <col min="5156" max="5156" width="5.28515625" style="145" customWidth="1"/>
    <col min="5157" max="5157" width="6" style="145" customWidth="1"/>
    <col min="5158" max="5158" width="5.28515625" style="145" customWidth="1"/>
    <col min="5159" max="5159" width="6" style="145" customWidth="1"/>
    <col min="5160" max="5160" width="5.28515625" style="145" customWidth="1"/>
    <col min="5161" max="5161" width="6" style="145" customWidth="1"/>
    <col min="5162" max="5162" width="5.28515625" style="145" customWidth="1"/>
    <col min="5163" max="5163" width="6" style="145" customWidth="1"/>
    <col min="5164" max="5164" width="5.28515625" style="145" customWidth="1"/>
    <col min="5165" max="5165" width="6" style="145" customWidth="1"/>
    <col min="5166" max="5166" width="5.28515625" style="145" customWidth="1"/>
    <col min="5167" max="5167" width="6" style="145" customWidth="1"/>
    <col min="5168" max="5168" width="5.28515625" style="145" customWidth="1"/>
    <col min="5169" max="5169" width="6" style="145" customWidth="1"/>
    <col min="5170" max="5170" width="5.28515625" style="145" customWidth="1"/>
    <col min="5171" max="5171" width="6" style="145" customWidth="1"/>
    <col min="5172" max="5172" width="5.28515625" style="145" customWidth="1"/>
    <col min="5173" max="5173" width="6" style="145" customWidth="1"/>
    <col min="5174" max="5174" width="5.28515625" style="145" customWidth="1"/>
    <col min="5175" max="5175" width="6" style="145" customWidth="1"/>
    <col min="5176" max="5176" width="5.28515625" style="145" customWidth="1"/>
    <col min="5177" max="5177" width="6" style="145" customWidth="1"/>
    <col min="5178" max="5178" width="5.28515625" style="145" customWidth="1"/>
    <col min="5179" max="5179" width="6" style="145" customWidth="1"/>
    <col min="5180" max="5180" width="5.28515625" style="145" customWidth="1"/>
    <col min="5181" max="5181" width="6" style="145" customWidth="1"/>
    <col min="5182" max="5182" width="5.28515625" style="145" customWidth="1"/>
    <col min="5183" max="5183" width="6" style="145" customWidth="1"/>
    <col min="5184" max="5184" width="5.28515625" style="145" customWidth="1"/>
    <col min="5185" max="5185" width="6" style="145" customWidth="1"/>
    <col min="5186" max="5186" width="5.28515625" style="145" customWidth="1"/>
    <col min="5187" max="5187" width="6" style="145" customWidth="1"/>
    <col min="5188" max="5188" width="5.28515625" style="145" customWidth="1"/>
    <col min="5189" max="5189" width="6" style="145" customWidth="1"/>
    <col min="5190" max="5190" width="5.28515625" style="145" customWidth="1"/>
    <col min="5191" max="5191" width="6" style="145" customWidth="1"/>
    <col min="5192" max="5192" width="5.28515625" style="145" customWidth="1"/>
    <col min="5193" max="5193" width="8.140625" style="145" customWidth="1"/>
    <col min="5194" max="5194" width="6.85546875" style="145" customWidth="1"/>
    <col min="5195" max="5195" width="6" style="145" customWidth="1"/>
    <col min="5196" max="5196" width="5.28515625" style="145" customWidth="1"/>
    <col min="5197" max="5197" width="6" style="145" customWidth="1"/>
    <col min="5198" max="5198" width="5.28515625" style="145" customWidth="1"/>
    <col min="5199" max="5199" width="6" style="145" customWidth="1"/>
    <col min="5200" max="5200" width="5.28515625" style="145" customWidth="1"/>
    <col min="5201" max="5201" width="6" style="145" customWidth="1"/>
    <col min="5202" max="5202" width="5.28515625" style="145" customWidth="1"/>
    <col min="5203" max="5203" width="6" style="145" customWidth="1"/>
    <col min="5204" max="5204" width="5.28515625" style="145" customWidth="1"/>
    <col min="5205" max="5205" width="6" style="145" customWidth="1"/>
    <col min="5206" max="5206" width="5.28515625" style="145" customWidth="1"/>
    <col min="5207" max="5207" width="6" style="145" customWidth="1"/>
    <col min="5208" max="5208" width="5.28515625" style="145" customWidth="1"/>
    <col min="5209" max="5376" width="9.140625" style="145"/>
    <col min="5377" max="5377" width="19.28515625" style="145" customWidth="1"/>
    <col min="5378" max="5378" width="16.85546875" style="145" customWidth="1"/>
    <col min="5379" max="5379" width="22.140625" style="145" customWidth="1"/>
    <col min="5380" max="5380" width="39.7109375" style="145" customWidth="1"/>
    <col min="5381" max="5381" width="7.7109375" style="145" customWidth="1"/>
    <col min="5382" max="5382" width="12.42578125" style="145" customWidth="1"/>
    <col min="5383" max="5383" width="5.28515625" style="145" customWidth="1"/>
    <col min="5384" max="5384" width="7.7109375" style="145" customWidth="1"/>
    <col min="5385" max="5385" width="6" style="145" customWidth="1"/>
    <col min="5386" max="5386" width="7.28515625" style="145" customWidth="1"/>
    <col min="5387" max="5387" width="6" style="145" customWidth="1"/>
    <col min="5388" max="5388" width="8.28515625" style="145" customWidth="1"/>
    <col min="5389" max="5389" width="5.7109375" style="145" customWidth="1"/>
    <col min="5390" max="5390" width="6" style="145" customWidth="1"/>
    <col min="5391" max="5391" width="8.140625" style="145" customWidth="1"/>
    <col min="5392" max="5392" width="6.7109375" style="145" customWidth="1"/>
    <col min="5393" max="5393" width="6" style="145" customWidth="1"/>
    <col min="5394" max="5394" width="5.28515625" style="145" customWidth="1"/>
    <col min="5395" max="5395" width="6" style="145" customWidth="1"/>
    <col min="5396" max="5396" width="5.28515625" style="145" customWidth="1"/>
    <col min="5397" max="5397" width="6" style="145" customWidth="1"/>
    <col min="5398" max="5398" width="5.28515625" style="145" customWidth="1"/>
    <col min="5399" max="5399" width="6" style="145" customWidth="1"/>
    <col min="5400" max="5400" width="5.28515625" style="145" customWidth="1"/>
    <col min="5401" max="5401" width="6" style="145" customWidth="1"/>
    <col min="5402" max="5402" width="5.28515625" style="145" customWidth="1"/>
    <col min="5403" max="5403" width="6" style="145" customWidth="1"/>
    <col min="5404" max="5404" width="5.28515625" style="145" customWidth="1"/>
    <col min="5405" max="5405" width="6" style="145" customWidth="1"/>
    <col min="5406" max="5406" width="5.28515625" style="145" customWidth="1"/>
    <col min="5407" max="5407" width="6" style="145" customWidth="1"/>
    <col min="5408" max="5408" width="5.28515625" style="145" customWidth="1"/>
    <col min="5409" max="5409" width="6" style="145" customWidth="1"/>
    <col min="5410" max="5410" width="5.28515625" style="145" customWidth="1"/>
    <col min="5411" max="5411" width="6" style="145" customWidth="1"/>
    <col min="5412" max="5412" width="5.28515625" style="145" customWidth="1"/>
    <col min="5413" max="5413" width="6" style="145" customWidth="1"/>
    <col min="5414" max="5414" width="5.28515625" style="145" customWidth="1"/>
    <col min="5415" max="5415" width="6" style="145" customWidth="1"/>
    <col min="5416" max="5416" width="5.28515625" style="145" customWidth="1"/>
    <col min="5417" max="5417" width="6" style="145" customWidth="1"/>
    <col min="5418" max="5418" width="5.28515625" style="145" customWidth="1"/>
    <col min="5419" max="5419" width="6" style="145" customWidth="1"/>
    <col min="5420" max="5420" width="5.28515625" style="145" customWidth="1"/>
    <col min="5421" max="5421" width="6" style="145" customWidth="1"/>
    <col min="5422" max="5422" width="5.28515625" style="145" customWidth="1"/>
    <col min="5423" max="5423" width="6" style="145" customWidth="1"/>
    <col min="5424" max="5424" width="5.28515625" style="145" customWidth="1"/>
    <col min="5425" max="5425" width="6" style="145" customWidth="1"/>
    <col min="5426" max="5426" width="5.28515625" style="145" customWidth="1"/>
    <col min="5427" max="5427" width="6" style="145" customWidth="1"/>
    <col min="5428" max="5428" width="5.28515625" style="145" customWidth="1"/>
    <col min="5429" max="5429" width="6" style="145" customWidth="1"/>
    <col min="5430" max="5430" width="5.28515625" style="145" customWidth="1"/>
    <col min="5431" max="5431" width="6" style="145" customWidth="1"/>
    <col min="5432" max="5432" width="5.28515625" style="145" customWidth="1"/>
    <col min="5433" max="5433" width="6" style="145" customWidth="1"/>
    <col min="5434" max="5434" width="5.28515625" style="145" customWidth="1"/>
    <col min="5435" max="5435" width="6" style="145" customWidth="1"/>
    <col min="5436" max="5436" width="5.28515625" style="145" customWidth="1"/>
    <col min="5437" max="5437" width="6" style="145" customWidth="1"/>
    <col min="5438" max="5438" width="5.28515625" style="145" customWidth="1"/>
    <col min="5439" max="5439" width="6" style="145" customWidth="1"/>
    <col min="5440" max="5440" width="5.28515625" style="145" customWidth="1"/>
    <col min="5441" max="5441" width="6" style="145" customWidth="1"/>
    <col min="5442" max="5442" width="5.28515625" style="145" customWidth="1"/>
    <col min="5443" max="5443" width="6" style="145" customWidth="1"/>
    <col min="5444" max="5444" width="5.28515625" style="145" customWidth="1"/>
    <col min="5445" max="5445" width="6" style="145" customWidth="1"/>
    <col min="5446" max="5446" width="5.28515625" style="145" customWidth="1"/>
    <col min="5447" max="5447" width="6" style="145" customWidth="1"/>
    <col min="5448" max="5448" width="5.28515625" style="145" customWidth="1"/>
    <col min="5449" max="5449" width="8.140625" style="145" customWidth="1"/>
    <col min="5450" max="5450" width="6.85546875" style="145" customWidth="1"/>
    <col min="5451" max="5451" width="6" style="145" customWidth="1"/>
    <col min="5452" max="5452" width="5.28515625" style="145" customWidth="1"/>
    <col min="5453" max="5453" width="6" style="145" customWidth="1"/>
    <col min="5454" max="5454" width="5.28515625" style="145" customWidth="1"/>
    <col min="5455" max="5455" width="6" style="145" customWidth="1"/>
    <col min="5456" max="5456" width="5.28515625" style="145" customWidth="1"/>
    <col min="5457" max="5457" width="6" style="145" customWidth="1"/>
    <col min="5458" max="5458" width="5.28515625" style="145" customWidth="1"/>
    <col min="5459" max="5459" width="6" style="145" customWidth="1"/>
    <col min="5460" max="5460" width="5.28515625" style="145" customWidth="1"/>
    <col min="5461" max="5461" width="6" style="145" customWidth="1"/>
    <col min="5462" max="5462" width="5.28515625" style="145" customWidth="1"/>
    <col min="5463" max="5463" width="6" style="145" customWidth="1"/>
    <col min="5464" max="5464" width="5.28515625" style="145" customWidth="1"/>
    <col min="5465" max="5632" width="9.140625" style="145"/>
    <col min="5633" max="5633" width="19.28515625" style="145" customWidth="1"/>
    <col min="5634" max="5634" width="16.85546875" style="145" customWidth="1"/>
    <col min="5635" max="5635" width="22.140625" style="145" customWidth="1"/>
    <col min="5636" max="5636" width="39.7109375" style="145" customWidth="1"/>
    <col min="5637" max="5637" width="7.7109375" style="145" customWidth="1"/>
    <col min="5638" max="5638" width="12.42578125" style="145" customWidth="1"/>
    <col min="5639" max="5639" width="5.28515625" style="145" customWidth="1"/>
    <col min="5640" max="5640" width="7.7109375" style="145" customWidth="1"/>
    <col min="5641" max="5641" width="6" style="145" customWidth="1"/>
    <col min="5642" max="5642" width="7.28515625" style="145" customWidth="1"/>
    <col min="5643" max="5643" width="6" style="145" customWidth="1"/>
    <col min="5644" max="5644" width="8.28515625" style="145" customWidth="1"/>
    <col min="5645" max="5645" width="5.7109375" style="145" customWidth="1"/>
    <col min="5646" max="5646" width="6" style="145" customWidth="1"/>
    <col min="5647" max="5647" width="8.140625" style="145" customWidth="1"/>
    <col min="5648" max="5648" width="6.7109375" style="145" customWidth="1"/>
    <col min="5649" max="5649" width="6" style="145" customWidth="1"/>
    <col min="5650" max="5650" width="5.28515625" style="145" customWidth="1"/>
    <col min="5651" max="5651" width="6" style="145" customWidth="1"/>
    <col min="5652" max="5652" width="5.28515625" style="145" customWidth="1"/>
    <col min="5653" max="5653" width="6" style="145" customWidth="1"/>
    <col min="5654" max="5654" width="5.28515625" style="145" customWidth="1"/>
    <col min="5655" max="5655" width="6" style="145" customWidth="1"/>
    <col min="5656" max="5656" width="5.28515625" style="145" customWidth="1"/>
    <col min="5657" max="5657" width="6" style="145" customWidth="1"/>
    <col min="5658" max="5658" width="5.28515625" style="145" customWidth="1"/>
    <col min="5659" max="5659" width="6" style="145" customWidth="1"/>
    <col min="5660" max="5660" width="5.28515625" style="145" customWidth="1"/>
    <col min="5661" max="5661" width="6" style="145" customWidth="1"/>
    <col min="5662" max="5662" width="5.28515625" style="145" customWidth="1"/>
    <col min="5663" max="5663" width="6" style="145" customWidth="1"/>
    <col min="5664" max="5664" width="5.28515625" style="145" customWidth="1"/>
    <col min="5665" max="5665" width="6" style="145" customWidth="1"/>
    <col min="5666" max="5666" width="5.28515625" style="145" customWidth="1"/>
    <col min="5667" max="5667" width="6" style="145" customWidth="1"/>
    <col min="5668" max="5668" width="5.28515625" style="145" customWidth="1"/>
    <col min="5669" max="5669" width="6" style="145" customWidth="1"/>
    <col min="5670" max="5670" width="5.28515625" style="145" customWidth="1"/>
    <col min="5671" max="5671" width="6" style="145" customWidth="1"/>
    <col min="5672" max="5672" width="5.28515625" style="145" customWidth="1"/>
    <col min="5673" max="5673" width="6" style="145" customWidth="1"/>
    <col min="5674" max="5674" width="5.28515625" style="145" customWidth="1"/>
    <col min="5675" max="5675" width="6" style="145" customWidth="1"/>
    <col min="5676" max="5676" width="5.28515625" style="145" customWidth="1"/>
    <col min="5677" max="5677" width="6" style="145" customWidth="1"/>
    <col min="5678" max="5678" width="5.28515625" style="145" customWidth="1"/>
    <col min="5679" max="5679" width="6" style="145" customWidth="1"/>
    <col min="5680" max="5680" width="5.28515625" style="145" customWidth="1"/>
    <col min="5681" max="5681" width="6" style="145" customWidth="1"/>
    <col min="5682" max="5682" width="5.28515625" style="145" customWidth="1"/>
    <col min="5683" max="5683" width="6" style="145" customWidth="1"/>
    <col min="5684" max="5684" width="5.28515625" style="145" customWidth="1"/>
    <col min="5685" max="5685" width="6" style="145" customWidth="1"/>
    <col min="5686" max="5686" width="5.28515625" style="145" customWidth="1"/>
    <col min="5687" max="5687" width="6" style="145" customWidth="1"/>
    <col min="5688" max="5688" width="5.28515625" style="145" customWidth="1"/>
    <col min="5689" max="5689" width="6" style="145" customWidth="1"/>
    <col min="5690" max="5690" width="5.28515625" style="145" customWidth="1"/>
    <col min="5691" max="5691" width="6" style="145" customWidth="1"/>
    <col min="5692" max="5692" width="5.28515625" style="145" customWidth="1"/>
    <col min="5693" max="5693" width="6" style="145" customWidth="1"/>
    <col min="5694" max="5694" width="5.28515625" style="145" customWidth="1"/>
    <col min="5695" max="5695" width="6" style="145" customWidth="1"/>
    <col min="5696" max="5696" width="5.28515625" style="145" customWidth="1"/>
    <col min="5697" max="5697" width="6" style="145" customWidth="1"/>
    <col min="5698" max="5698" width="5.28515625" style="145" customWidth="1"/>
    <col min="5699" max="5699" width="6" style="145" customWidth="1"/>
    <col min="5700" max="5700" width="5.28515625" style="145" customWidth="1"/>
    <col min="5701" max="5701" width="6" style="145" customWidth="1"/>
    <col min="5702" max="5702" width="5.28515625" style="145" customWidth="1"/>
    <col min="5703" max="5703" width="6" style="145" customWidth="1"/>
    <col min="5704" max="5704" width="5.28515625" style="145" customWidth="1"/>
    <col min="5705" max="5705" width="8.140625" style="145" customWidth="1"/>
    <col min="5706" max="5706" width="6.85546875" style="145" customWidth="1"/>
    <col min="5707" max="5707" width="6" style="145" customWidth="1"/>
    <col min="5708" max="5708" width="5.28515625" style="145" customWidth="1"/>
    <col min="5709" max="5709" width="6" style="145" customWidth="1"/>
    <col min="5710" max="5710" width="5.28515625" style="145" customWidth="1"/>
    <col min="5711" max="5711" width="6" style="145" customWidth="1"/>
    <col min="5712" max="5712" width="5.28515625" style="145" customWidth="1"/>
    <col min="5713" max="5713" width="6" style="145" customWidth="1"/>
    <col min="5714" max="5714" width="5.28515625" style="145" customWidth="1"/>
    <col min="5715" max="5715" width="6" style="145" customWidth="1"/>
    <col min="5716" max="5716" width="5.28515625" style="145" customWidth="1"/>
    <col min="5717" max="5717" width="6" style="145" customWidth="1"/>
    <col min="5718" max="5718" width="5.28515625" style="145" customWidth="1"/>
    <col min="5719" max="5719" width="6" style="145" customWidth="1"/>
    <col min="5720" max="5720" width="5.28515625" style="145" customWidth="1"/>
    <col min="5721" max="5888" width="9.140625" style="145"/>
    <col min="5889" max="5889" width="19.28515625" style="145" customWidth="1"/>
    <col min="5890" max="5890" width="16.85546875" style="145" customWidth="1"/>
    <col min="5891" max="5891" width="22.140625" style="145" customWidth="1"/>
    <col min="5892" max="5892" width="39.7109375" style="145" customWidth="1"/>
    <col min="5893" max="5893" width="7.7109375" style="145" customWidth="1"/>
    <col min="5894" max="5894" width="12.42578125" style="145" customWidth="1"/>
    <col min="5895" max="5895" width="5.28515625" style="145" customWidth="1"/>
    <col min="5896" max="5896" width="7.7109375" style="145" customWidth="1"/>
    <col min="5897" max="5897" width="6" style="145" customWidth="1"/>
    <col min="5898" max="5898" width="7.28515625" style="145" customWidth="1"/>
    <col min="5899" max="5899" width="6" style="145" customWidth="1"/>
    <col min="5900" max="5900" width="8.28515625" style="145" customWidth="1"/>
    <col min="5901" max="5901" width="5.7109375" style="145" customWidth="1"/>
    <col min="5902" max="5902" width="6" style="145" customWidth="1"/>
    <col min="5903" max="5903" width="8.140625" style="145" customWidth="1"/>
    <col min="5904" max="5904" width="6.7109375" style="145" customWidth="1"/>
    <col min="5905" max="5905" width="6" style="145" customWidth="1"/>
    <col min="5906" max="5906" width="5.28515625" style="145" customWidth="1"/>
    <col min="5907" max="5907" width="6" style="145" customWidth="1"/>
    <col min="5908" max="5908" width="5.28515625" style="145" customWidth="1"/>
    <col min="5909" max="5909" width="6" style="145" customWidth="1"/>
    <col min="5910" max="5910" width="5.28515625" style="145" customWidth="1"/>
    <col min="5911" max="5911" width="6" style="145" customWidth="1"/>
    <col min="5912" max="5912" width="5.28515625" style="145" customWidth="1"/>
    <col min="5913" max="5913" width="6" style="145" customWidth="1"/>
    <col min="5914" max="5914" width="5.28515625" style="145" customWidth="1"/>
    <col min="5915" max="5915" width="6" style="145" customWidth="1"/>
    <col min="5916" max="5916" width="5.28515625" style="145" customWidth="1"/>
    <col min="5917" max="5917" width="6" style="145" customWidth="1"/>
    <col min="5918" max="5918" width="5.28515625" style="145" customWidth="1"/>
    <col min="5919" max="5919" width="6" style="145" customWidth="1"/>
    <col min="5920" max="5920" width="5.28515625" style="145" customWidth="1"/>
    <col min="5921" max="5921" width="6" style="145" customWidth="1"/>
    <col min="5922" max="5922" width="5.28515625" style="145" customWidth="1"/>
    <col min="5923" max="5923" width="6" style="145" customWidth="1"/>
    <col min="5924" max="5924" width="5.28515625" style="145" customWidth="1"/>
    <col min="5925" max="5925" width="6" style="145" customWidth="1"/>
    <col min="5926" max="5926" width="5.28515625" style="145" customWidth="1"/>
    <col min="5927" max="5927" width="6" style="145" customWidth="1"/>
    <col min="5928" max="5928" width="5.28515625" style="145" customWidth="1"/>
    <col min="5929" max="5929" width="6" style="145" customWidth="1"/>
    <col min="5930" max="5930" width="5.28515625" style="145" customWidth="1"/>
    <col min="5931" max="5931" width="6" style="145" customWidth="1"/>
    <col min="5932" max="5932" width="5.28515625" style="145" customWidth="1"/>
    <col min="5933" max="5933" width="6" style="145" customWidth="1"/>
    <col min="5934" max="5934" width="5.28515625" style="145" customWidth="1"/>
    <col min="5935" max="5935" width="6" style="145" customWidth="1"/>
    <col min="5936" max="5936" width="5.28515625" style="145" customWidth="1"/>
    <col min="5937" max="5937" width="6" style="145" customWidth="1"/>
    <col min="5938" max="5938" width="5.28515625" style="145" customWidth="1"/>
    <col min="5939" max="5939" width="6" style="145" customWidth="1"/>
    <col min="5940" max="5940" width="5.28515625" style="145" customWidth="1"/>
    <col min="5941" max="5941" width="6" style="145" customWidth="1"/>
    <col min="5942" max="5942" width="5.28515625" style="145" customWidth="1"/>
    <col min="5943" max="5943" width="6" style="145" customWidth="1"/>
    <col min="5944" max="5944" width="5.28515625" style="145" customWidth="1"/>
    <col min="5945" max="5945" width="6" style="145" customWidth="1"/>
    <col min="5946" max="5946" width="5.28515625" style="145" customWidth="1"/>
    <col min="5947" max="5947" width="6" style="145" customWidth="1"/>
    <col min="5948" max="5948" width="5.28515625" style="145" customWidth="1"/>
    <col min="5949" max="5949" width="6" style="145" customWidth="1"/>
    <col min="5950" max="5950" width="5.28515625" style="145" customWidth="1"/>
    <col min="5951" max="5951" width="6" style="145" customWidth="1"/>
    <col min="5952" max="5952" width="5.28515625" style="145" customWidth="1"/>
    <col min="5953" max="5953" width="6" style="145" customWidth="1"/>
    <col min="5954" max="5954" width="5.28515625" style="145" customWidth="1"/>
    <col min="5955" max="5955" width="6" style="145" customWidth="1"/>
    <col min="5956" max="5956" width="5.28515625" style="145" customWidth="1"/>
    <col min="5957" max="5957" width="6" style="145" customWidth="1"/>
    <col min="5958" max="5958" width="5.28515625" style="145" customWidth="1"/>
    <col min="5959" max="5959" width="6" style="145" customWidth="1"/>
    <col min="5960" max="5960" width="5.28515625" style="145" customWidth="1"/>
    <col min="5961" max="5961" width="8.140625" style="145" customWidth="1"/>
    <col min="5962" max="5962" width="6.85546875" style="145" customWidth="1"/>
    <col min="5963" max="5963" width="6" style="145" customWidth="1"/>
    <col min="5964" max="5964" width="5.28515625" style="145" customWidth="1"/>
    <col min="5965" max="5965" width="6" style="145" customWidth="1"/>
    <col min="5966" max="5966" width="5.28515625" style="145" customWidth="1"/>
    <col min="5967" max="5967" width="6" style="145" customWidth="1"/>
    <col min="5968" max="5968" width="5.28515625" style="145" customWidth="1"/>
    <col min="5969" max="5969" width="6" style="145" customWidth="1"/>
    <col min="5970" max="5970" width="5.28515625" style="145" customWidth="1"/>
    <col min="5971" max="5971" width="6" style="145" customWidth="1"/>
    <col min="5972" max="5972" width="5.28515625" style="145" customWidth="1"/>
    <col min="5973" max="5973" width="6" style="145" customWidth="1"/>
    <col min="5974" max="5974" width="5.28515625" style="145" customWidth="1"/>
    <col min="5975" max="5975" width="6" style="145" customWidth="1"/>
    <col min="5976" max="5976" width="5.28515625" style="145" customWidth="1"/>
    <col min="5977" max="6144" width="9.140625" style="145"/>
    <col min="6145" max="6145" width="19.28515625" style="145" customWidth="1"/>
    <col min="6146" max="6146" width="16.85546875" style="145" customWidth="1"/>
    <col min="6147" max="6147" width="22.140625" style="145" customWidth="1"/>
    <col min="6148" max="6148" width="39.7109375" style="145" customWidth="1"/>
    <col min="6149" max="6149" width="7.7109375" style="145" customWidth="1"/>
    <col min="6150" max="6150" width="12.42578125" style="145" customWidth="1"/>
    <col min="6151" max="6151" width="5.28515625" style="145" customWidth="1"/>
    <col min="6152" max="6152" width="7.7109375" style="145" customWidth="1"/>
    <col min="6153" max="6153" width="6" style="145" customWidth="1"/>
    <col min="6154" max="6154" width="7.28515625" style="145" customWidth="1"/>
    <col min="6155" max="6155" width="6" style="145" customWidth="1"/>
    <col min="6156" max="6156" width="8.28515625" style="145" customWidth="1"/>
    <col min="6157" max="6157" width="5.7109375" style="145" customWidth="1"/>
    <col min="6158" max="6158" width="6" style="145" customWidth="1"/>
    <col min="6159" max="6159" width="8.140625" style="145" customWidth="1"/>
    <col min="6160" max="6160" width="6.7109375" style="145" customWidth="1"/>
    <col min="6161" max="6161" width="6" style="145" customWidth="1"/>
    <col min="6162" max="6162" width="5.28515625" style="145" customWidth="1"/>
    <col min="6163" max="6163" width="6" style="145" customWidth="1"/>
    <col min="6164" max="6164" width="5.28515625" style="145" customWidth="1"/>
    <col min="6165" max="6165" width="6" style="145" customWidth="1"/>
    <col min="6166" max="6166" width="5.28515625" style="145" customWidth="1"/>
    <col min="6167" max="6167" width="6" style="145" customWidth="1"/>
    <col min="6168" max="6168" width="5.28515625" style="145" customWidth="1"/>
    <col min="6169" max="6169" width="6" style="145" customWidth="1"/>
    <col min="6170" max="6170" width="5.28515625" style="145" customWidth="1"/>
    <col min="6171" max="6171" width="6" style="145" customWidth="1"/>
    <col min="6172" max="6172" width="5.28515625" style="145" customWidth="1"/>
    <col min="6173" max="6173" width="6" style="145" customWidth="1"/>
    <col min="6174" max="6174" width="5.28515625" style="145" customWidth="1"/>
    <col min="6175" max="6175" width="6" style="145" customWidth="1"/>
    <col min="6176" max="6176" width="5.28515625" style="145" customWidth="1"/>
    <col min="6177" max="6177" width="6" style="145" customWidth="1"/>
    <col min="6178" max="6178" width="5.28515625" style="145" customWidth="1"/>
    <col min="6179" max="6179" width="6" style="145" customWidth="1"/>
    <col min="6180" max="6180" width="5.28515625" style="145" customWidth="1"/>
    <col min="6181" max="6181" width="6" style="145" customWidth="1"/>
    <col min="6182" max="6182" width="5.28515625" style="145" customWidth="1"/>
    <col min="6183" max="6183" width="6" style="145" customWidth="1"/>
    <col min="6184" max="6184" width="5.28515625" style="145" customWidth="1"/>
    <col min="6185" max="6185" width="6" style="145" customWidth="1"/>
    <col min="6186" max="6186" width="5.28515625" style="145" customWidth="1"/>
    <col min="6187" max="6187" width="6" style="145" customWidth="1"/>
    <col min="6188" max="6188" width="5.28515625" style="145" customWidth="1"/>
    <col min="6189" max="6189" width="6" style="145" customWidth="1"/>
    <col min="6190" max="6190" width="5.28515625" style="145" customWidth="1"/>
    <col min="6191" max="6191" width="6" style="145" customWidth="1"/>
    <col min="6192" max="6192" width="5.28515625" style="145" customWidth="1"/>
    <col min="6193" max="6193" width="6" style="145" customWidth="1"/>
    <col min="6194" max="6194" width="5.28515625" style="145" customWidth="1"/>
    <col min="6195" max="6195" width="6" style="145" customWidth="1"/>
    <col min="6196" max="6196" width="5.28515625" style="145" customWidth="1"/>
    <col min="6197" max="6197" width="6" style="145" customWidth="1"/>
    <col min="6198" max="6198" width="5.28515625" style="145" customWidth="1"/>
    <col min="6199" max="6199" width="6" style="145" customWidth="1"/>
    <col min="6200" max="6200" width="5.28515625" style="145" customWidth="1"/>
    <col min="6201" max="6201" width="6" style="145" customWidth="1"/>
    <col min="6202" max="6202" width="5.28515625" style="145" customWidth="1"/>
    <col min="6203" max="6203" width="6" style="145" customWidth="1"/>
    <col min="6204" max="6204" width="5.28515625" style="145" customWidth="1"/>
    <col min="6205" max="6205" width="6" style="145" customWidth="1"/>
    <col min="6206" max="6206" width="5.28515625" style="145" customWidth="1"/>
    <col min="6207" max="6207" width="6" style="145" customWidth="1"/>
    <col min="6208" max="6208" width="5.28515625" style="145" customWidth="1"/>
    <col min="6209" max="6209" width="6" style="145" customWidth="1"/>
    <col min="6210" max="6210" width="5.28515625" style="145" customWidth="1"/>
    <col min="6211" max="6211" width="6" style="145" customWidth="1"/>
    <col min="6212" max="6212" width="5.28515625" style="145" customWidth="1"/>
    <col min="6213" max="6213" width="6" style="145" customWidth="1"/>
    <col min="6214" max="6214" width="5.28515625" style="145" customWidth="1"/>
    <col min="6215" max="6215" width="6" style="145" customWidth="1"/>
    <col min="6216" max="6216" width="5.28515625" style="145" customWidth="1"/>
    <col min="6217" max="6217" width="8.140625" style="145" customWidth="1"/>
    <col min="6218" max="6218" width="6.85546875" style="145" customWidth="1"/>
    <col min="6219" max="6219" width="6" style="145" customWidth="1"/>
    <col min="6220" max="6220" width="5.28515625" style="145" customWidth="1"/>
    <col min="6221" max="6221" width="6" style="145" customWidth="1"/>
    <col min="6222" max="6222" width="5.28515625" style="145" customWidth="1"/>
    <col min="6223" max="6223" width="6" style="145" customWidth="1"/>
    <col min="6224" max="6224" width="5.28515625" style="145" customWidth="1"/>
    <col min="6225" max="6225" width="6" style="145" customWidth="1"/>
    <col min="6226" max="6226" width="5.28515625" style="145" customWidth="1"/>
    <col min="6227" max="6227" width="6" style="145" customWidth="1"/>
    <col min="6228" max="6228" width="5.28515625" style="145" customWidth="1"/>
    <col min="6229" max="6229" width="6" style="145" customWidth="1"/>
    <col min="6230" max="6230" width="5.28515625" style="145" customWidth="1"/>
    <col min="6231" max="6231" width="6" style="145" customWidth="1"/>
    <col min="6232" max="6232" width="5.28515625" style="145" customWidth="1"/>
    <col min="6233" max="6400" width="9.140625" style="145"/>
    <col min="6401" max="6401" width="19.28515625" style="145" customWidth="1"/>
    <col min="6402" max="6402" width="16.85546875" style="145" customWidth="1"/>
    <col min="6403" max="6403" width="22.140625" style="145" customWidth="1"/>
    <col min="6404" max="6404" width="39.7109375" style="145" customWidth="1"/>
    <col min="6405" max="6405" width="7.7109375" style="145" customWidth="1"/>
    <col min="6406" max="6406" width="12.42578125" style="145" customWidth="1"/>
    <col min="6407" max="6407" width="5.28515625" style="145" customWidth="1"/>
    <col min="6408" max="6408" width="7.7109375" style="145" customWidth="1"/>
    <col min="6409" max="6409" width="6" style="145" customWidth="1"/>
    <col min="6410" max="6410" width="7.28515625" style="145" customWidth="1"/>
    <col min="6411" max="6411" width="6" style="145" customWidth="1"/>
    <col min="6412" max="6412" width="8.28515625" style="145" customWidth="1"/>
    <col min="6413" max="6413" width="5.7109375" style="145" customWidth="1"/>
    <col min="6414" max="6414" width="6" style="145" customWidth="1"/>
    <col min="6415" max="6415" width="8.140625" style="145" customWidth="1"/>
    <col min="6416" max="6416" width="6.7109375" style="145" customWidth="1"/>
    <col min="6417" max="6417" width="6" style="145" customWidth="1"/>
    <col min="6418" max="6418" width="5.28515625" style="145" customWidth="1"/>
    <col min="6419" max="6419" width="6" style="145" customWidth="1"/>
    <col min="6420" max="6420" width="5.28515625" style="145" customWidth="1"/>
    <col min="6421" max="6421" width="6" style="145" customWidth="1"/>
    <col min="6422" max="6422" width="5.28515625" style="145" customWidth="1"/>
    <col min="6423" max="6423" width="6" style="145" customWidth="1"/>
    <col min="6424" max="6424" width="5.28515625" style="145" customWidth="1"/>
    <col min="6425" max="6425" width="6" style="145" customWidth="1"/>
    <col min="6426" max="6426" width="5.28515625" style="145" customWidth="1"/>
    <col min="6427" max="6427" width="6" style="145" customWidth="1"/>
    <col min="6428" max="6428" width="5.28515625" style="145" customWidth="1"/>
    <col min="6429" max="6429" width="6" style="145" customWidth="1"/>
    <col min="6430" max="6430" width="5.28515625" style="145" customWidth="1"/>
    <col min="6431" max="6431" width="6" style="145" customWidth="1"/>
    <col min="6432" max="6432" width="5.28515625" style="145" customWidth="1"/>
    <col min="6433" max="6433" width="6" style="145" customWidth="1"/>
    <col min="6434" max="6434" width="5.28515625" style="145" customWidth="1"/>
    <col min="6435" max="6435" width="6" style="145" customWidth="1"/>
    <col min="6436" max="6436" width="5.28515625" style="145" customWidth="1"/>
    <col min="6437" max="6437" width="6" style="145" customWidth="1"/>
    <col min="6438" max="6438" width="5.28515625" style="145" customWidth="1"/>
    <col min="6439" max="6439" width="6" style="145" customWidth="1"/>
    <col min="6440" max="6440" width="5.28515625" style="145" customWidth="1"/>
    <col min="6441" max="6441" width="6" style="145" customWidth="1"/>
    <col min="6442" max="6442" width="5.28515625" style="145" customWidth="1"/>
    <col min="6443" max="6443" width="6" style="145" customWidth="1"/>
    <col min="6444" max="6444" width="5.28515625" style="145" customWidth="1"/>
    <col min="6445" max="6445" width="6" style="145" customWidth="1"/>
    <col min="6446" max="6446" width="5.28515625" style="145" customWidth="1"/>
    <col min="6447" max="6447" width="6" style="145" customWidth="1"/>
    <col min="6448" max="6448" width="5.28515625" style="145" customWidth="1"/>
    <col min="6449" max="6449" width="6" style="145" customWidth="1"/>
    <col min="6450" max="6450" width="5.28515625" style="145" customWidth="1"/>
    <col min="6451" max="6451" width="6" style="145" customWidth="1"/>
    <col min="6452" max="6452" width="5.28515625" style="145" customWidth="1"/>
    <col min="6453" max="6453" width="6" style="145" customWidth="1"/>
    <col min="6454" max="6454" width="5.28515625" style="145" customWidth="1"/>
    <col min="6455" max="6455" width="6" style="145" customWidth="1"/>
    <col min="6456" max="6456" width="5.28515625" style="145" customWidth="1"/>
    <col min="6457" max="6457" width="6" style="145" customWidth="1"/>
    <col min="6458" max="6458" width="5.28515625" style="145" customWidth="1"/>
    <col min="6459" max="6459" width="6" style="145" customWidth="1"/>
    <col min="6460" max="6460" width="5.28515625" style="145" customWidth="1"/>
    <col min="6461" max="6461" width="6" style="145" customWidth="1"/>
    <col min="6462" max="6462" width="5.28515625" style="145" customWidth="1"/>
    <col min="6463" max="6463" width="6" style="145" customWidth="1"/>
    <col min="6464" max="6464" width="5.28515625" style="145" customWidth="1"/>
    <col min="6465" max="6465" width="6" style="145" customWidth="1"/>
    <col min="6466" max="6466" width="5.28515625" style="145" customWidth="1"/>
    <col min="6467" max="6467" width="6" style="145" customWidth="1"/>
    <col min="6468" max="6468" width="5.28515625" style="145" customWidth="1"/>
    <col min="6469" max="6469" width="6" style="145" customWidth="1"/>
    <col min="6470" max="6470" width="5.28515625" style="145" customWidth="1"/>
    <col min="6471" max="6471" width="6" style="145" customWidth="1"/>
    <col min="6472" max="6472" width="5.28515625" style="145" customWidth="1"/>
    <col min="6473" max="6473" width="8.140625" style="145" customWidth="1"/>
    <col min="6474" max="6474" width="6.85546875" style="145" customWidth="1"/>
    <col min="6475" max="6475" width="6" style="145" customWidth="1"/>
    <col min="6476" max="6476" width="5.28515625" style="145" customWidth="1"/>
    <col min="6477" max="6477" width="6" style="145" customWidth="1"/>
    <col min="6478" max="6478" width="5.28515625" style="145" customWidth="1"/>
    <col min="6479" max="6479" width="6" style="145" customWidth="1"/>
    <col min="6480" max="6480" width="5.28515625" style="145" customWidth="1"/>
    <col min="6481" max="6481" width="6" style="145" customWidth="1"/>
    <col min="6482" max="6482" width="5.28515625" style="145" customWidth="1"/>
    <col min="6483" max="6483" width="6" style="145" customWidth="1"/>
    <col min="6484" max="6484" width="5.28515625" style="145" customWidth="1"/>
    <col min="6485" max="6485" width="6" style="145" customWidth="1"/>
    <col min="6486" max="6486" width="5.28515625" style="145" customWidth="1"/>
    <col min="6487" max="6487" width="6" style="145" customWidth="1"/>
    <col min="6488" max="6488" width="5.28515625" style="145" customWidth="1"/>
    <col min="6489" max="6656" width="9.140625" style="145"/>
    <col min="6657" max="6657" width="19.28515625" style="145" customWidth="1"/>
    <col min="6658" max="6658" width="16.85546875" style="145" customWidth="1"/>
    <col min="6659" max="6659" width="22.140625" style="145" customWidth="1"/>
    <col min="6660" max="6660" width="39.7109375" style="145" customWidth="1"/>
    <col min="6661" max="6661" width="7.7109375" style="145" customWidth="1"/>
    <col min="6662" max="6662" width="12.42578125" style="145" customWidth="1"/>
    <col min="6663" max="6663" width="5.28515625" style="145" customWidth="1"/>
    <col min="6664" max="6664" width="7.7109375" style="145" customWidth="1"/>
    <col min="6665" max="6665" width="6" style="145" customWidth="1"/>
    <col min="6666" max="6666" width="7.28515625" style="145" customWidth="1"/>
    <col min="6667" max="6667" width="6" style="145" customWidth="1"/>
    <col min="6668" max="6668" width="8.28515625" style="145" customWidth="1"/>
    <col min="6669" max="6669" width="5.7109375" style="145" customWidth="1"/>
    <col min="6670" max="6670" width="6" style="145" customWidth="1"/>
    <col min="6671" max="6671" width="8.140625" style="145" customWidth="1"/>
    <col min="6672" max="6672" width="6.7109375" style="145" customWidth="1"/>
    <col min="6673" max="6673" width="6" style="145" customWidth="1"/>
    <col min="6674" max="6674" width="5.28515625" style="145" customWidth="1"/>
    <col min="6675" max="6675" width="6" style="145" customWidth="1"/>
    <col min="6676" max="6676" width="5.28515625" style="145" customWidth="1"/>
    <col min="6677" max="6677" width="6" style="145" customWidth="1"/>
    <col min="6678" max="6678" width="5.28515625" style="145" customWidth="1"/>
    <col min="6679" max="6679" width="6" style="145" customWidth="1"/>
    <col min="6680" max="6680" width="5.28515625" style="145" customWidth="1"/>
    <col min="6681" max="6681" width="6" style="145" customWidth="1"/>
    <col min="6682" max="6682" width="5.28515625" style="145" customWidth="1"/>
    <col min="6683" max="6683" width="6" style="145" customWidth="1"/>
    <col min="6684" max="6684" width="5.28515625" style="145" customWidth="1"/>
    <col min="6685" max="6685" width="6" style="145" customWidth="1"/>
    <col min="6686" max="6686" width="5.28515625" style="145" customWidth="1"/>
    <col min="6687" max="6687" width="6" style="145" customWidth="1"/>
    <col min="6688" max="6688" width="5.28515625" style="145" customWidth="1"/>
    <col min="6689" max="6689" width="6" style="145" customWidth="1"/>
    <col min="6690" max="6690" width="5.28515625" style="145" customWidth="1"/>
    <col min="6691" max="6691" width="6" style="145" customWidth="1"/>
    <col min="6692" max="6692" width="5.28515625" style="145" customWidth="1"/>
    <col min="6693" max="6693" width="6" style="145" customWidth="1"/>
    <col min="6694" max="6694" width="5.28515625" style="145" customWidth="1"/>
    <col min="6695" max="6695" width="6" style="145" customWidth="1"/>
    <col min="6696" max="6696" width="5.28515625" style="145" customWidth="1"/>
    <col min="6697" max="6697" width="6" style="145" customWidth="1"/>
    <col min="6698" max="6698" width="5.28515625" style="145" customWidth="1"/>
    <col min="6699" max="6699" width="6" style="145" customWidth="1"/>
    <col min="6700" max="6700" width="5.28515625" style="145" customWidth="1"/>
    <col min="6701" max="6701" width="6" style="145" customWidth="1"/>
    <col min="6702" max="6702" width="5.28515625" style="145" customWidth="1"/>
    <col min="6703" max="6703" width="6" style="145" customWidth="1"/>
    <col min="6704" max="6704" width="5.28515625" style="145" customWidth="1"/>
    <col min="6705" max="6705" width="6" style="145" customWidth="1"/>
    <col min="6706" max="6706" width="5.28515625" style="145" customWidth="1"/>
    <col min="6707" max="6707" width="6" style="145" customWidth="1"/>
    <col min="6708" max="6708" width="5.28515625" style="145" customWidth="1"/>
    <col min="6709" max="6709" width="6" style="145" customWidth="1"/>
    <col min="6710" max="6710" width="5.28515625" style="145" customWidth="1"/>
    <col min="6711" max="6711" width="6" style="145" customWidth="1"/>
    <col min="6712" max="6712" width="5.28515625" style="145" customWidth="1"/>
    <col min="6713" max="6713" width="6" style="145" customWidth="1"/>
    <col min="6714" max="6714" width="5.28515625" style="145" customWidth="1"/>
    <col min="6715" max="6715" width="6" style="145" customWidth="1"/>
    <col min="6716" max="6716" width="5.28515625" style="145" customWidth="1"/>
    <col min="6717" max="6717" width="6" style="145" customWidth="1"/>
    <col min="6718" max="6718" width="5.28515625" style="145" customWidth="1"/>
    <col min="6719" max="6719" width="6" style="145" customWidth="1"/>
    <col min="6720" max="6720" width="5.28515625" style="145" customWidth="1"/>
    <col min="6721" max="6721" width="6" style="145" customWidth="1"/>
    <col min="6722" max="6722" width="5.28515625" style="145" customWidth="1"/>
    <col min="6723" max="6723" width="6" style="145" customWidth="1"/>
    <col min="6724" max="6724" width="5.28515625" style="145" customWidth="1"/>
    <col min="6725" max="6725" width="6" style="145" customWidth="1"/>
    <col min="6726" max="6726" width="5.28515625" style="145" customWidth="1"/>
    <col min="6727" max="6727" width="6" style="145" customWidth="1"/>
    <col min="6728" max="6728" width="5.28515625" style="145" customWidth="1"/>
    <col min="6729" max="6729" width="8.140625" style="145" customWidth="1"/>
    <col min="6730" max="6730" width="6.85546875" style="145" customWidth="1"/>
    <col min="6731" max="6731" width="6" style="145" customWidth="1"/>
    <col min="6732" max="6732" width="5.28515625" style="145" customWidth="1"/>
    <col min="6733" max="6733" width="6" style="145" customWidth="1"/>
    <col min="6734" max="6734" width="5.28515625" style="145" customWidth="1"/>
    <col min="6735" max="6735" width="6" style="145" customWidth="1"/>
    <col min="6736" max="6736" width="5.28515625" style="145" customWidth="1"/>
    <col min="6737" max="6737" width="6" style="145" customWidth="1"/>
    <col min="6738" max="6738" width="5.28515625" style="145" customWidth="1"/>
    <col min="6739" max="6739" width="6" style="145" customWidth="1"/>
    <col min="6740" max="6740" width="5.28515625" style="145" customWidth="1"/>
    <col min="6741" max="6741" width="6" style="145" customWidth="1"/>
    <col min="6742" max="6742" width="5.28515625" style="145" customWidth="1"/>
    <col min="6743" max="6743" width="6" style="145" customWidth="1"/>
    <col min="6744" max="6744" width="5.28515625" style="145" customWidth="1"/>
    <col min="6745" max="6912" width="9.140625" style="145"/>
    <col min="6913" max="6913" width="19.28515625" style="145" customWidth="1"/>
    <col min="6914" max="6914" width="16.85546875" style="145" customWidth="1"/>
    <col min="6915" max="6915" width="22.140625" style="145" customWidth="1"/>
    <col min="6916" max="6916" width="39.7109375" style="145" customWidth="1"/>
    <col min="6917" max="6917" width="7.7109375" style="145" customWidth="1"/>
    <col min="6918" max="6918" width="12.42578125" style="145" customWidth="1"/>
    <col min="6919" max="6919" width="5.28515625" style="145" customWidth="1"/>
    <col min="6920" max="6920" width="7.7109375" style="145" customWidth="1"/>
    <col min="6921" max="6921" width="6" style="145" customWidth="1"/>
    <col min="6922" max="6922" width="7.28515625" style="145" customWidth="1"/>
    <col min="6923" max="6923" width="6" style="145" customWidth="1"/>
    <col min="6924" max="6924" width="8.28515625" style="145" customWidth="1"/>
    <col min="6925" max="6925" width="5.7109375" style="145" customWidth="1"/>
    <col min="6926" max="6926" width="6" style="145" customWidth="1"/>
    <col min="6927" max="6927" width="8.140625" style="145" customWidth="1"/>
    <col min="6928" max="6928" width="6.7109375" style="145" customWidth="1"/>
    <col min="6929" max="6929" width="6" style="145" customWidth="1"/>
    <col min="6930" max="6930" width="5.28515625" style="145" customWidth="1"/>
    <col min="6931" max="6931" width="6" style="145" customWidth="1"/>
    <col min="6932" max="6932" width="5.28515625" style="145" customWidth="1"/>
    <col min="6933" max="6933" width="6" style="145" customWidth="1"/>
    <col min="6934" max="6934" width="5.28515625" style="145" customWidth="1"/>
    <col min="6935" max="6935" width="6" style="145" customWidth="1"/>
    <col min="6936" max="6936" width="5.28515625" style="145" customWidth="1"/>
    <col min="6937" max="6937" width="6" style="145" customWidth="1"/>
    <col min="6938" max="6938" width="5.28515625" style="145" customWidth="1"/>
    <col min="6939" max="6939" width="6" style="145" customWidth="1"/>
    <col min="6940" max="6940" width="5.28515625" style="145" customWidth="1"/>
    <col min="6941" max="6941" width="6" style="145" customWidth="1"/>
    <col min="6942" max="6942" width="5.28515625" style="145" customWidth="1"/>
    <col min="6943" max="6943" width="6" style="145" customWidth="1"/>
    <col min="6944" max="6944" width="5.28515625" style="145" customWidth="1"/>
    <col min="6945" max="6945" width="6" style="145" customWidth="1"/>
    <col min="6946" max="6946" width="5.28515625" style="145" customWidth="1"/>
    <col min="6947" max="6947" width="6" style="145" customWidth="1"/>
    <col min="6948" max="6948" width="5.28515625" style="145" customWidth="1"/>
    <col min="6949" max="6949" width="6" style="145" customWidth="1"/>
    <col min="6950" max="6950" width="5.28515625" style="145" customWidth="1"/>
    <col min="6951" max="6951" width="6" style="145" customWidth="1"/>
    <col min="6952" max="6952" width="5.28515625" style="145" customWidth="1"/>
    <col min="6953" max="6953" width="6" style="145" customWidth="1"/>
    <col min="6954" max="6954" width="5.28515625" style="145" customWidth="1"/>
    <col min="6955" max="6955" width="6" style="145" customWidth="1"/>
    <col min="6956" max="6956" width="5.28515625" style="145" customWidth="1"/>
    <col min="6957" max="6957" width="6" style="145" customWidth="1"/>
    <col min="6958" max="6958" width="5.28515625" style="145" customWidth="1"/>
    <col min="6959" max="6959" width="6" style="145" customWidth="1"/>
    <col min="6960" max="6960" width="5.28515625" style="145" customWidth="1"/>
    <col min="6961" max="6961" width="6" style="145" customWidth="1"/>
    <col min="6962" max="6962" width="5.28515625" style="145" customWidth="1"/>
    <col min="6963" max="6963" width="6" style="145" customWidth="1"/>
    <col min="6964" max="6964" width="5.28515625" style="145" customWidth="1"/>
    <col min="6965" max="6965" width="6" style="145" customWidth="1"/>
    <col min="6966" max="6966" width="5.28515625" style="145" customWidth="1"/>
    <col min="6967" max="6967" width="6" style="145" customWidth="1"/>
    <col min="6968" max="6968" width="5.28515625" style="145" customWidth="1"/>
    <col min="6969" max="6969" width="6" style="145" customWidth="1"/>
    <col min="6970" max="6970" width="5.28515625" style="145" customWidth="1"/>
    <col min="6971" max="6971" width="6" style="145" customWidth="1"/>
    <col min="6972" max="6972" width="5.28515625" style="145" customWidth="1"/>
    <col min="6973" max="6973" width="6" style="145" customWidth="1"/>
    <col min="6974" max="6974" width="5.28515625" style="145" customWidth="1"/>
    <col min="6975" max="6975" width="6" style="145" customWidth="1"/>
    <col min="6976" max="6976" width="5.28515625" style="145" customWidth="1"/>
    <col min="6977" max="6977" width="6" style="145" customWidth="1"/>
    <col min="6978" max="6978" width="5.28515625" style="145" customWidth="1"/>
    <col min="6979" max="6979" width="6" style="145" customWidth="1"/>
    <col min="6980" max="6980" width="5.28515625" style="145" customWidth="1"/>
    <col min="6981" max="6981" width="6" style="145" customWidth="1"/>
    <col min="6982" max="6982" width="5.28515625" style="145" customWidth="1"/>
    <col min="6983" max="6983" width="6" style="145" customWidth="1"/>
    <col min="6984" max="6984" width="5.28515625" style="145" customWidth="1"/>
    <col min="6985" max="6985" width="8.140625" style="145" customWidth="1"/>
    <col min="6986" max="6986" width="6.85546875" style="145" customWidth="1"/>
    <col min="6987" max="6987" width="6" style="145" customWidth="1"/>
    <col min="6988" max="6988" width="5.28515625" style="145" customWidth="1"/>
    <col min="6989" max="6989" width="6" style="145" customWidth="1"/>
    <col min="6990" max="6990" width="5.28515625" style="145" customWidth="1"/>
    <col min="6991" max="6991" width="6" style="145" customWidth="1"/>
    <col min="6992" max="6992" width="5.28515625" style="145" customWidth="1"/>
    <col min="6993" max="6993" width="6" style="145" customWidth="1"/>
    <col min="6994" max="6994" width="5.28515625" style="145" customWidth="1"/>
    <col min="6995" max="6995" width="6" style="145" customWidth="1"/>
    <col min="6996" max="6996" width="5.28515625" style="145" customWidth="1"/>
    <col min="6997" max="6997" width="6" style="145" customWidth="1"/>
    <col min="6998" max="6998" width="5.28515625" style="145" customWidth="1"/>
    <col min="6999" max="6999" width="6" style="145" customWidth="1"/>
    <col min="7000" max="7000" width="5.28515625" style="145" customWidth="1"/>
    <col min="7001" max="7168" width="9.140625" style="145"/>
    <col min="7169" max="7169" width="19.28515625" style="145" customWidth="1"/>
    <col min="7170" max="7170" width="16.85546875" style="145" customWidth="1"/>
    <col min="7171" max="7171" width="22.140625" style="145" customWidth="1"/>
    <col min="7172" max="7172" width="39.7109375" style="145" customWidth="1"/>
    <col min="7173" max="7173" width="7.7109375" style="145" customWidth="1"/>
    <col min="7174" max="7174" width="12.42578125" style="145" customWidth="1"/>
    <col min="7175" max="7175" width="5.28515625" style="145" customWidth="1"/>
    <col min="7176" max="7176" width="7.7109375" style="145" customWidth="1"/>
    <col min="7177" max="7177" width="6" style="145" customWidth="1"/>
    <col min="7178" max="7178" width="7.28515625" style="145" customWidth="1"/>
    <col min="7179" max="7179" width="6" style="145" customWidth="1"/>
    <col min="7180" max="7180" width="8.28515625" style="145" customWidth="1"/>
    <col min="7181" max="7181" width="5.7109375" style="145" customWidth="1"/>
    <col min="7182" max="7182" width="6" style="145" customWidth="1"/>
    <col min="7183" max="7183" width="8.140625" style="145" customWidth="1"/>
    <col min="7184" max="7184" width="6.7109375" style="145" customWidth="1"/>
    <col min="7185" max="7185" width="6" style="145" customWidth="1"/>
    <col min="7186" max="7186" width="5.28515625" style="145" customWidth="1"/>
    <col min="7187" max="7187" width="6" style="145" customWidth="1"/>
    <col min="7188" max="7188" width="5.28515625" style="145" customWidth="1"/>
    <col min="7189" max="7189" width="6" style="145" customWidth="1"/>
    <col min="7190" max="7190" width="5.28515625" style="145" customWidth="1"/>
    <col min="7191" max="7191" width="6" style="145" customWidth="1"/>
    <col min="7192" max="7192" width="5.28515625" style="145" customWidth="1"/>
    <col min="7193" max="7193" width="6" style="145" customWidth="1"/>
    <col min="7194" max="7194" width="5.28515625" style="145" customWidth="1"/>
    <col min="7195" max="7195" width="6" style="145" customWidth="1"/>
    <col min="7196" max="7196" width="5.28515625" style="145" customWidth="1"/>
    <col min="7197" max="7197" width="6" style="145" customWidth="1"/>
    <col min="7198" max="7198" width="5.28515625" style="145" customWidth="1"/>
    <col min="7199" max="7199" width="6" style="145" customWidth="1"/>
    <col min="7200" max="7200" width="5.28515625" style="145" customWidth="1"/>
    <col min="7201" max="7201" width="6" style="145" customWidth="1"/>
    <col min="7202" max="7202" width="5.28515625" style="145" customWidth="1"/>
    <col min="7203" max="7203" width="6" style="145" customWidth="1"/>
    <col min="7204" max="7204" width="5.28515625" style="145" customWidth="1"/>
    <col min="7205" max="7205" width="6" style="145" customWidth="1"/>
    <col min="7206" max="7206" width="5.28515625" style="145" customWidth="1"/>
    <col min="7207" max="7207" width="6" style="145" customWidth="1"/>
    <col min="7208" max="7208" width="5.28515625" style="145" customWidth="1"/>
    <col min="7209" max="7209" width="6" style="145" customWidth="1"/>
    <col min="7210" max="7210" width="5.28515625" style="145" customWidth="1"/>
    <col min="7211" max="7211" width="6" style="145" customWidth="1"/>
    <col min="7212" max="7212" width="5.28515625" style="145" customWidth="1"/>
    <col min="7213" max="7213" width="6" style="145" customWidth="1"/>
    <col min="7214" max="7214" width="5.28515625" style="145" customWidth="1"/>
    <col min="7215" max="7215" width="6" style="145" customWidth="1"/>
    <col min="7216" max="7216" width="5.28515625" style="145" customWidth="1"/>
    <col min="7217" max="7217" width="6" style="145" customWidth="1"/>
    <col min="7218" max="7218" width="5.28515625" style="145" customWidth="1"/>
    <col min="7219" max="7219" width="6" style="145" customWidth="1"/>
    <col min="7220" max="7220" width="5.28515625" style="145" customWidth="1"/>
    <col min="7221" max="7221" width="6" style="145" customWidth="1"/>
    <col min="7222" max="7222" width="5.28515625" style="145" customWidth="1"/>
    <col min="7223" max="7223" width="6" style="145" customWidth="1"/>
    <col min="7224" max="7224" width="5.28515625" style="145" customWidth="1"/>
    <col min="7225" max="7225" width="6" style="145" customWidth="1"/>
    <col min="7226" max="7226" width="5.28515625" style="145" customWidth="1"/>
    <col min="7227" max="7227" width="6" style="145" customWidth="1"/>
    <col min="7228" max="7228" width="5.28515625" style="145" customWidth="1"/>
    <col min="7229" max="7229" width="6" style="145" customWidth="1"/>
    <col min="7230" max="7230" width="5.28515625" style="145" customWidth="1"/>
    <col min="7231" max="7231" width="6" style="145" customWidth="1"/>
    <col min="7232" max="7232" width="5.28515625" style="145" customWidth="1"/>
    <col min="7233" max="7233" width="6" style="145" customWidth="1"/>
    <col min="7234" max="7234" width="5.28515625" style="145" customWidth="1"/>
    <col min="7235" max="7235" width="6" style="145" customWidth="1"/>
    <col min="7236" max="7236" width="5.28515625" style="145" customWidth="1"/>
    <col min="7237" max="7237" width="6" style="145" customWidth="1"/>
    <col min="7238" max="7238" width="5.28515625" style="145" customWidth="1"/>
    <col min="7239" max="7239" width="6" style="145" customWidth="1"/>
    <col min="7240" max="7240" width="5.28515625" style="145" customWidth="1"/>
    <col min="7241" max="7241" width="8.140625" style="145" customWidth="1"/>
    <col min="7242" max="7242" width="6.85546875" style="145" customWidth="1"/>
    <col min="7243" max="7243" width="6" style="145" customWidth="1"/>
    <col min="7244" max="7244" width="5.28515625" style="145" customWidth="1"/>
    <col min="7245" max="7245" width="6" style="145" customWidth="1"/>
    <col min="7246" max="7246" width="5.28515625" style="145" customWidth="1"/>
    <col min="7247" max="7247" width="6" style="145" customWidth="1"/>
    <col min="7248" max="7248" width="5.28515625" style="145" customWidth="1"/>
    <col min="7249" max="7249" width="6" style="145" customWidth="1"/>
    <col min="7250" max="7250" width="5.28515625" style="145" customWidth="1"/>
    <col min="7251" max="7251" width="6" style="145" customWidth="1"/>
    <col min="7252" max="7252" width="5.28515625" style="145" customWidth="1"/>
    <col min="7253" max="7253" width="6" style="145" customWidth="1"/>
    <col min="7254" max="7254" width="5.28515625" style="145" customWidth="1"/>
    <col min="7255" max="7255" width="6" style="145" customWidth="1"/>
    <col min="7256" max="7256" width="5.28515625" style="145" customWidth="1"/>
    <col min="7257" max="7424" width="9.140625" style="145"/>
    <col min="7425" max="7425" width="19.28515625" style="145" customWidth="1"/>
    <col min="7426" max="7426" width="16.85546875" style="145" customWidth="1"/>
    <col min="7427" max="7427" width="22.140625" style="145" customWidth="1"/>
    <col min="7428" max="7428" width="39.7109375" style="145" customWidth="1"/>
    <col min="7429" max="7429" width="7.7109375" style="145" customWidth="1"/>
    <col min="7430" max="7430" width="12.42578125" style="145" customWidth="1"/>
    <col min="7431" max="7431" width="5.28515625" style="145" customWidth="1"/>
    <col min="7432" max="7432" width="7.7109375" style="145" customWidth="1"/>
    <col min="7433" max="7433" width="6" style="145" customWidth="1"/>
    <col min="7434" max="7434" width="7.28515625" style="145" customWidth="1"/>
    <col min="7435" max="7435" width="6" style="145" customWidth="1"/>
    <col min="7436" max="7436" width="8.28515625" style="145" customWidth="1"/>
    <col min="7437" max="7437" width="5.7109375" style="145" customWidth="1"/>
    <col min="7438" max="7438" width="6" style="145" customWidth="1"/>
    <col min="7439" max="7439" width="8.140625" style="145" customWidth="1"/>
    <col min="7440" max="7440" width="6.7109375" style="145" customWidth="1"/>
    <col min="7441" max="7441" width="6" style="145" customWidth="1"/>
    <col min="7442" max="7442" width="5.28515625" style="145" customWidth="1"/>
    <col min="7443" max="7443" width="6" style="145" customWidth="1"/>
    <col min="7444" max="7444" width="5.28515625" style="145" customWidth="1"/>
    <col min="7445" max="7445" width="6" style="145" customWidth="1"/>
    <col min="7446" max="7446" width="5.28515625" style="145" customWidth="1"/>
    <col min="7447" max="7447" width="6" style="145" customWidth="1"/>
    <col min="7448" max="7448" width="5.28515625" style="145" customWidth="1"/>
    <col min="7449" max="7449" width="6" style="145" customWidth="1"/>
    <col min="7450" max="7450" width="5.28515625" style="145" customWidth="1"/>
    <col min="7451" max="7451" width="6" style="145" customWidth="1"/>
    <col min="7452" max="7452" width="5.28515625" style="145" customWidth="1"/>
    <col min="7453" max="7453" width="6" style="145" customWidth="1"/>
    <col min="7454" max="7454" width="5.28515625" style="145" customWidth="1"/>
    <col min="7455" max="7455" width="6" style="145" customWidth="1"/>
    <col min="7456" max="7456" width="5.28515625" style="145" customWidth="1"/>
    <col min="7457" max="7457" width="6" style="145" customWidth="1"/>
    <col min="7458" max="7458" width="5.28515625" style="145" customWidth="1"/>
    <col min="7459" max="7459" width="6" style="145" customWidth="1"/>
    <col min="7460" max="7460" width="5.28515625" style="145" customWidth="1"/>
    <col min="7461" max="7461" width="6" style="145" customWidth="1"/>
    <col min="7462" max="7462" width="5.28515625" style="145" customWidth="1"/>
    <col min="7463" max="7463" width="6" style="145" customWidth="1"/>
    <col min="7464" max="7464" width="5.28515625" style="145" customWidth="1"/>
    <col min="7465" max="7465" width="6" style="145" customWidth="1"/>
    <col min="7466" max="7466" width="5.28515625" style="145" customWidth="1"/>
    <col min="7467" max="7467" width="6" style="145" customWidth="1"/>
    <col min="7468" max="7468" width="5.28515625" style="145" customWidth="1"/>
    <col min="7469" max="7469" width="6" style="145" customWidth="1"/>
    <col min="7470" max="7470" width="5.28515625" style="145" customWidth="1"/>
    <col min="7471" max="7471" width="6" style="145" customWidth="1"/>
    <col min="7472" max="7472" width="5.28515625" style="145" customWidth="1"/>
    <col min="7473" max="7473" width="6" style="145" customWidth="1"/>
    <col min="7474" max="7474" width="5.28515625" style="145" customWidth="1"/>
    <col min="7475" max="7475" width="6" style="145" customWidth="1"/>
    <col min="7476" max="7476" width="5.28515625" style="145" customWidth="1"/>
    <col min="7477" max="7477" width="6" style="145" customWidth="1"/>
    <col min="7478" max="7478" width="5.28515625" style="145" customWidth="1"/>
    <col min="7479" max="7479" width="6" style="145" customWidth="1"/>
    <col min="7480" max="7480" width="5.28515625" style="145" customWidth="1"/>
    <col min="7481" max="7481" width="6" style="145" customWidth="1"/>
    <col min="7482" max="7482" width="5.28515625" style="145" customWidth="1"/>
    <col min="7483" max="7483" width="6" style="145" customWidth="1"/>
    <col min="7484" max="7484" width="5.28515625" style="145" customWidth="1"/>
    <col min="7485" max="7485" width="6" style="145" customWidth="1"/>
    <col min="7486" max="7486" width="5.28515625" style="145" customWidth="1"/>
    <col min="7487" max="7487" width="6" style="145" customWidth="1"/>
    <col min="7488" max="7488" width="5.28515625" style="145" customWidth="1"/>
    <col min="7489" max="7489" width="6" style="145" customWidth="1"/>
    <col min="7490" max="7490" width="5.28515625" style="145" customWidth="1"/>
    <col min="7491" max="7491" width="6" style="145" customWidth="1"/>
    <col min="7492" max="7492" width="5.28515625" style="145" customWidth="1"/>
    <col min="7493" max="7493" width="6" style="145" customWidth="1"/>
    <col min="7494" max="7494" width="5.28515625" style="145" customWidth="1"/>
    <col min="7495" max="7495" width="6" style="145" customWidth="1"/>
    <col min="7496" max="7496" width="5.28515625" style="145" customWidth="1"/>
    <col min="7497" max="7497" width="8.140625" style="145" customWidth="1"/>
    <col min="7498" max="7498" width="6.85546875" style="145" customWidth="1"/>
    <col min="7499" max="7499" width="6" style="145" customWidth="1"/>
    <col min="7500" max="7500" width="5.28515625" style="145" customWidth="1"/>
    <col min="7501" max="7501" width="6" style="145" customWidth="1"/>
    <col min="7502" max="7502" width="5.28515625" style="145" customWidth="1"/>
    <col min="7503" max="7503" width="6" style="145" customWidth="1"/>
    <col min="7504" max="7504" width="5.28515625" style="145" customWidth="1"/>
    <col min="7505" max="7505" width="6" style="145" customWidth="1"/>
    <col min="7506" max="7506" width="5.28515625" style="145" customWidth="1"/>
    <col min="7507" max="7507" width="6" style="145" customWidth="1"/>
    <col min="7508" max="7508" width="5.28515625" style="145" customWidth="1"/>
    <col min="7509" max="7509" width="6" style="145" customWidth="1"/>
    <col min="7510" max="7510" width="5.28515625" style="145" customWidth="1"/>
    <col min="7511" max="7511" width="6" style="145" customWidth="1"/>
    <col min="7512" max="7512" width="5.28515625" style="145" customWidth="1"/>
    <col min="7513" max="7680" width="9.140625" style="145"/>
    <col min="7681" max="7681" width="19.28515625" style="145" customWidth="1"/>
    <col min="7682" max="7682" width="16.85546875" style="145" customWidth="1"/>
    <col min="7683" max="7683" width="22.140625" style="145" customWidth="1"/>
    <col min="7684" max="7684" width="39.7109375" style="145" customWidth="1"/>
    <col min="7685" max="7685" width="7.7109375" style="145" customWidth="1"/>
    <col min="7686" max="7686" width="12.42578125" style="145" customWidth="1"/>
    <col min="7687" max="7687" width="5.28515625" style="145" customWidth="1"/>
    <col min="7688" max="7688" width="7.7109375" style="145" customWidth="1"/>
    <col min="7689" max="7689" width="6" style="145" customWidth="1"/>
    <col min="7690" max="7690" width="7.28515625" style="145" customWidth="1"/>
    <col min="7691" max="7691" width="6" style="145" customWidth="1"/>
    <col min="7692" max="7692" width="8.28515625" style="145" customWidth="1"/>
    <col min="7693" max="7693" width="5.7109375" style="145" customWidth="1"/>
    <col min="7694" max="7694" width="6" style="145" customWidth="1"/>
    <col min="7695" max="7695" width="8.140625" style="145" customWidth="1"/>
    <col min="7696" max="7696" width="6.7109375" style="145" customWidth="1"/>
    <col min="7697" max="7697" width="6" style="145" customWidth="1"/>
    <col min="7698" max="7698" width="5.28515625" style="145" customWidth="1"/>
    <col min="7699" max="7699" width="6" style="145" customWidth="1"/>
    <col min="7700" max="7700" width="5.28515625" style="145" customWidth="1"/>
    <col min="7701" max="7701" width="6" style="145" customWidth="1"/>
    <col min="7702" max="7702" width="5.28515625" style="145" customWidth="1"/>
    <col min="7703" max="7703" width="6" style="145" customWidth="1"/>
    <col min="7704" max="7704" width="5.28515625" style="145" customWidth="1"/>
    <col min="7705" max="7705" width="6" style="145" customWidth="1"/>
    <col min="7706" max="7706" width="5.28515625" style="145" customWidth="1"/>
    <col min="7707" max="7707" width="6" style="145" customWidth="1"/>
    <col min="7708" max="7708" width="5.28515625" style="145" customWidth="1"/>
    <col min="7709" max="7709" width="6" style="145" customWidth="1"/>
    <col min="7710" max="7710" width="5.28515625" style="145" customWidth="1"/>
    <col min="7711" max="7711" width="6" style="145" customWidth="1"/>
    <col min="7712" max="7712" width="5.28515625" style="145" customWidth="1"/>
    <col min="7713" max="7713" width="6" style="145" customWidth="1"/>
    <col min="7714" max="7714" width="5.28515625" style="145" customWidth="1"/>
    <col min="7715" max="7715" width="6" style="145" customWidth="1"/>
    <col min="7716" max="7716" width="5.28515625" style="145" customWidth="1"/>
    <col min="7717" max="7717" width="6" style="145" customWidth="1"/>
    <col min="7718" max="7718" width="5.28515625" style="145" customWidth="1"/>
    <col min="7719" max="7719" width="6" style="145" customWidth="1"/>
    <col min="7720" max="7720" width="5.28515625" style="145" customWidth="1"/>
    <col min="7721" max="7721" width="6" style="145" customWidth="1"/>
    <col min="7722" max="7722" width="5.28515625" style="145" customWidth="1"/>
    <col min="7723" max="7723" width="6" style="145" customWidth="1"/>
    <col min="7724" max="7724" width="5.28515625" style="145" customWidth="1"/>
    <col min="7725" max="7725" width="6" style="145" customWidth="1"/>
    <col min="7726" max="7726" width="5.28515625" style="145" customWidth="1"/>
    <col min="7727" max="7727" width="6" style="145" customWidth="1"/>
    <col min="7728" max="7728" width="5.28515625" style="145" customWidth="1"/>
    <col min="7729" max="7729" width="6" style="145" customWidth="1"/>
    <col min="7730" max="7730" width="5.28515625" style="145" customWidth="1"/>
    <col min="7731" max="7731" width="6" style="145" customWidth="1"/>
    <col min="7732" max="7732" width="5.28515625" style="145" customWidth="1"/>
    <col min="7733" max="7733" width="6" style="145" customWidth="1"/>
    <col min="7734" max="7734" width="5.28515625" style="145" customWidth="1"/>
    <col min="7735" max="7735" width="6" style="145" customWidth="1"/>
    <col min="7736" max="7736" width="5.28515625" style="145" customWidth="1"/>
    <col min="7737" max="7737" width="6" style="145" customWidth="1"/>
    <col min="7738" max="7738" width="5.28515625" style="145" customWidth="1"/>
    <col min="7739" max="7739" width="6" style="145" customWidth="1"/>
    <col min="7740" max="7740" width="5.28515625" style="145" customWidth="1"/>
    <col min="7741" max="7741" width="6" style="145" customWidth="1"/>
    <col min="7742" max="7742" width="5.28515625" style="145" customWidth="1"/>
    <col min="7743" max="7743" width="6" style="145" customWidth="1"/>
    <col min="7744" max="7744" width="5.28515625" style="145" customWidth="1"/>
    <col min="7745" max="7745" width="6" style="145" customWidth="1"/>
    <col min="7746" max="7746" width="5.28515625" style="145" customWidth="1"/>
    <col min="7747" max="7747" width="6" style="145" customWidth="1"/>
    <col min="7748" max="7748" width="5.28515625" style="145" customWidth="1"/>
    <col min="7749" max="7749" width="6" style="145" customWidth="1"/>
    <col min="7750" max="7750" width="5.28515625" style="145" customWidth="1"/>
    <col min="7751" max="7751" width="6" style="145" customWidth="1"/>
    <col min="7752" max="7752" width="5.28515625" style="145" customWidth="1"/>
    <col min="7753" max="7753" width="8.140625" style="145" customWidth="1"/>
    <col min="7754" max="7754" width="6.85546875" style="145" customWidth="1"/>
    <col min="7755" max="7755" width="6" style="145" customWidth="1"/>
    <col min="7756" max="7756" width="5.28515625" style="145" customWidth="1"/>
    <col min="7757" max="7757" width="6" style="145" customWidth="1"/>
    <col min="7758" max="7758" width="5.28515625" style="145" customWidth="1"/>
    <col min="7759" max="7759" width="6" style="145" customWidth="1"/>
    <col min="7760" max="7760" width="5.28515625" style="145" customWidth="1"/>
    <col min="7761" max="7761" width="6" style="145" customWidth="1"/>
    <col min="7762" max="7762" width="5.28515625" style="145" customWidth="1"/>
    <col min="7763" max="7763" width="6" style="145" customWidth="1"/>
    <col min="7764" max="7764" width="5.28515625" style="145" customWidth="1"/>
    <col min="7765" max="7765" width="6" style="145" customWidth="1"/>
    <col min="7766" max="7766" width="5.28515625" style="145" customWidth="1"/>
    <col min="7767" max="7767" width="6" style="145" customWidth="1"/>
    <col min="7768" max="7768" width="5.28515625" style="145" customWidth="1"/>
    <col min="7769" max="7936" width="9.140625" style="145"/>
    <col min="7937" max="7937" width="19.28515625" style="145" customWidth="1"/>
    <col min="7938" max="7938" width="16.85546875" style="145" customWidth="1"/>
    <col min="7939" max="7939" width="22.140625" style="145" customWidth="1"/>
    <col min="7940" max="7940" width="39.7109375" style="145" customWidth="1"/>
    <col min="7941" max="7941" width="7.7109375" style="145" customWidth="1"/>
    <col min="7942" max="7942" width="12.42578125" style="145" customWidth="1"/>
    <col min="7943" max="7943" width="5.28515625" style="145" customWidth="1"/>
    <col min="7944" max="7944" width="7.7109375" style="145" customWidth="1"/>
    <col min="7945" max="7945" width="6" style="145" customWidth="1"/>
    <col min="7946" max="7946" width="7.28515625" style="145" customWidth="1"/>
    <col min="7947" max="7947" width="6" style="145" customWidth="1"/>
    <col min="7948" max="7948" width="8.28515625" style="145" customWidth="1"/>
    <col min="7949" max="7949" width="5.7109375" style="145" customWidth="1"/>
    <col min="7950" max="7950" width="6" style="145" customWidth="1"/>
    <col min="7951" max="7951" width="8.140625" style="145" customWidth="1"/>
    <col min="7952" max="7952" width="6.7109375" style="145" customWidth="1"/>
    <col min="7953" max="7953" width="6" style="145" customWidth="1"/>
    <col min="7954" max="7954" width="5.28515625" style="145" customWidth="1"/>
    <col min="7955" max="7955" width="6" style="145" customWidth="1"/>
    <col min="7956" max="7956" width="5.28515625" style="145" customWidth="1"/>
    <col min="7957" max="7957" width="6" style="145" customWidth="1"/>
    <col min="7958" max="7958" width="5.28515625" style="145" customWidth="1"/>
    <col min="7959" max="7959" width="6" style="145" customWidth="1"/>
    <col min="7960" max="7960" width="5.28515625" style="145" customWidth="1"/>
    <col min="7961" max="7961" width="6" style="145" customWidth="1"/>
    <col min="7962" max="7962" width="5.28515625" style="145" customWidth="1"/>
    <col min="7963" max="7963" width="6" style="145" customWidth="1"/>
    <col min="7964" max="7964" width="5.28515625" style="145" customWidth="1"/>
    <col min="7965" max="7965" width="6" style="145" customWidth="1"/>
    <col min="7966" max="7966" width="5.28515625" style="145" customWidth="1"/>
    <col min="7967" max="7967" width="6" style="145" customWidth="1"/>
    <col min="7968" max="7968" width="5.28515625" style="145" customWidth="1"/>
    <col min="7969" max="7969" width="6" style="145" customWidth="1"/>
    <col min="7970" max="7970" width="5.28515625" style="145" customWidth="1"/>
    <col min="7971" max="7971" width="6" style="145" customWidth="1"/>
    <col min="7972" max="7972" width="5.28515625" style="145" customWidth="1"/>
    <col min="7973" max="7973" width="6" style="145" customWidth="1"/>
    <col min="7974" max="7974" width="5.28515625" style="145" customWidth="1"/>
    <col min="7975" max="7975" width="6" style="145" customWidth="1"/>
    <col min="7976" max="7976" width="5.28515625" style="145" customWidth="1"/>
    <col min="7977" max="7977" width="6" style="145" customWidth="1"/>
    <col min="7978" max="7978" width="5.28515625" style="145" customWidth="1"/>
    <col min="7979" max="7979" width="6" style="145" customWidth="1"/>
    <col min="7980" max="7980" width="5.28515625" style="145" customWidth="1"/>
    <col min="7981" max="7981" width="6" style="145" customWidth="1"/>
    <col min="7982" max="7982" width="5.28515625" style="145" customWidth="1"/>
    <col min="7983" max="7983" width="6" style="145" customWidth="1"/>
    <col min="7984" max="7984" width="5.28515625" style="145" customWidth="1"/>
    <col min="7985" max="7985" width="6" style="145" customWidth="1"/>
    <col min="7986" max="7986" width="5.28515625" style="145" customWidth="1"/>
    <col min="7987" max="7987" width="6" style="145" customWidth="1"/>
    <col min="7988" max="7988" width="5.28515625" style="145" customWidth="1"/>
    <col min="7989" max="7989" width="6" style="145" customWidth="1"/>
    <col min="7990" max="7990" width="5.28515625" style="145" customWidth="1"/>
    <col min="7991" max="7991" width="6" style="145" customWidth="1"/>
    <col min="7992" max="7992" width="5.28515625" style="145" customWidth="1"/>
    <col min="7993" max="7993" width="6" style="145" customWidth="1"/>
    <col min="7994" max="7994" width="5.28515625" style="145" customWidth="1"/>
    <col min="7995" max="7995" width="6" style="145" customWidth="1"/>
    <col min="7996" max="7996" width="5.28515625" style="145" customWidth="1"/>
    <col min="7997" max="7997" width="6" style="145" customWidth="1"/>
    <col min="7998" max="7998" width="5.28515625" style="145" customWidth="1"/>
    <col min="7999" max="7999" width="6" style="145" customWidth="1"/>
    <col min="8000" max="8000" width="5.28515625" style="145" customWidth="1"/>
    <col min="8001" max="8001" width="6" style="145" customWidth="1"/>
    <col min="8002" max="8002" width="5.28515625" style="145" customWidth="1"/>
    <col min="8003" max="8003" width="6" style="145" customWidth="1"/>
    <col min="8004" max="8004" width="5.28515625" style="145" customWidth="1"/>
    <col min="8005" max="8005" width="6" style="145" customWidth="1"/>
    <col min="8006" max="8006" width="5.28515625" style="145" customWidth="1"/>
    <col min="8007" max="8007" width="6" style="145" customWidth="1"/>
    <col min="8008" max="8008" width="5.28515625" style="145" customWidth="1"/>
    <col min="8009" max="8009" width="8.140625" style="145" customWidth="1"/>
    <col min="8010" max="8010" width="6.85546875" style="145" customWidth="1"/>
    <col min="8011" max="8011" width="6" style="145" customWidth="1"/>
    <col min="8012" max="8012" width="5.28515625" style="145" customWidth="1"/>
    <col min="8013" max="8013" width="6" style="145" customWidth="1"/>
    <col min="8014" max="8014" width="5.28515625" style="145" customWidth="1"/>
    <col min="8015" max="8015" width="6" style="145" customWidth="1"/>
    <col min="8016" max="8016" width="5.28515625" style="145" customWidth="1"/>
    <col min="8017" max="8017" width="6" style="145" customWidth="1"/>
    <col min="8018" max="8018" width="5.28515625" style="145" customWidth="1"/>
    <col min="8019" max="8019" width="6" style="145" customWidth="1"/>
    <col min="8020" max="8020" width="5.28515625" style="145" customWidth="1"/>
    <col min="8021" max="8021" width="6" style="145" customWidth="1"/>
    <col min="8022" max="8022" width="5.28515625" style="145" customWidth="1"/>
    <col min="8023" max="8023" width="6" style="145" customWidth="1"/>
    <col min="8024" max="8024" width="5.28515625" style="145" customWidth="1"/>
    <col min="8025" max="8192" width="9.140625" style="145"/>
    <col min="8193" max="8193" width="19.28515625" style="145" customWidth="1"/>
    <col min="8194" max="8194" width="16.85546875" style="145" customWidth="1"/>
    <col min="8195" max="8195" width="22.140625" style="145" customWidth="1"/>
    <col min="8196" max="8196" width="39.7109375" style="145" customWidth="1"/>
    <col min="8197" max="8197" width="7.7109375" style="145" customWidth="1"/>
    <col min="8198" max="8198" width="12.42578125" style="145" customWidth="1"/>
    <col min="8199" max="8199" width="5.28515625" style="145" customWidth="1"/>
    <col min="8200" max="8200" width="7.7109375" style="145" customWidth="1"/>
    <col min="8201" max="8201" width="6" style="145" customWidth="1"/>
    <col min="8202" max="8202" width="7.28515625" style="145" customWidth="1"/>
    <col min="8203" max="8203" width="6" style="145" customWidth="1"/>
    <col min="8204" max="8204" width="8.28515625" style="145" customWidth="1"/>
    <col min="8205" max="8205" width="5.7109375" style="145" customWidth="1"/>
    <col min="8206" max="8206" width="6" style="145" customWidth="1"/>
    <col min="8207" max="8207" width="8.140625" style="145" customWidth="1"/>
    <col min="8208" max="8208" width="6.7109375" style="145" customWidth="1"/>
    <col min="8209" max="8209" width="6" style="145" customWidth="1"/>
    <col min="8210" max="8210" width="5.28515625" style="145" customWidth="1"/>
    <col min="8211" max="8211" width="6" style="145" customWidth="1"/>
    <col min="8212" max="8212" width="5.28515625" style="145" customWidth="1"/>
    <col min="8213" max="8213" width="6" style="145" customWidth="1"/>
    <col min="8214" max="8214" width="5.28515625" style="145" customWidth="1"/>
    <col min="8215" max="8215" width="6" style="145" customWidth="1"/>
    <col min="8216" max="8216" width="5.28515625" style="145" customWidth="1"/>
    <col min="8217" max="8217" width="6" style="145" customWidth="1"/>
    <col min="8218" max="8218" width="5.28515625" style="145" customWidth="1"/>
    <col min="8219" max="8219" width="6" style="145" customWidth="1"/>
    <col min="8220" max="8220" width="5.28515625" style="145" customWidth="1"/>
    <col min="8221" max="8221" width="6" style="145" customWidth="1"/>
    <col min="8222" max="8222" width="5.28515625" style="145" customWidth="1"/>
    <col min="8223" max="8223" width="6" style="145" customWidth="1"/>
    <col min="8224" max="8224" width="5.28515625" style="145" customWidth="1"/>
    <col min="8225" max="8225" width="6" style="145" customWidth="1"/>
    <col min="8226" max="8226" width="5.28515625" style="145" customWidth="1"/>
    <col min="8227" max="8227" width="6" style="145" customWidth="1"/>
    <col min="8228" max="8228" width="5.28515625" style="145" customWidth="1"/>
    <col min="8229" max="8229" width="6" style="145" customWidth="1"/>
    <col min="8230" max="8230" width="5.28515625" style="145" customWidth="1"/>
    <col min="8231" max="8231" width="6" style="145" customWidth="1"/>
    <col min="8232" max="8232" width="5.28515625" style="145" customWidth="1"/>
    <col min="8233" max="8233" width="6" style="145" customWidth="1"/>
    <col min="8234" max="8234" width="5.28515625" style="145" customWidth="1"/>
    <col min="8235" max="8235" width="6" style="145" customWidth="1"/>
    <col min="8236" max="8236" width="5.28515625" style="145" customWidth="1"/>
    <col min="8237" max="8237" width="6" style="145" customWidth="1"/>
    <col min="8238" max="8238" width="5.28515625" style="145" customWidth="1"/>
    <col min="8239" max="8239" width="6" style="145" customWidth="1"/>
    <col min="8240" max="8240" width="5.28515625" style="145" customWidth="1"/>
    <col min="8241" max="8241" width="6" style="145" customWidth="1"/>
    <col min="8242" max="8242" width="5.28515625" style="145" customWidth="1"/>
    <col min="8243" max="8243" width="6" style="145" customWidth="1"/>
    <col min="8244" max="8244" width="5.28515625" style="145" customWidth="1"/>
    <col min="8245" max="8245" width="6" style="145" customWidth="1"/>
    <col min="8246" max="8246" width="5.28515625" style="145" customWidth="1"/>
    <col min="8247" max="8247" width="6" style="145" customWidth="1"/>
    <col min="8248" max="8248" width="5.28515625" style="145" customWidth="1"/>
    <col min="8249" max="8249" width="6" style="145" customWidth="1"/>
    <col min="8250" max="8250" width="5.28515625" style="145" customWidth="1"/>
    <col min="8251" max="8251" width="6" style="145" customWidth="1"/>
    <col min="8252" max="8252" width="5.28515625" style="145" customWidth="1"/>
    <col min="8253" max="8253" width="6" style="145" customWidth="1"/>
    <col min="8254" max="8254" width="5.28515625" style="145" customWidth="1"/>
    <col min="8255" max="8255" width="6" style="145" customWidth="1"/>
    <col min="8256" max="8256" width="5.28515625" style="145" customWidth="1"/>
    <col min="8257" max="8257" width="6" style="145" customWidth="1"/>
    <col min="8258" max="8258" width="5.28515625" style="145" customWidth="1"/>
    <col min="8259" max="8259" width="6" style="145" customWidth="1"/>
    <col min="8260" max="8260" width="5.28515625" style="145" customWidth="1"/>
    <col min="8261" max="8261" width="6" style="145" customWidth="1"/>
    <col min="8262" max="8262" width="5.28515625" style="145" customWidth="1"/>
    <col min="8263" max="8263" width="6" style="145" customWidth="1"/>
    <col min="8264" max="8264" width="5.28515625" style="145" customWidth="1"/>
    <col min="8265" max="8265" width="8.140625" style="145" customWidth="1"/>
    <col min="8266" max="8266" width="6.85546875" style="145" customWidth="1"/>
    <col min="8267" max="8267" width="6" style="145" customWidth="1"/>
    <col min="8268" max="8268" width="5.28515625" style="145" customWidth="1"/>
    <col min="8269" max="8269" width="6" style="145" customWidth="1"/>
    <col min="8270" max="8270" width="5.28515625" style="145" customWidth="1"/>
    <col min="8271" max="8271" width="6" style="145" customWidth="1"/>
    <col min="8272" max="8272" width="5.28515625" style="145" customWidth="1"/>
    <col min="8273" max="8273" width="6" style="145" customWidth="1"/>
    <col min="8274" max="8274" width="5.28515625" style="145" customWidth="1"/>
    <col min="8275" max="8275" width="6" style="145" customWidth="1"/>
    <col min="8276" max="8276" width="5.28515625" style="145" customWidth="1"/>
    <col min="8277" max="8277" width="6" style="145" customWidth="1"/>
    <col min="8278" max="8278" width="5.28515625" style="145" customWidth="1"/>
    <col min="8279" max="8279" width="6" style="145" customWidth="1"/>
    <col min="8280" max="8280" width="5.28515625" style="145" customWidth="1"/>
    <col min="8281" max="8448" width="9.140625" style="145"/>
    <col min="8449" max="8449" width="19.28515625" style="145" customWidth="1"/>
    <col min="8450" max="8450" width="16.85546875" style="145" customWidth="1"/>
    <col min="8451" max="8451" width="22.140625" style="145" customWidth="1"/>
    <col min="8452" max="8452" width="39.7109375" style="145" customWidth="1"/>
    <col min="8453" max="8453" width="7.7109375" style="145" customWidth="1"/>
    <col min="8454" max="8454" width="12.42578125" style="145" customWidth="1"/>
    <col min="8455" max="8455" width="5.28515625" style="145" customWidth="1"/>
    <col min="8456" max="8456" width="7.7109375" style="145" customWidth="1"/>
    <col min="8457" max="8457" width="6" style="145" customWidth="1"/>
    <col min="8458" max="8458" width="7.28515625" style="145" customWidth="1"/>
    <col min="8459" max="8459" width="6" style="145" customWidth="1"/>
    <col min="8460" max="8460" width="8.28515625" style="145" customWidth="1"/>
    <col min="8461" max="8461" width="5.7109375" style="145" customWidth="1"/>
    <col min="8462" max="8462" width="6" style="145" customWidth="1"/>
    <col min="8463" max="8463" width="8.140625" style="145" customWidth="1"/>
    <col min="8464" max="8464" width="6.7109375" style="145" customWidth="1"/>
    <col min="8465" max="8465" width="6" style="145" customWidth="1"/>
    <col min="8466" max="8466" width="5.28515625" style="145" customWidth="1"/>
    <col min="8467" max="8467" width="6" style="145" customWidth="1"/>
    <col min="8468" max="8468" width="5.28515625" style="145" customWidth="1"/>
    <col min="8469" max="8469" width="6" style="145" customWidth="1"/>
    <col min="8470" max="8470" width="5.28515625" style="145" customWidth="1"/>
    <col min="8471" max="8471" width="6" style="145" customWidth="1"/>
    <col min="8472" max="8472" width="5.28515625" style="145" customWidth="1"/>
    <col min="8473" max="8473" width="6" style="145" customWidth="1"/>
    <col min="8474" max="8474" width="5.28515625" style="145" customWidth="1"/>
    <col min="8475" max="8475" width="6" style="145" customWidth="1"/>
    <col min="8476" max="8476" width="5.28515625" style="145" customWidth="1"/>
    <col min="8477" max="8477" width="6" style="145" customWidth="1"/>
    <col min="8478" max="8478" width="5.28515625" style="145" customWidth="1"/>
    <col min="8479" max="8479" width="6" style="145" customWidth="1"/>
    <col min="8480" max="8480" width="5.28515625" style="145" customWidth="1"/>
    <col min="8481" max="8481" width="6" style="145" customWidth="1"/>
    <col min="8482" max="8482" width="5.28515625" style="145" customWidth="1"/>
    <col min="8483" max="8483" width="6" style="145" customWidth="1"/>
    <col min="8484" max="8484" width="5.28515625" style="145" customWidth="1"/>
    <col min="8485" max="8485" width="6" style="145" customWidth="1"/>
    <col min="8486" max="8486" width="5.28515625" style="145" customWidth="1"/>
    <col min="8487" max="8487" width="6" style="145" customWidth="1"/>
    <col min="8488" max="8488" width="5.28515625" style="145" customWidth="1"/>
    <col min="8489" max="8489" width="6" style="145" customWidth="1"/>
    <col min="8490" max="8490" width="5.28515625" style="145" customWidth="1"/>
    <col min="8491" max="8491" width="6" style="145" customWidth="1"/>
    <col min="8492" max="8492" width="5.28515625" style="145" customWidth="1"/>
    <col min="8493" max="8493" width="6" style="145" customWidth="1"/>
    <col min="8494" max="8494" width="5.28515625" style="145" customWidth="1"/>
    <col min="8495" max="8495" width="6" style="145" customWidth="1"/>
    <col min="8496" max="8496" width="5.28515625" style="145" customWidth="1"/>
    <col min="8497" max="8497" width="6" style="145" customWidth="1"/>
    <col min="8498" max="8498" width="5.28515625" style="145" customWidth="1"/>
    <col min="8499" max="8499" width="6" style="145" customWidth="1"/>
    <col min="8500" max="8500" width="5.28515625" style="145" customWidth="1"/>
    <col min="8501" max="8501" width="6" style="145" customWidth="1"/>
    <col min="8502" max="8502" width="5.28515625" style="145" customWidth="1"/>
    <col min="8503" max="8503" width="6" style="145" customWidth="1"/>
    <col min="8504" max="8504" width="5.28515625" style="145" customWidth="1"/>
    <col min="8505" max="8505" width="6" style="145" customWidth="1"/>
    <col min="8506" max="8506" width="5.28515625" style="145" customWidth="1"/>
    <col min="8507" max="8507" width="6" style="145" customWidth="1"/>
    <col min="8508" max="8508" width="5.28515625" style="145" customWidth="1"/>
    <col min="8509" max="8509" width="6" style="145" customWidth="1"/>
    <col min="8510" max="8510" width="5.28515625" style="145" customWidth="1"/>
    <col min="8511" max="8511" width="6" style="145" customWidth="1"/>
    <col min="8512" max="8512" width="5.28515625" style="145" customWidth="1"/>
    <col min="8513" max="8513" width="6" style="145" customWidth="1"/>
    <col min="8514" max="8514" width="5.28515625" style="145" customWidth="1"/>
    <col min="8515" max="8515" width="6" style="145" customWidth="1"/>
    <col min="8516" max="8516" width="5.28515625" style="145" customWidth="1"/>
    <col min="8517" max="8517" width="6" style="145" customWidth="1"/>
    <col min="8518" max="8518" width="5.28515625" style="145" customWidth="1"/>
    <col min="8519" max="8519" width="6" style="145" customWidth="1"/>
    <col min="8520" max="8520" width="5.28515625" style="145" customWidth="1"/>
    <col min="8521" max="8521" width="8.140625" style="145" customWidth="1"/>
    <col min="8522" max="8522" width="6.85546875" style="145" customWidth="1"/>
    <col min="8523" max="8523" width="6" style="145" customWidth="1"/>
    <col min="8524" max="8524" width="5.28515625" style="145" customWidth="1"/>
    <col min="8525" max="8525" width="6" style="145" customWidth="1"/>
    <col min="8526" max="8526" width="5.28515625" style="145" customWidth="1"/>
    <col min="8527" max="8527" width="6" style="145" customWidth="1"/>
    <col min="8528" max="8528" width="5.28515625" style="145" customWidth="1"/>
    <col min="8529" max="8529" width="6" style="145" customWidth="1"/>
    <col min="8530" max="8530" width="5.28515625" style="145" customWidth="1"/>
    <col min="8531" max="8531" width="6" style="145" customWidth="1"/>
    <col min="8532" max="8532" width="5.28515625" style="145" customWidth="1"/>
    <col min="8533" max="8533" width="6" style="145" customWidth="1"/>
    <col min="8534" max="8534" width="5.28515625" style="145" customWidth="1"/>
    <col min="8535" max="8535" width="6" style="145" customWidth="1"/>
    <col min="8536" max="8536" width="5.28515625" style="145" customWidth="1"/>
    <col min="8537" max="8704" width="9.140625" style="145"/>
    <col min="8705" max="8705" width="19.28515625" style="145" customWidth="1"/>
    <col min="8706" max="8706" width="16.85546875" style="145" customWidth="1"/>
    <col min="8707" max="8707" width="22.140625" style="145" customWidth="1"/>
    <col min="8708" max="8708" width="39.7109375" style="145" customWidth="1"/>
    <col min="8709" max="8709" width="7.7109375" style="145" customWidth="1"/>
    <col min="8710" max="8710" width="12.42578125" style="145" customWidth="1"/>
    <col min="8711" max="8711" width="5.28515625" style="145" customWidth="1"/>
    <col min="8712" max="8712" width="7.7109375" style="145" customWidth="1"/>
    <col min="8713" max="8713" width="6" style="145" customWidth="1"/>
    <col min="8714" max="8714" width="7.28515625" style="145" customWidth="1"/>
    <col min="8715" max="8715" width="6" style="145" customWidth="1"/>
    <col min="8716" max="8716" width="8.28515625" style="145" customWidth="1"/>
    <col min="8717" max="8717" width="5.7109375" style="145" customWidth="1"/>
    <col min="8718" max="8718" width="6" style="145" customWidth="1"/>
    <col min="8719" max="8719" width="8.140625" style="145" customWidth="1"/>
    <col min="8720" max="8720" width="6.7109375" style="145" customWidth="1"/>
    <col min="8721" max="8721" width="6" style="145" customWidth="1"/>
    <col min="8722" max="8722" width="5.28515625" style="145" customWidth="1"/>
    <col min="8723" max="8723" width="6" style="145" customWidth="1"/>
    <col min="8724" max="8724" width="5.28515625" style="145" customWidth="1"/>
    <col min="8725" max="8725" width="6" style="145" customWidth="1"/>
    <col min="8726" max="8726" width="5.28515625" style="145" customWidth="1"/>
    <col min="8727" max="8727" width="6" style="145" customWidth="1"/>
    <col min="8728" max="8728" width="5.28515625" style="145" customWidth="1"/>
    <col min="8729" max="8729" width="6" style="145" customWidth="1"/>
    <col min="8730" max="8730" width="5.28515625" style="145" customWidth="1"/>
    <col min="8731" max="8731" width="6" style="145" customWidth="1"/>
    <col min="8732" max="8732" width="5.28515625" style="145" customWidth="1"/>
    <col min="8733" max="8733" width="6" style="145" customWidth="1"/>
    <col min="8734" max="8734" width="5.28515625" style="145" customWidth="1"/>
    <col min="8735" max="8735" width="6" style="145" customWidth="1"/>
    <col min="8736" max="8736" width="5.28515625" style="145" customWidth="1"/>
    <col min="8737" max="8737" width="6" style="145" customWidth="1"/>
    <col min="8738" max="8738" width="5.28515625" style="145" customWidth="1"/>
    <col min="8739" max="8739" width="6" style="145" customWidth="1"/>
    <col min="8740" max="8740" width="5.28515625" style="145" customWidth="1"/>
    <col min="8741" max="8741" width="6" style="145" customWidth="1"/>
    <col min="8742" max="8742" width="5.28515625" style="145" customWidth="1"/>
    <col min="8743" max="8743" width="6" style="145" customWidth="1"/>
    <col min="8744" max="8744" width="5.28515625" style="145" customWidth="1"/>
    <col min="8745" max="8745" width="6" style="145" customWidth="1"/>
    <col min="8746" max="8746" width="5.28515625" style="145" customWidth="1"/>
    <col min="8747" max="8747" width="6" style="145" customWidth="1"/>
    <col min="8748" max="8748" width="5.28515625" style="145" customWidth="1"/>
    <col min="8749" max="8749" width="6" style="145" customWidth="1"/>
    <col min="8750" max="8750" width="5.28515625" style="145" customWidth="1"/>
    <col min="8751" max="8751" width="6" style="145" customWidth="1"/>
    <col min="8752" max="8752" width="5.28515625" style="145" customWidth="1"/>
    <col min="8753" max="8753" width="6" style="145" customWidth="1"/>
    <col min="8754" max="8754" width="5.28515625" style="145" customWidth="1"/>
    <col min="8755" max="8755" width="6" style="145" customWidth="1"/>
    <col min="8756" max="8756" width="5.28515625" style="145" customWidth="1"/>
    <col min="8757" max="8757" width="6" style="145" customWidth="1"/>
    <col min="8758" max="8758" width="5.28515625" style="145" customWidth="1"/>
    <col min="8759" max="8759" width="6" style="145" customWidth="1"/>
    <col min="8760" max="8760" width="5.28515625" style="145" customWidth="1"/>
    <col min="8761" max="8761" width="6" style="145" customWidth="1"/>
    <col min="8762" max="8762" width="5.28515625" style="145" customWidth="1"/>
    <col min="8763" max="8763" width="6" style="145" customWidth="1"/>
    <col min="8764" max="8764" width="5.28515625" style="145" customWidth="1"/>
    <col min="8765" max="8765" width="6" style="145" customWidth="1"/>
    <col min="8766" max="8766" width="5.28515625" style="145" customWidth="1"/>
    <col min="8767" max="8767" width="6" style="145" customWidth="1"/>
    <col min="8768" max="8768" width="5.28515625" style="145" customWidth="1"/>
    <col min="8769" max="8769" width="6" style="145" customWidth="1"/>
    <col min="8770" max="8770" width="5.28515625" style="145" customWidth="1"/>
    <col min="8771" max="8771" width="6" style="145" customWidth="1"/>
    <col min="8772" max="8772" width="5.28515625" style="145" customWidth="1"/>
    <col min="8773" max="8773" width="6" style="145" customWidth="1"/>
    <col min="8774" max="8774" width="5.28515625" style="145" customWidth="1"/>
    <col min="8775" max="8775" width="6" style="145" customWidth="1"/>
    <col min="8776" max="8776" width="5.28515625" style="145" customWidth="1"/>
    <col min="8777" max="8777" width="8.140625" style="145" customWidth="1"/>
    <col min="8778" max="8778" width="6.85546875" style="145" customWidth="1"/>
    <col min="8779" max="8779" width="6" style="145" customWidth="1"/>
    <col min="8780" max="8780" width="5.28515625" style="145" customWidth="1"/>
    <col min="8781" max="8781" width="6" style="145" customWidth="1"/>
    <col min="8782" max="8782" width="5.28515625" style="145" customWidth="1"/>
    <col min="8783" max="8783" width="6" style="145" customWidth="1"/>
    <col min="8784" max="8784" width="5.28515625" style="145" customWidth="1"/>
    <col min="8785" max="8785" width="6" style="145" customWidth="1"/>
    <col min="8786" max="8786" width="5.28515625" style="145" customWidth="1"/>
    <col min="8787" max="8787" width="6" style="145" customWidth="1"/>
    <col min="8788" max="8788" width="5.28515625" style="145" customWidth="1"/>
    <col min="8789" max="8789" width="6" style="145" customWidth="1"/>
    <col min="8790" max="8790" width="5.28515625" style="145" customWidth="1"/>
    <col min="8791" max="8791" width="6" style="145" customWidth="1"/>
    <col min="8792" max="8792" width="5.28515625" style="145" customWidth="1"/>
    <col min="8793" max="8960" width="9.140625" style="145"/>
    <col min="8961" max="8961" width="19.28515625" style="145" customWidth="1"/>
    <col min="8962" max="8962" width="16.85546875" style="145" customWidth="1"/>
    <col min="8963" max="8963" width="22.140625" style="145" customWidth="1"/>
    <col min="8964" max="8964" width="39.7109375" style="145" customWidth="1"/>
    <col min="8965" max="8965" width="7.7109375" style="145" customWidth="1"/>
    <col min="8966" max="8966" width="12.42578125" style="145" customWidth="1"/>
    <col min="8967" max="8967" width="5.28515625" style="145" customWidth="1"/>
    <col min="8968" max="8968" width="7.7109375" style="145" customWidth="1"/>
    <col min="8969" max="8969" width="6" style="145" customWidth="1"/>
    <col min="8970" max="8970" width="7.28515625" style="145" customWidth="1"/>
    <col min="8971" max="8971" width="6" style="145" customWidth="1"/>
    <col min="8972" max="8972" width="8.28515625" style="145" customWidth="1"/>
    <col min="8973" max="8973" width="5.7109375" style="145" customWidth="1"/>
    <col min="8974" max="8974" width="6" style="145" customWidth="1"/>
    <col min="8975" max="8975" width="8.140625" style="145" customWidth="1"/>
    <col min="8976" max="8976" width="6.7109375" style="145" customWidth="1"/>
    <col min="8977" max="8977" width="6" style="145" customWidth="1"/>
    <col min="8978" max="8978" width="5.28515625" style="145" customWidth="1"/>
    <col min="8979" max="8979" width="6" style="145" customWidth="1"/>
    <col min="8980" max="8980" width="5.28515625" style="145" customWidth="1"/>
    <col min="8981" max="8981" width="6" style="145" customWidth="1"/>
    <col min="8982" max="8982" width="5.28515625" style="145" customWidth="1"/>
    <col min="8983" max="8983" width="6" style="145" customWidth="1"/>
    <col min="8984" max="8984" width="5.28515625" style="145" customWidth="1"/>
    <col min="8985" max="8985" width="6" style="145" customWidth="1"/>
    <col min="8986" max="8986" width="5.28515625" style="145" customWidth="1"/>
    <col min="8987" max="8987" width="6" style="145" customWidth="1"/>
    <col min="8988" max="8988" width="5.28515625" style="145" customWidth="1"/>
    <col min="8989" max="8989" width="6" style="145" customWidth="1"/>
    <col min="8990" max="8990" width="5.28515625" style="145" customWidth="1"/>
    <col min="8991" max="8991" width="6" style="145" customWidth="1"/>
    <col min="8992" max="8992" width="5.28515625" style="145" customWidth="1"/>
    <col min="8993" max="8993" width="6" style="145" customWidth="1"/>
    <col min="8994" max="8994" width="5.28515625" style="145" customWidth="1"/>
    <col min="8995" max="8995" width="6" style="145" customWidth="1"/>
    <col min="8996" max="8996" width="5.28515625" style="145" customWidth="1"/>
    <col min="8997" max="8997" width="6" style="145" customWidth="1"/>
    <col min="8998" max="8998" width="5.28515625" style="145" customWidth="1"/>
    <col min="8999" max="8999" width="6" style="145" customWidth="1"/>
    <col min="9000" max="9000" width="5.28515625" style="145" customWidth="1"/>
    <col min="9001" max="9001" width="6" style="145" customWidth="1"/>
    <col min="9002" max="9002" width="5.28515625" style="145" customWidth="1"/>
    <col min="9003" max="9003" width="6" style="145" customWidth="1"/>
    <col min="9004" max="9004" width="5.28515625" style="145" customWidth="1"/>
    <col min="9005" max="9005" width="6" style="145" customWidth="1"/>
    <col min="9006" max="9006" width="5.28515625" style="145" customWidth="1"/>
    <col min="9007" max="9007" width="6" style="145" customWidth="1"/>
    <col min="9008" max="9008" width="5.28515625" style="145" customWidth="1"/>
    <col min="9009" max="9009" width="6" style="145" customWidth="1"/>
    <col min="9010" max="9010" width="5.28515625" style="145" customWidth="1"/>
    <col min="9011" max="9011" width="6" style="145" customWidth="1"/>
    <col min="9012" max="9012" width="5.28515625" style="145" customWidth="1"/>
    <col min="9013" max="9013" width="6" style="145" customWidth="1"/>
    <col min="9014" max="9014" width="5.28515625" style="145" customWidth="1"/>
    <col min="9015" max="9015" width="6" style="145" customWidth="1"/>
    <col min="9016" max="9016" width="5.28515625" style="145" customWidth="1"/>
    <col min="9017" max="9017" width="6" style="145" customWidth="1"/>
    <col min="9018" max="9018" width="5.28515625" style="145" customWidth="1"/>
    <col min="9019" max="9019" width="6" style="145" customWidth="1"/>
    <col min="9020" max="9020" width="5.28515625" style="145" customWidth="1"/>
    <col min="9021" max="9021" width="6" style="145" customWidth="1"/>
    <col min="9022" max="9022" width="5.28515625" style="145" customWidth="1"/>
    <col min="9023" max="9023" width="6" style="145" customWidth="1"/>
    <col min="9024" max="9024" width="5.28515625" style="145" customWidth="1"/>
    <col min="9025" max="9025" width="6" style="145" customWidth="1"/>
    <col min="9026" max="9026" width="5.28515625" style="145" customWidth="1"/>
    <col min="9027" max="9027" width="6" style="145" customWidth="1"/>
    <col min="9028" max="9028" width="5.28515625" style="145" customWidth="1"/>
    <col min="9029" max="9029" width="6" style="145" customWidth="1"/>
    <col min="9030" max="9030" width="5.28515625" style="145" customWidth="1"/>
    <col min="9031" max="9031" width="6" style="145" customWidth="1"/>
    <col min="9032" max="9032" width="5.28515625" style="145" customWidth="1"/>
    <col min="9033" max="9033" width="8.140625" style="145" customWidth="1"/>
    <col min="9034" max="9034" width="6.85546875" style="145" customWidth="1"/>
    <col min="9035" max="9035" width="6" style="145" customWidth="1"/>
    <col min="9036" max="9036" width="5.28515625" style="145" customWidth="1"/>
    <col min="9037" max="9037" width="6" style="145" customWidth="1"/>
    <col min="9038" max="9038" width="5.28515625" style="145" customWidth="1"/>
    <col min="9039" max="9039" width="6" style="145" customWidth="1"/>
    <col min="9040" max="9040" width="5.28515625" style="145" customWidth="1"/>
    <col min="9041" max="9041" width="6" style="145" customWidth="1"/>
    <col min="9042" max="9042" width="5.28515625" style="145" customWidth="1"/>
    <col min="9043" max="9043" width="6" style="145" customWidth="1"/>
    <col min="9044" max="9044" width="5.28515625" style="145" customWidth="1"/>
    <col min="9045" max="9045" width="6" style="145" customWidth="1"/>
    <col min="9046" max="9046" width="5.28515625" style="145" customWidth="1"/>
    <col min="9047" max="9047" width="6" style="145" customWidth="1"/>
    <col min="9048" max="9048" width="5.28515625" style="145" customWidth="1"/>
    <col min="9049" max="9216" width="9.140625" style="145"/>
    <col min="9217" max="9217" width="19.28515625" style="145" customWidth="1"/>
    <col min="9218" max="9218" width="16.85546875" style="145" customWidth="1"/>
    <col min="9219" max="9219" width="22.140625" style="145" customWidth="1"/>
    <col min="9220" max="9220" width="39.7109375" style="145" customWidth="1"/>
    <col min="9221" max="9221" width="7.7109375" style="145" customWidth="1"/>
    <col min="9222" max="9222" width="12.42578125" style="145" customWidth="1"/>
    <col min="9223" max="9223" width="5.28515625" style="145" customWidth="1"/>
    <col min="9224" max="9224" width="7.7109375" style="145" customWidth="1"/>
    <col min="9225" max="9225" width="6" style="145" customWidth="1"/>
    <col min="9226" max="9226" width="7.28515625" style="145" customWidth="1"/>
    <col min="9227" max="9227" width="6" style="145" customWidth="1"/>
    <col min="9228" max="9228" width="8.28515625" style="145" customWidth="1"/>
    <col min="9229" max="9229" width="5.7109375" style="145" customWidth="1"/>
    <col min="9230" max="9230" width="6" style="145" customWidth="1"/>
    <col min="9231" max="9231" width="8.140625" style="145" customWidth="1"/>
    <col min="9232" max="9232" width="6.7109375" style="145" customWidth="1"/>
    <col min="9233" max="9233" width="6" style="145" customWidth="1"/>
    <col min="9234" max="9234" width="5.28515625" style="145" customWidth="1"/>
    <col min="9235" max="9235" width="6" style="145" customWidth="1"/>
    <col min="9236" max="9236" width="5.28515625" style="145" customWidth="1"/>
    <col min="9237" max="9237" width="6" style="145" customWidth="1"/>
    <col min="9238" max="9238" width="5.28515625" style="145" customWidth="1"/>
    <col min="9239" max="9239" width="6" style="145" customWidth="1"/>
    <col min="9240" max="9240" width="5.28515625" style="145" customWidth="1"/>
    <col min="9241" max="9241" width="6" style="145" customWidth="1"/>
    <col min="9242" max="9242" width="5.28515625" style="145" customWidth="1"/>
    <col min="9243" max="9243" width="6" style="145" customWidth="1"/>
    <col min="9244" max="9244" width="5.28515625" style="145" customWidth="1"/>
    <col min="9245" max="9245" width="6" style="145" customWidth="1"/>
    <col min="9246" max="9246" width="5.28515625" style="145" customWidth="1"/>
    <col min="9247" max="9247" width="6" style="145" customWidth="1"/>
    <col min="9248" max="9248" width="5.28515625" style="145" customWidth="1"/>
    <col min="9249" max="9249" width="6" style="145" customWidth="1"/>
    <col min="9250" max="9250" width="5.28515625" style="145" customWidth="1"/>
    <col min="9251" max="9251" width="6" style="145" customWidth="1"/>
    <col min="9252" max="9252" width="5.28515625" style="145" customWidth="1"/>
    <col min="9253" max="9253" width="6" style="145" customWidth="1"/>
    <col min="9254" max="9254" width="5.28515625" style="145" customWidth="1"/>
    <col min="9255" max="9255" width="6" style="145" customWidth="1"/>
    <col min="9256" max="9256" width="5.28515625" style="145" customWidth="1"/>
    <col min="9257" max="9257" width="6" style="145" customWidth="1"/>
    <col min="9258" max="9258" width="5.28515625" style="145" customWidth="1"/>
    <col min="9259" max="9259" width="6" style="145" customWidth="1"/>
    <col min="9260" max="9260" width="5.28515625" style="145" customWidth="1"/>
    <col min="9261" max="9261" width="6" style="145" customWidth="1"/>
    <col min="9262" max="9262" width="5.28515625" style="145" customWidth="1"/>
    <col min="9263" max="9263" width="6" style="145" customWidth="1"/>
    <col min="9264" max="9264" width="5.28515625" style="145" customWidth="1"/>
    <col min="9265" max="9265" width="6" style="145" customWidth="1"/>
    <col min="9266" max="9266" width="5.28515625" style="145" customWidth="1"/>
    <col min="9267" max="9267" width="6" style="145" customWidth="1"/>
    <col min="9268" max="9268" width="5.28515625" style="145" customWidth="1"/>
    <col min="9269" max="9269" width="6" style="145" customWidth="1"/>
    <col min="9270" max="9270" width="5.28515625" style="145" customWidth="1"/>
    <col min="9271" max="9271" width="6" style="145" customWidth="1"/>
    <col min="9272" max="9272" width="5.28515625" style="145" customWidth="1"/>
    <col min="9273" max="9273" width="6" style="145" customWidth="1"/>
    <col min="9274" max="9274" width="5.28515625" style="145" customWidth="1"/>
    <col min="9275" max="9275" width="6" style="145" customWidth="1"/>
    <col min="9276" max="9276" width="5.28515625" style="145" customWidth="1"/>
    <col min="9277" max="9277" width="6" style="145" customWidth="1"/>
    <col min="9278" max="9278" width="5.28515625" style="145" customWidth="1"/>
    <col min="9279" max="9279" width="6" style="145" customWidth="1"/>
    <col min="9280" max="9280" width="5.28515625" style="145" customWidth="1"/>
    <col min="9281" max="9281" width="6" style="145" customWidth="1"/>
    <col min="9282" max="9282" width="5.28515625" style="145" customWidth="1"/>
    <col min="9283" max="9283" width="6" style="145" customWidth="1"/>
    <col min="9284" max="9284" width="5.28515625" style="145" customWidth="1"/>
    <col min="9285" max="9285" width="6" style="145" customWidth="1"/>
    <col min="9286" max="9286" width="5.28515625" style="145" customWidth="1"/>
    <col min="9287" max="9287" width="6" style="145" customWidth="1"/>
    <col min="9288" max="9288" width="5.28515625" style="145" customWidth="1"/>
    <col min="9289" max="9289" width="8.140625" style="145" customWidth="1"/>
    <col min="9290" max="9290" width="6.85546875" style="145" customWidth="1"/>
    <col min="9291" max="9291" width="6" style="145" customWidth="1"/>
    <col min="9292" max="9292" width="5.28515625" style="145" customWidth="1"/>
    <col min="9293" max="9293" width="6" style="145" customWidth="1"/>
    <col min="9294" max="9294" width="5.28515625" style="145" customWidth="1"/>
    <col min="9295" max="9295" width="6" style="145" customWidth="1"/>
    <col min="9296" max="9296" width="5.28515625" style="145" customWidth="1"/>
    <col min="9297" max="9297" width="6" style="145" customWidth="1"/>
    <col min="9298" max="9298" width="5.28515625" style="145" customWidth="1"/>
    <col min="9299" max="9299" width="6" style="145" customWidth="1"/>
    <col min="9300" max="9300" width="5.28515625" style="145" customWidth="1"/>
    <col min="9301" max="9301" width="6" style="145" customWidth="1"/>
    <col min="9302" max="9302" width="5.28515625" style="145" customWidth="1"/>
    <col min="9303" max="9303" width="6" style="145" customWidth="1"/>
    <col min="9304" max="9304" width="5.28515625" style="145" customWidth="1"/>
    <col min="9305" max="9472" width="9.140625" style="145"/>
    <col min="9473" max="9473" width="19.28515625" style="145" customWidth="1"/>
    <col min="9474" max="9474" width="16.85546875" style="145" customWidth="1"/>
    <col min="9475" max="9475" width="22.140625" style="145" customWidth="1"/>
    <col min="9476" max="9476" width="39.7109375" style="145" customWidth="1"/>
    <col min="9477" max="9477" width="7.7109375" style="145" customWidth="1"/>
    <col min="9478" max="9478" width="12.42578125" style="145" customWidth="1"/>
    <col min="9479" max="9479" width="5.28515625" style="145" customWidth="1"/>
    <col min="9480" max="9480" width="7.7109375" style="145" customWidth="1"/>
    <col min="9481" max="9481" width="6" style="145" customWidth="1"/>
    <col min="9482" max="9482" width="7.28515625" style="145" customWidth="1"/>
    <col min="9483" max="9483" width="6" style="145" customWidth="1"/>
    <col min="9484" max="9484" width="8.28515625" style="145" customWidth="1"/>
    <col min="9485" max="9485" width="5.7109375" style="145" customWidth="1"/>
    <col min="9486" max="9486" width="6" style="145" customWidth="1"/>
    <col min="9487" max="9487" width="8.140625" style="145" customWidth="1"/>
    <col min="9488" max="9488" width="6.7109375" style="145" customWidth="1"/>
    <col min="9489" max="9489" width="6" style="145" customWidth="1"/>
    <col min="9490" max="9490" width="5.28515625" style="145" customWidth="1"/>
    <col min="9491" max="9491" width="6" style="145" customWidth="1"/>
    <col min="9492" max="9492" width="5.28515625" style="145" customWidth="1"/>
    <col min="9493" max="9493" width="6" style="145" customWidth="1"/>
    <col min="9494" max="9494" width="5.28515625" style="145" customWidth="1"/>
    <col min="9495" max="9495" width="6" style="145" customWidth="1"/>
    <col min="9496" max="9496" width="5.28515625" style="145" customWidth="1"/>
    <col min="9497" max="9497" width="6" style="145" customWidth="1"/>
    <col min="9498" max="9498" width="5.28515625" style="145" customWidth="1"/>
    <col min="9499" max="9499" width="6" style="145" customWidth="1"/>
    <col min="9500" max="9500" width="5.28515625" style="145" customWidth="1"/>
    <col min="9501" max="9501" width="6" style="145" customWidth="1"/>
    <col min="9502" max="9502" width="5.28515625" style="145" customWidth="1"/>
    <col min="9503" max="9503" width="6" style="145" customWidth="1"/>
    <col min="9504" max="9504" width="5.28515625" style="145" customWidth="1"/>
    <col min="9505" max="9505" width="6" style="145" customWidth="1"/>
    <col min="9506" max="9506" width="5.28515625" style="145" customWidth="1"/>
    <col min="9507" max="9507" width="6" style="145" customWidth="1"/>
    <col min="9508" max="9508" width="5.28515625" style="145" customWidth="1"/>
    <col min="9509" max="9509" width="6" style="145" customWidth="1"/>
    <col min="9510" max="9510" width="5.28515625" style="145" customWidth="1"/>
    <col min="9511" max="9511" width="6" style="145" customWidth="1"/>
    <col min="9512" max="9512" width="5.28515625" style="145" customWidth="1"/>
    <col min="9513" max="9513" width="6" style="145" customWidth="1"/>
    <col min="9514" max="9514" width="5.28515625" style="145" customWidth="1"/>
    <col min="9515" max="9515" width="6" style="145" customWidth="1"/>
    <col min="9516" max="9516" width="5.28515625" style="145" customWidth="1"/>
    <col min="9517" max="9517" width="6" style="145" customWidth="1"/>
    <col min="9518" max="9518" width="5.28515625" style="145" customWidth="1"/>
    <col min="9519" max="9519" width="6" style="145" customWidth="1"/>
    <col min="9520" max="9520" width="5.28515625" style="145" customWidth="1"/>
    <col min="9521" max="9521" width="6" style="145" customWidth="1"/>
    <col min="9522" max="9522" width="5.28515625" style="145" customWidth="1"/>
    <col min="9523" max="9523" width="6" style="145" customWidth="1"/>
    <col min="9524" max="9524" width="5.28515625" style="145" customWidth="1"/>
    <col min="9525" max="9525" width="6" style="145" customWidth="1"/>
    <col min="9526" max="9526" width="5.28515625" style="145" customWidth="1"/>
    <col min="9527" max="9527" width="6" style="145" customWidth="1"/>
    <col min="9528" max="9528" width="5.28515625" style="145" customWidth="1"/>
    <col min="9529" max="9529" width="6" style="145" customWidth="1"/>
    <col min="9530" max="9530" width="5.28515625" style="145" customWidth="1"/>
    <col min="9531" max="9531" width="6" style="145" customWidth="1"/>
    <col min="9532" max="9532" width="5.28515625" style="145" customWidth="1"/>
    <col min="9533" max="9533" width="6" style="145" customWidth="1"/>
    <col min="9534" max="9534" width="5.28515625" style="145" customWidth="1"/>
    <col min="9535" max="9535" width="6" style="145" customWidth="1"/>
    <col min="9536" max="9536" width="5.28515625" style="145" customWidth="1"/>
    <col min="9537" max="9537" width="6" style="145" customWidth="1"/>
    <col min="9538" max="9538" width="5.28515625" style="145" customWidth="1"/>
    <col min="9539" max="9539" width="6" style="145" customWidth="1"/>
    <col min="9540" max="9540" width="5.28515625" style="145" customWidth="1"/>
    <col min="9541" max="9541" width="6" style="145" customWidth="1"/>
    <col min="9542" max="9542" width="5.28515625" style="145" customWidth="1"/>
    <col min="9543" max="9543" width="6" style="145" customWidth="1"/>
    <col min="9544" max="9544" width="5.28515625" style="145" customWidth="1"/>
    <col min="9545" max="9545" width="8.140625" style="145" customWidth="1"/>
    <col min="9546" max="9546" width="6.85546875" style="145" customWidth="1"/>
    <col min="9547" max="9547" width="6" style="145" customWidth="1"/>
    <col min="9548" max="9548" width="5.28515625" style="145" customWidth="1"/>
    <col min="9549" max="9549" width="6" style="145" customWidth="1"/>
    <col min="9550" max="9550" width="5.28515625" style="145" customWidth="1"/>
    <col min="9551" max="9551" width="6" style="145" customWidth="1"/>
    <col min="9552" max="9552" width="5.28515625" style="145" customWidth="1"/>
    <col min="9553" max="9553" width="6" style="145" customWidth="1"/>
    <col min="9554" max="9554" width="5.28515625" style="145" customWidth="1"/>
    <col min="9555" max="9555" width="6" style="145" customWidth="1"/>
    <col min="9556" max="9556" width="5.28515625" style="145" customWidth="1"/>
    <col min="9557" max="9557" width="6" style="145" customWidth="1"/>
    <col min="9558" max="9558" width="5.28515625" style="145" customWidth="1"/>
    <col min="9559" max="9559" width="6" style="145" customWidth="1"/>
    <col min="9560" max="9560" width="5.28515625" style="145" customWidth="1"/>
    <col min="9561" max="9728" width="9.140625" style="145"/>
    <col min="9729" max="9729" width="19.28515625" style="145" customWidth="1"/>
    <col min="9730" max="9730" width="16.85546875" style="145" customWidth="1"/>
    <col min="9731" max="9731" width="22.140625" style="145" customWidth="1"/>
    <col min="9732" max="9732" width="39.7109375" style="145" customWidth="1"/>
    <col min="9733" max="9733" width="7.7109375" style="145" customWidth="1"/>
    <col min="9734" max="9734" width="12.42578125" style="145" customWidth="1"/>
    <col min="9735" max="9735" width="5.28515625" style="145" customWidth="1"/>
    <col min="9736" max="9736" width="7.7109375" style="145" customWidth="1"/>
    <col min="9737" max="9737" width="6" style="145" customWidth="1"/>
    <col min="9738" max="9738" width="7.28515625" style="145" customWidth="1"/>
    <col min="9739" max="9739" width="6" style="145" customWidth="1"/>
    <col min="9740" max="9740" width="8.28515625" style="145" customWidth="1"/>
    <col min="9741" max="9741" width="5.7109375" style="145" customWidth="1"/>
    <col min="9742" max="9742" width="6" style="145" customWidth="1"/>
    <col min="9743" max="9743" width="8.140625" style="145" customWidth="1"/>
    <col min="9744" max="9744" width="6.7109375" style="145" customWidth="1"/>
    <col min="9745" max="9745" width="6" style="145" customWidth="1"/>
    <col min="9746" max="9746" width="5.28515625" style="145" customWidth="1"/>
    <col min="9747" max="9747" width="6" style="145" customWidth="1"/>
    <col min="9748" max="9748" width="5.28515625" style="145" customWidth="1"/>
    <col min="9749" max="9749" width="6" style="145" customWidth="1"/>
    <col min="9750" max="9750" width="5.28515625" style="145" customWidth="1"/>
    <col min="9751" max="9751" width="6" style="145" customWidth="1"/>
    <col min="9752" max="9752" width="5.28515625" style="145" customWidth="1"/>
    <col min="9753" max="9753" width="6" style="145" customWidth="1"/>
    <col min="9754" max="9754" width="5.28515625" style="145" customWidth="1"/>
    <col min="9755" max="9755" width="6" style="145" customWidth="1"/>
    <col min="9756" max="9756" width="5.28515625" style="145" customWidth="1"/>
    <col min="9757" max="9757" width="6" style="145" customWidth="1"/>
    <col min="9758" max="9758" width="5.28515625" style="145" customWidth="1"/>
    <col min="9759" max="9759" width="6" style="145" customWidth="1"/>
    <col min="9760" max="9760" width="5.28515625" style="145" customWidth="1"/>
    <col min="9761" max="9761" width="6" style="145" customWidth="1"/>
    <col min="9762" max="9762" width="5.28515625" style="145" customWidth="1"/>
    <col min="9763" max="9763" width="6" style="145" customWidth="1"/>
    <col min="9764" max="9764" width="5.28515625" style="145" customWidth="1"/>
    <col min="9765" max="9765" width="6" style="145" customWidth="1"/>
    <col min="9766" max="9766" width="5.28515625" style="145" customWidth="1"/>
    <col min="9767" max="9767" width="6" style="145" customWidth="1"/>
    <col min="9768" max="9768" width="5.28515625" style="145" customWidth="1"/>
    <col min="9769" max="9769" width="6" style="145" customWidth="1"/>
    <col min="9770" max="9770" width="5.28515625" style="145" customWidth="1"/>
    <col min="9771" max="9771" width="6" style="145" customWidth="1"/>
    <col min="9772" max="9772" width="5.28515625" style="145" customWidth="1"/>
    <col min="9773" max="9773" width="6" style="145" customWidth="1"/>
    <col min="9774" max="9774" width="5.28515625" style="145" customWidth="1"/>
    <col min="9775" max="9775" width="6" style="145" customWidth="1"/>
    <col min="9776" max="9776" width="5.28515625" style="145" customWidth="1"/>
    <col min="9777" max="9777" width="6" style="145" customWidth="1"/>
    <col min="9778" max="9778" width="5.28515625" style="145" customWidth="1"/>
    <col min="9779" max="9779" width="6" style="145" customWidth="1"/>
    <col min="9780" max="9780" width="5.28515625" style="145" customWidth="1"/>
    <col min="9781" max="9781" width="6" style="145" customWidth="1"/>
    <col min="9782" max="9782" width="5.28515625" style="145" customWidth="1"/>
    <col min="9783" max="9783" width="6" style="145" customWidth="1"/>
    <col min="9784" max="9784" width="5.28515625" style="145" customWidth="1"/>
    <col min="9785" max="9785" width="6" style="145" customWidth="1"/>
    <col min="9786" max="9786" width="5.28515625" style="145" customWidth="1"/>
    <col min="9787" max="9787" width="6" style="145" customWidth="1"/>
    <col min="9788" max="9788" width="5.28515625" style="145" customWidth="1"/>
    <col min="9789" max="9789" width="6" style="145" customWidth="1"/>
    <col min="9790" max="9790" width="5.28515625" style="145" customWidth="1"/>
    <col min="9791" max="9791" width="6" style="145" customWidth="1"/>
    <col min="9792" max="9792" width="5.28515625" style="145" customWidth="1"/>
    <col min="9793" max="9793" width="6" style="145" customWidth="1"/>
    <col min="9794" max="9794" width="5.28515625" style="145" customWidth="1"/>
    <col min="9795" max="9795" width="6" style="145" customWidth="1"/>
    <col min="9796" max="9796" width="5.28515625" style="145" customWidth="1"/>
    <col min="9797" max="9797" width="6" style="145" customWidth="1"/>
    <col min="9798" max="9798" width="5.28515625" style="145" customWidth="1"/>
    <col min="9799" max="9799" width="6" style="145" customWidth="1"/>
    <col min="9800" max="9800" width="5.28515625" style="145" customWidth="1"/>
    <col min="9801" max="9801" width="8.140625" style="145" customWidth="1"/>
    <col min="9802" max="9802" width="6.85546875" style="145" customWidth="1"/>
    <col min="9803" max="9803" width="6" style="145" customWidth="1"/>
    <col min="9804" max="9804" width="5.28515625" style="145" customWidth="1"/>
    <col min="9805" max="9805" width="6" style="145" customWidth="1"/>
    <col min="9806" max="9806" width="5.28515625" style="145" customWidth="1"/>
    <col min="9807" max="9807" width="6" style="145" customWidth="1"/>
    <col min="9808" max="9808" width="5.28515625" style="145" customWidth="1"/>
    <col min="9809" max="9809" width="6" style="145" customWidth="1"/>
    <col min="9810" max="9810" width="5.28515625" style="145" customWidth="1"/>
    <col min="9811" max="9811" width="6" style="145" customWidth="1"/>
    <col min="9812" max="9812" width="5.28515625" style="145" customWidth="1"/>
    <col min="9813" max="9813" width="6" style="145" customWidth="1"/>
    <col min="9814" max="9814" width="5.28515625" style="145" customWidth="1"/>
    <col min="9815" max="9815" width="6" style="145" customWidth="1"/>
    <col min="9816" max="9816" width="5.28515625" style="145" customWidth="1"/>
    <col min="9817" max="9984" width="9.140625" style="145"/>
    <col min="9985" max="9985" width="19.28515625" style="145" customWidth="1"/>
    <col min="9986" max="9986" width="16.85546875" style="145" customWidth="1"/>
    <col min="9987" max="9987" width="22.140625" style="145" customWidth="1"/>
    <col min="9988" max="9988" width="39.7109375" style="145" customWidth="1"/>
    <col min="9989" max="9989" width="7.7109375" style="145" customWidth="1"/>
    <col min="9990" max="9990" width="12.42578125" style="145" customWidth="1"/>
    <col min="9991" max="9991" width="5.28515625" style="145" customWidth="1"/>
    <col min="9992" max="9992" width="7.7109375" style="145" customWidth="1"/>
    <col min="9993" max="9993" width="6" style="145" customWidth="1"/>
    <col min="9994" max="9994" width="7.28515625" style="145" customWidth="1"/>
    <col min="9995" max="9995" width="6" style="145" customWidth="1"/>
    <col min="9996" max="9996" width="8.28515625" style="145" customWidth="1"/>
    <col min="9997" max="9997" width="5.7109375" style="145" customWidth="1"/>
    <col min="9998" max="9998" width="6" style="145" customWidth="1"/>
    <col min="9999" max="9999" width="8.140625" style="145" customWidth="1"/>
    <col min="10000" max="10000" width="6.7109375" style="145" customWidth="1"/>
    <col min="10001" max="10001" width="6" style="145" customWidth="1"/>
    <col min="10002" max="10002" width="5.28515625" style="145" customWidth="1"/>
    <col min="10003" max="10003" width="6" style="145" customWidth="1"/>
    <col min="10004" max="10004" width="5.28515625" style="145" customWidth="1"/>
    <col min="10005" max="10005" width="6" style="145" customWidth="1"/>
    <col min="10006" max="10006" width="5.28515625" style="145" customWidth="1"/>
    <col min="10007" max="10007" width="6" style="145" customWidth="1"/>
    <col min="10008" max="10008" width="5.28515625" style="145" customWidth="1"/>
    <col min="10009" max="10009" width="6" style="145" customWidth="1"/>
    <col min="10010" max="10010" width="5.28515625" style="145" customWidth="1"/>
    <col min="10011" max="10011" width="6" style="145" customWidth="1"/>
    <col min="10012" max="10012" width="5.28515625" style="145" customWidth="1"/>
    <col min="10013" max="10013" width="6" style="145" customWidth="1"/>
    <col min="10014" max="10014" width="5.28515625" style="145" customWidth="1"/>
    <col min="10015" max="10015" width="6" style="145" customWidth="1"/>
    <col min="10016" max="10016" width="5.28515625" style="145" customWidth="1"/>
    <col min="10017" max="10017" width="6" style="145" customWidth="1"/>
    <col min="10018" max="10018" width="5.28515625" style="145" customWidth="1"/>
    <col min="10019" max="10019" width="6" style="145" customWidth="1"/>
    <col min="10020" max="10020" width="5.28515625" style="145" customWidth="1"/>
    <col min="10021" max="10021" width="6" style="145" customWidth="1"/>
    <col min="10022" max="10022" width="5.28515625" style="145" customWidth="1"/>
    <col min="10023" max="10023" width="6" style="145" customWidth="1"/>
    <col min="10024" max="10024" width="5.28515625" style="145" customWidth="1"/>
    <col min="10025" max="10025" width="6" style="145" customWidth="1"/>
    <col min="10026" max="10026" width="5.28515625" style="145" customWidth="1"/>
    <col min="10027" max="10027" width="6" style="145" customWidth="1"/>
    <col min="10028" max="10028" width="5.28515625" style="145" customWidth="1"/>
    <col min="10029" max="10029" width="6" style="145" customWidth="1"/>
    <col min="10030" max="10030" width="5.28515625" style="145" customWidth="1"/>
    <col min="10031" max="10031" width="6" style="145" customWidth="1"/>
    <col min="10032" max="10032" width="5.28515625" style="145" customWidth="1"/>
    <col min="10033" max="10033" width="6" style="145" customWidth="1"/>
    <col min="10034" max="10034" width="5.28515625" style="145" customWidth="1"/>
    <col min="10035" max="10035" width="6" style="145" customWidth="1"/>
    <col min="10036" max="10036" width="5.28515625" style="145" customWidth="1"/>
    <col min="10037" max="10037" width="6" style="145" customWidth="1"/>
    <col min="10038" max="10038" width="5.28515625" style="145" customWidth="1"/>
    <col min="10039" max="10039" width="6" style="145" customWidth="1"/>
    <col min="10040" max="10040" width="5.28515625" style="145" customWidth="1"/>
    <col min="10041" max="10041" width="6" style="145" customWidth="1"/>
    <col min="10042" max="10042" width="5.28515625" style="145" customWidth="1"/>
    <col min="10043" max="10043" width="6" style="145" customWidth="1"/>
    <col min="10044" max="10044" width="5.28515625" style="145" customWidth="1"/>
    <col min="10045" max="10045" width="6" style="145" customWidth="1"/>
    <col min="10046" max="10046" width="5.28515625" style="145" customWidth="1"/>
    <col min="10047" max="10047" width="6" style="145" customWidth="1"/>
    <col min="10048" max="10048" width="5.28515625" style="145" customWidth="1"/>
    <col min="10049" max="10049" width="6" style="145" customWidth="1"/>
    <col min="10050" max="10050" width="5.28515625" style="145" customWidth="1"/>
    <col min="10051" max="10051" width="6" style="145" customWidth="1"/>
    <col min="10052" max="10052" width="5.28515625" style="145" customWidth="1"/>
    <col min="10053" max="10053" width="6" style="145" customWidth="1"/>
    <col min="10054" max="10054" width="5.28515625" style="145" customWidth="1"/>
    <col min="10055" max="10055" width="6" style="145" customWidth="1"/>
    <col min="10056" max="10056" width="5.28515625" style="145" customWidth="1"/>
    <col min="10057" max="10057" width="8.140625" style="145" customWidth="1"/>
    <col min="10058" max="10058" width="6.85546875" style="145" customWidth="1"/>
    <col min="10059" max="10059" width="6" style="145" customWidth="1"/>
    <col min="10060" max="10060" width="5.28515625" style="145" customWidth="1"/>
    <col min="10061" max="10061" width="6" style="145" customWidth="1"/>
    <col min="10062" max="10062" width="5.28515625" style="145" customWidth="1"/>
    <col min="10063" max="10063" width="6" style="145" customWidth="1"/>
    <col min="10064" max="10064" width="5.28515625" style="145" customWidth="1"/>
    <col min="10065" max="10065" width="6" style="145" customWidth="1"/>
    <col min="10066" max="10066" width="5.28515625" style="145" customWidth="1"/>
    <col min="10067" max="10067" width="6" style="145" customWidth="1"/>
    <col min="10068" max="10068" width="5.28515625" style="145" customWidth="1"/>
    <col min="10069" max="10069" width="6" style="145" customWidth="1"/>
    <col min="10070" max="10070" width="5.28515625" style="145" customWidth="1"/>
    <col min="10071" max="10071" width="6" style="145" customWidth="1"/>
    <col min="10072" max="10072" width="5.28515625" style="145" customWidth="1"/>
    <col min="10073" max="10240" width="9.140625" style="145"/>
    <col min="10241" max="10241" width="19.28515625" style="145" customWidth="1"/>
    <col min="10242" max="10242" width="16.85546875" style="145" customWidth="1"/>
    <col min="10243" max="10243" width="22.140625" style="145" customWidth="1"/>
    <col min="10244" max="10244" width="39.7109375" style="145" customWidth="1"/>
    <col min="10245" max="10245" width="7.7109375" style="145" customWidth="1"/>
    <col min="10246" max="10246" width="12.42578125" style="145" customWidth="1"/>
    <col min="10247" max="10247" width="5.28515625" style="145" customWidth="1"/>
    <col min="10248" max="10248" width="7.7109375" style="145" customWidth="1"/>
    <col min="10249" max="10249" width="6" style="145" customWidth="1"/>
    <col min="10250" max="10250" width="7.28515625" style="145" customWidth="1"/>
    <col min="10251" max="10251" width="6" style="145" customWidth="1"/>
    <col min="10252" max="10252" width="8.28515625" style="145" customWidth="1"/>
    <col min="10253" max="10253" width="5.7109375" style="145" customWidth="1"/>
    <col min="10254" max="10254" width="6" style="145" customWidth="1"/>
    <col min="10255" max="10255" width="8.140625" style="145" customWidth="1"/>
    <col min="10256" max="10256" width="6.7109375" style="145" customWidth="1"/>
    <col min="10257" max="10257" width="6" style="145" customWidth="1"/>
    <col min="10258" max="10258" width="5.28515625" style="145" customWidth="1"/>
    <col min="10259" max="10259" width="6" style="145" customWidth="1"/>
    <col min="10260" max="10260" width="5.28515625" style="145" customWidth="1"/>
    <col min="10261" max="10261" width="6" style="145" customWidth="1"/>
    <col min="10262" max="10262" width="5.28515625" style="145" customWidth="1"/>
    <col min="10263" max="10263" width="6" style="145" customWidth="1"/>
    <col min="10264" max="10264" width="5.28515625" style="145" customWidth="1"/>
    <col min="10265" max="10265" width="6" style="145" customWidth="1"/>
    <col min="10266" max="10266" width="5.28515625" style="145" customWidth="1"/>
    <col min="10267" max="10267" width="6" style="145" customWidth="1"/>
    <col min="10268" max="10268" width="5.28515625" style="145" customWidth="1"/>
    <col min="10269" max="10269" width="6" style="145" customWidth="1"/>
    <col min="10270" max="10270" width="5.28515625" style="145" customWidth="1"/>
    <col min="10271" max="10271" width="6" style="145" customWidth="1"/>
    <col min="10272" max="10272" width="5.28515625" style="145" customWidth="1"/>
    <col min="10273" max="10273" width="6" style="145" customWidth="1"/>
    <col min="10274" max="10274" width="5.28515625" style="145" customWidth="1"/>
    <col min="10275" max="10275" width="6" style="145" customWidth="1"/>
    <col min="10276" max="10276" width="5.28515625" style="145" customWidth="1"/>
    <col min="10277" max="10277" width="6" style="145" customWidth="1"/>
    <col min="10278" max="10278" width="5.28515625" style="145" customWidth="1"/>
    <col min="10279" max="10279" width="6" style="145" customWidth="1"/>
    <col min="10280" max="10280" width="5.28515625" style="145" customWidth="1"/>
    <col min="10281" max="10281" width="6" style="145" customWidth="1"/>
    <col min="10282" max="10282" width="5.28515625" style="145" customWidth="1"/>
    <col min="10283" max="10283" width="6" style="145" customWidth="1"/>
    <col min="10284" max="10284" width="5.28515625" style="145" customWidth="1"/>
    <col min="10285" max="10285" width="6" style="145" customWidth="1"/>
    <col min="10286" max="10286" width="5.28515625" style="145" customWidth="1"/>
    <col min="10287" max="10287" width="6" style="145" customWidth="1"/>
    <col min="10288" max="10288" width="5.28515625" style="145" customWidth="1"/>
    <col min="10289" max="10289" width="6" style="145" customWidth="1"/>
    <col min="10290" max="10290" width="5.28515625" style="145" customWidth="1"/>
    <col min="10291" max="10291" width="6" style="145" customWidth="1"/>
    <col min="10292" max="10292" width="5.28515625" style="145" customWidth="1"/>
    <col min="10293" max="10293" width="6" style="145" customWidth="1"/>
    <col min="10294" max="10294" width="5.28515625" style="145" customWidth="1"/>
    <col min="10295" max="10295" width="6" style="145" customWidth="1"/>
    <col min="10296" max="10296" width="5.28515625" style="145" customWidth="1"/>
    <col min="10297" max="10297" width="6" style="145" customWidth="1"/>
    <col min="10298" max="10298" width="5.28515625" style="145" customWidth="1"/>
    <col min="10299" max="10299" width="6" style="145" customWidth="1"/>
    <col min="10300" max="10300" width="5.28515625" style="145" customWidth="1"/>
    <col min="10301" max="10301" width="6" style="145" customWidth="1"/>
    <col min="10302" max="10302" width="5.28515625" style="145" customWidth="1"/>
    <col min="10303" max="10303" width="6" style="145" customWidth="1"/>
    <col min="10304" max="10304" width="5.28515625" style="145" customWidth="1"/>
    <col min="10305" max="10305" width="6" style="145" customWidth="1"/>
    <col min="10306" max="10306" width="5.28515625" style="145" customWidth="1"/>
    <col min="10307" max="10307" width="6" style="145" customWidth="1"/>
    <col min="10308" max="10308" width="5.28515625" style="145" customWidth="1"/>
    <col min="10309" max="10309" width="6" style="145" customWidth="1"/>
    <col min="10310" max="10310" width="5.28515625" style="145" customWidth="1"/>
    <col min="10311" max="10311" width="6" style="145" customWidth="1"/>
    <col min="10312" max="10312" width="5.28515625" style="145" customWidth="1"/>
    <col min="10313" max="10313" width="8.140625" style="145" customWidth="1"/>
    <col min="10314" max="10314" width="6.85546875" style="145" customWidth="1"/>
    <col min="10315" max="10315" width="6" style="145" customWidth="1"/>
    <col min="10316" max="10316" width="5.28515625" style="145" customWidth="1"/>
    <col min="10317" max="10317" width="6" style="145" customWidth="1"/>
    <col min="10318" max="10318" width="5.28515625" style="145" customWidth="1"/>
    <col min="10319" max="10319" width="6" style="145" customWidth="1"/>
    <col min="10320" max="10320" width="5.28515625" style="145" customWidth="1"/>
    <col min="10321" max="10321" width="6" style="145" customWidth="1"/>
    <col min="10322" max="10322" width="5.28515625" style="145" customWidth="1"/>
    <col min="10323" max="10323" width="6" style="145" customWidth="1"/>
    <col min="10324" max="10324" width="5.28515625" style="145" customWidth="1"/>
    <col min="10325" max="10325" width="6" style="145" customWidth="1"/>
    <col min="10326" max="10326" width="5.28515625" style="145" customWidth="1"/>
    <col min="10327" max="10327" width="6" style="145" customWidth="1"/>
    <col min="10328" max="10328" width="5.28515625" style="145" customWidth="1"/>
    <col min="10329" max="10496" width="9.140625" style="145"/>
    <col min="10497" max="10497" width="19.28515625" style="145" customWidth="1"/>
    <col min="10498" max="10498" width="16.85546875" style="145" customWidth="1"/>
    <col min="10499" max="10499" width="22.140625" style="145" customWidth="1"/>
    <col min="10500" max="10500" width="39.7109375" style="145" customWidth="1"/>
    <col min="10501" max="10501" width="7.7109375" style="145" customWidth="1"/>
    <col min="10502" max="10502" width="12.42578125" style="145" customWidth="1"/>
    <col min="10503" max="10503" width="5.28515625" style="145" customWidth="1"/>
    <col min="10504" max="10504" width="7.7109375" style="145" customWidth="1"/>
    <col min="10505" max="10505" width="6" style="145" customWidth="1"/>
    <col min="10506" max="10506" width="7.28515625" style="145" customWidth="1"/>
    <col min="10507" max="10507" width="6" style="145" customWidth="1"/>
    <col min="10508" max="10508" width="8.28515625" style="145" customWidth="1"/>
    <col min="10509" max="10509" width="5.7109375" style="145" customWidth="1"/>
    <col min="10510" max="10510" width="6" style="145" customWidth="1"/>
    <col min="10511" max="10511" width="8.140625" style="145" customWidth="1"/>
    <col min="10512" max="10512" width="6.7109375" style="145" customWidth="1"/>
    <col min="10513" max="10513" width="6" style="145" customWidth="1"/>
    <col min="10514" max="10514" width="5.28515625" style="145" customWidth="1"/>
    <col min="10515" max="10515" width="6" style="145" customWidth="1"/>
    <col min="10516" max="10516" width="5.28515625" style="145" customWidth="1"/>
    <col min="10517" max="10517" width="6" style="145" customWidth="1"/>
    <col min="10518" max="10518" width="5.28515625" style="145" customWidth="1"/>
    <col min="10519" max="10519" width="6" style="145" customWidth="1"/>
    <col min="10520" max="10520" width="5.28515625" style="145" customWidth="1"/>
    <col min="10521" max="10521" width="6" style="145" customWidth="1"/>
    <col min="10522" max="10522" width="5.28515625" style="145" customWidth="1"/>
    <col min="10523" max="10523" width="6" style="145" customWidth="1"/>
    <col min="10524" max="10524" width="5.28515625" style="145" customWidth="1"/>
    <col min="10525" max="10525" width="6" style="145" customWidth="1"/>
    <col min="10526" max="10526" width="5.28515625" style="145" customWidth="1"/>
    <col min="10527" max="10527" width="6" style="145" customWidth="1"/>
    <col min="10528" max="10528" width="5.28515625" style="145" customWidth="1"/>
    <col min="10529" max="10529" width="6" style="145" customWidth="1"/>
    <col min="10530" max="10530" width="5.28515625" style="145" customWidth="1"/>
    <col min="10531" max="10531" width="6" style="145" customWidth="1"/>
    <col min="10532" max="10532" width="5.28515625" style="145" customWidth="1"/>
    <col min="10533" max="10533" width="6" style="145" customWidth="1"/>
    <col min="10534" max="10534" width="5.28515625" style="145" customWidth="1"/>
    <col min="10535" max="10535" width="6" style="145" customWidth="1"/>
    <col min="10536" max="10536" width="5.28515625" style="145" customWidth="1"/>
    <col min="10537" max="10537" width="6" style="145" customWidth="1"/>
    <col min="10538" max="10538" width="5.28515625" style="145" customWidth="1"/>
    <col min="10539" max="10539" width="6" style="145" customWidth="1"/>
    <col min="10540" max="10540" width="5.28515625" style="145" customWidth="1"/>
    <col min="10541" max="10541" width="6" style="145" customWidth="1"/>
    <col min="10542" max="10542" width="5.28515625" style="145" customWidth="1"/>
    <col min="10543" max="10543" width="6" style="145" customWidth="1"/>
    <col min="10544" max="10544" width="5.28515625" style="145" customWidth="1"/>
    <col min="10545" max="10545" width="6" style="145" customWidth="1"/>
    <col min="10546" max="10546" width="5.28515625" style="145" customWidth="1"/>
    <col min="10547" max="10547" width="6" style="145" customWidth="1"/>
    <col min="10548" max="10548" width="5.28515625" style="145" customWidth="1"/>
    <col min="10549" max="10549" width="6" style="145" customWidth="1"/>
    <col min="10550" max="10550" width="5.28515625" style="145" customWidth="1"/>
    <col min="10551" max="10551" width="6" style="145" customWidth="1"/>
    <col min="10552" max="10552" width="5.28515625" style="145" customWidth="1"/>
    <col min="10553" max="10553" width="6" style="145" customWidth="1"/>
    <col min="10554" max="10554" width="5.28515625" style="145" customWidth="1"/>
    <col min="10555" max="10555" width="6" style="145" customWidth="1"/>
    <col min="10556" max="10556" width="5.28515625" style="145" customWidth="1"/>
    <col min="10557" max="10557" width="6" style="145" customWidth="1"/>
    <col min="10558" max="10558" width="5.28515625" style="145" customWidth="1"/>
    <col min="10559" max="10559" width="6" style="145" customWidth="1"/>
    <col min="10560" max="10560" width="5.28515625" style="145" customWidth="1"/>
    <col min="10561" max="10561" width="6" style="145" customWidth="1"/>
    <col min="10562" max="10562" width="5.28515625" style="145" customWidth="1"/>
    <col min="10563" max="10563" width="6" style="145" customWidth="1"/>
    <col min="10564" max="10564" width="5.28515625" style="145" customWidth="1"/>
    <col min="10565" max="10565" width="6" style="145" customWidth="1"/>
    <col min="10566" max="10566" width="5.28515625" style="145" customWidth="1"/>
    <col min="10567" max="10567" width="6" style="145" customWidth="1"/>
    <col min="10568" max="10568" width="5.28515625" style="145" customWidth="1"/>
    <col min="10569" max="10569" width="8.140625" style="145" customWidth="1"/>
    <col min="10570" max="10570" width="6.85546875" style="145" customWidth="1"/>
    <col min="10571" max="10571" width="6" style="145" customWidth="1"/>
    <col min="10572" max="10572" width="5.28515625" style="145" customWidth="1"/>
    <col min="10573" max="10573" width="6" style="145" customWidth="1"/>
    <col min="10574" max="10574" width="5.28515625" style="145" customWidth="1"/>
    <col min="10575" max="10575" width="6" style="145" customWidth="1"/>
    <col min="10576" max="10576" width="5.28515625" style="145" customWidth="1"/>
    <col min="10577" max="10577" width="6" style="145" customWidth="1"/>
    <col min="10578" max="10578" width="5.28515625" style="145" customWidth="1"/>
    <col min="10579" max="10579" width="6" style="145" customWidth="1"/>
    <col min="10580" max="10580" width="5.28515625" style="145" customWidth="1"/>
    <col min="10581" max="10581" width="6" style="145" customWidth="1"/>
    <col min="10582" max="10582" width="5.28515625" style="145" customWidth="1"/>
    <col min="10583" max="10583" width="6" style="145" customWidth="1"/>
    <col min="10584" max="10584" width="5.28515625" style="145" customWidth="1"/>
    <col min="10585" max="10752" width="9.140625" style="145"/>
    <col min="10753" max="10753" width="19.28515625" style="145" customWidth="1"/>
    <col min="10754" max="10754" width="16.85546875" style="145" customWidth="1"/>
    <col min="10755" max="10755" width="22.140625" style="145" customWidth="1"/>
    <col min="10756" max="10756" width="39.7109375" style="145" customWidth="1"/>
    <col min="10757" max="10757" width="7.7109375" style="145" customWidth="1"/>
    <col min="10758" max="10758" width="12.42578125" style="145" customWidth="1"/>
    <col min="10759" max="10759" width="5.28515625" style="145" customWidth="1"/>
    <col min="10760" max="10760" width="7.7109375" style="145" customWidth="1"/>
    <col min="10761" max="10761" width="6" style="145" customWidth="1"/>
    <col min="10762" max="10762" width="7.28515625" style="145" customWidth="1"/>
    <col min="10763" max="10763" width="6" style="145" customWidth="1"/>
    <col min="10764" max="10764" width="8.28515625" style="145" customWidth="1"/>
    <col min="10765" max="10765" width="5.7109375" style="145" customWidth="1"/>
    <col min="10766" max="10766" width="6" style="145" customWidth="1"/>
    <col min="10767" max="10767" width="8.140625" style="145" customWidth="1"/>
    <col min="10768" max="10768" width="6.7109375" style="145" customWidth="1"/>
    <col min="10769" max="10769" width="6" style="145" customWidth="1"/>
    <col min="10770" max="10770" width="5.28515625" style="145" customWidth="1"/>
    <col min="10771" max="10771" width="6" style="145" customWidth="1"/>
    <col min="10772" max="10772" width="5.28515625" style="145" customWidth="1"/>
    <col min="10773" max="10773" width="6" style="145" customWidth="1"/>
    <col min="10774" max="10774" width="5.28515625" style="145" customWidth="1"/>
    <col min="10775" max="10775" width="6" style="145" customWidth="1"/>
    <col min="10776" max="10776" width="5.28515625" style="145" customWidth="1"/>
    <col min="10777" max="10777" width="6" style="145" customWidth="1"/>
    <col min="10778" max="10778" width="5.28515625" style="145" customWidth="1"/>
    <col min="10779" max="10779" width="6" style="145" customWidth="1"/>
    <col min="10780" max="10780" width="5.28515625" style="145" customWidth="1"/>
    <col min="10781" max="10781" width="6" style="145" customWidth="1"/>
    <col min="10782" max="10782" width="5.28515625" style="145" customWidth="1"/>
    <col min="10783" max="10783" width="6" style="145" customWidth="1"/>
    <col min="10784" max="10784" width="5.28515625" style="145" customWidth="1"/>
    <col min="10785" max="10785" width="6" style="145" customWidth="1"/>
    <col min="10786" max="10786" width="5.28515625" style="145" customWidth="1"/>
    <col min="10787" max="10787" width="6" style="145" customWidth="1"/>
    <col min="10788" max="10788" width="5.28515625" style="145" customWidth="1"/>
    <col min="10789" max="10789" width="6" style="145" customWidth="1"/>
    <col min="10790" max="10790" width="5.28515625" style="145" customWidth="1"/>
    <col min="10791" max="10791" width="6" style="145" customWidth="1"/>
    <col min="10792" max="10792" width="5.28515625" style="145" customWidth="1"/>
    <col min="10793" max="10793" width="6" style="145" customWidth="1"/>
    <col min="10794" max="10794" width="5.28515625" style="145" customWidth="1"/>
    <col min="10795" max="10795" width="6" style="145" customWidth="1"/>
    <col min="10796" max="10796" width="5.28515625" style="145" customWidth="1"/>
    <col min="10797" max="10797" width="6" style="145" customWidth="1"/>
    <col min="10798" max="10798" width="5.28515625" style="145" customWidth="1"/>
    <col min="10799" max="10799" width="6" style="145" customWidth="1"/>
    <col min="10800" max="10800" width="5.28515625" style="145" customWidth="1"/>
    <col min="10801" max="10801" width="6" style="145" customWidth="1"/>
    <col min="10802" max="10802" width="5.28515625" style="145" customWidth="1"/>
    <col min="10803" max="10803" width="6" style="145" customWidth="1"/>
    <col min="10804" max="10804" width="5.28515625" style="145" customWidth="1"/>
    <col min="10805" max="10805" width="6" style="145" customWidth="1"/>
    <col min="10806" max="10806" width="5.28515625" style="145" customWidth="1"/>
    <col min="10807" max="10807" width="6" style="145" customWidth="1"/>
    <col min="10808" max="10808" width="5.28515625" style="145" customWidth="1"/>
    <col min="10809" max="10809" width="6" style="145" customWidth="1"/>
    <col min="10810" max="10810" width="5.28515625" style="145" customWidth="1"/>
    <col min="10811" max="10811" width="6" style="145" customWidth="1"/>
    <col min="10812" max="10812" width="5.28515625" style="145" customWidth="1"/>
    <col min="10813" max="10813" width="6" style="145" customWidth="1"/>
    <col min="10814" max="10814" width="5.28515625" style="145" customWidth="1"/>
    <col min="10815" max="10815" width="6" style="145" customWidth="1"/>
    <col min="10816" max="10816" width="5.28515625" style="145" customWidth="1"/>
    <col min="10817" max="10817" width="6" style="145" customWidth="1"/>
    <col min="10818" max="10818" width="5.28515625" style="145" customWidth="1"/>
    <col min="10819" max="10819" width="6" style="145" customWidth="1"/>
    <col min="10820" max="10820" width="5.28515625" style="145" customWidth="1"/>
    <col min="10821" max="10821" width="6" style="145" customWidth="1"/>
    <col min="10822" max="10822" width="5.28515625" style="145" customWidth="1"/>
    <col min="10823" max="10823" width="6" style="145" customWidth="1"/>
    <col min="10824" max="10824" width="5.28515625" style="145" customWidth="1"/>
    <col min="10825" max="10825" width="8.140625" style="145" customWidth="1"/>
    <col min="10826" max="10826" width="6.85546875" style="145" customWidth="1"/>
    <col min="10827" max="10827" width="6" style="145" customWidth="1"/>
    <col min="10828" max="10828" width="5.28515625" style="145" customWidth="1"/>
    <col min="10829" max="10829" width="6" style="145" customWidth="1"/>
    <col min="10830" max="10830" width="5.28515625" style="145" customWidth="1"/>
    <col min="10831" max="10831" width="6" style="145" customWidth="1"/>
    <col min="10832" max="10832" width="5.28515625" style="145" customWidth="1"/>
    <col min="10833" max="10833" width="6" style="145" customWidth="1"/>
    <col min="10834" max="10834" width="5.28515625" style="145" customWidth="1"/>
    <col min="10835" max="10835" width="6" style="145" customWidth="1"/>
    <col min="10836" max="10836" width="5.28515625" style="145" customWidth="1"/>
    <col min="10837" max="10837" width="6" style="145" customWidth="1"/>
    <col min="10838" max="10838" width="5.28515625" style="145" customWidth="1"/>
    <col min="10839" max="10839" width="6" style="145" customWidth="1"/>
    <col min="10840" max="10840" width="5.28515625" style="145" customWidth="1"/>
    <col min="10841" max="11008" width="9.140625" style="145"/>
    <col min="11009" max="11009" width="19.28515625" style="145" customWidth="1"/>
    <col min="11010" max="11010" width="16.85546875" style="145" customWidth="1"/>
    <col min="11011" max="11011" width="22.140625" style="145" customWidth="1"/>
    <col min="11012" max="11012" width="39.7109375" style="145" customWidth="1"/>
    <col min="11013" max="11013" width="7.7109375" style="145" customWidth="1"/>
    <col min="11014" max="11014" width="12.42578125" style="145" customWidth="1"/>
    <col min="11015" max="11015" width="5.28515625" style="145" customWidth="1"/>
    <col min="11016" max="11016" width="7.7109375" style="145" customWidth="1"/>
    <col min="11017" max="11017" width="6" style="145" customWidth="1"/>
    <col min="11018" max="11018" width="7.28515625" style="145" customWidth="1"/>
    <col min="11019" max="11019" width="6" style="145" customWidth="1"/>
    <col min="11020" max="11020" width="8.28515625" style="145" customWidth="1"/>
    <col min="11021" max="11021" width="5.7109375" style="145" customWidth="1"/>
    <col min="11022" max="11022" width="6" style="145" customWidth="1"/>
    <col min="11023" max="11023" width="8.140625" style="145" customWidth="1"/>
    <col min="11024" max="11024" width="6.7109375" style="145" customWidth="1"/>
    <col min="11025" max="11025" width="6" style="145" customWidth="1"/>
    <col min="11026" max="11026" width="5.28515625" style="145" customWidth="1"/>
    <col min="11027" max="11027" width="6" style="145" customWidth="1"/>
    <col min="11028" max="11028" width="5.28515625" style="145" customWidth="1"/>
    <col min="11029" max="11029" width="6" style="145" customWidth="1"/>
    <col min="11030" max="11030" width="5.28515625" style="145" customWidth="1"/>
    <col min="11031" max="11031" width="6" style="145" customWidth="1"/>
    <col min="11032" max="11032" width="5.28515625" style="145" customWidth="1"/>
    <col min="11033" max="11033" width="6" style="145" customWidth="1"/>
    <col min="11034" max="11034" width="5.28515625" style="145" customWidth="1"/>
    <col min="11035" max="11035" width="6" style="145" customWidth="1"/>
    <col min="11036" max="11036" width="5.28515625" style="145" customWidth="1"/>
    <col min="11037" max="11037" width="6" style="145" customWidth="1"/>
    <col min="11038" max="11038" width="5.28515625" style="145" customWidth="1"/>
    <col min="11039" max="11039" width="6" style="145" customWidth="1"/>
    <col min="11040" max="11040" width="5.28515625" style="145" customWidth="1"/>
    <col min="11041" max="11041" width="6" style="145" customWidth="1"/>
    <col min="11042" max="11042" width="5.28515625" style="145" customWidth="1"/>
    <col min="11043" max="11043" width="6" style="145" customWidth="1"/>
    <col min="11044" max="11044" width="5.28515625" style="145" customWidth="1"/>
    <col min="11045" max="11045" width="6" style="145" customWidth="1"/>
    <col min="11046" max="11046" width="5.28515625" style="145" customWidth="1"/>
    <col min="11047" max="11047" width="6" style="145" customWidth="1"/>
    <col min="11048" max="11048" width="5.28515625" style="145" customWidth="1"/>
    <col min="11049" max="11049" width="6" style="145" customWidth="1"/>
    <col min="11050" max="11050" width="5.28515625" style="145" customWidth="1"/>
    <col min="11051" max="11051" width="6" style="145" customWidth="1"/>
    <col min="11052" max="11052" width="5.28515625" style="145" customWidth="1"/>
    <col min="11053" max="11053" width="6" style="145" customWidth="1"/>
    <col min="11054" max="11054" width="5.28515625" style="145" customWidth="1"/>
    <col min="11055" max="11055" width="6" style="145" customWidth="1"/>
    <col min="11056" max="11056" width="5.28515625" style="145" customWidth="1"/>
    <col min="11057" max="11057" width="6" style="145" customWidth="1"/>
    <col min="11058" max="11058" width="5.28515625" style="145" customWidth="1"/>
    <col min="11059" max="11059" width="6" style="145" customWidth="1"/>
    <col min="11060" max="11060" width="5.28515625" style="145" customWidth="1"/>
    <col min="11061" max="11061" width="6" style="145" customWidth="1"/>
    <col min="11062" max="11062" width="5.28515625" style="145" customWidth="1"/>
    <col min="11063" max="11063" width="6" style="145" customWidth="1"/>
    <col min="11064" max="11064" width="5.28515625" style="145" customWidth="1"/>
    <col min="11065" max="11065" width="6" style="145" customWidth="1"/>
    <col min="11066" max="11066" width="5.28515625" style="145" customWidth="1"/>
    <col min="11067" max="11067" width="6" style="145" customWidth="1"/>
    <col min="11068" max="11068" width="5.28515625" style="145" customWidth="1"/>
    <col min="11069" max="11069" width="6" style="145" customWidth="1"/>
    <col min="11070" max="11070" width="5.28515625" style="145" customWidth="1"/>
    <col min="11071" max="11071" width="6" style="145" customWidth="1"/>
    <col min="11072" max="11072" width="5.28515625" style="145" customWidth="1"/>
    <col min="11073" max="11073" width="6" style="145" customWidth="1"/>
    <col min="11074" max="11074" width="5.28515625" style="145" customWidth="1"/>
    <col min="11075" max="11075" width="6" style="145" customWidth="1"/>
    <col min="11076" max="11076" width="5.28515625" style="145" customWidth="1"/>
    <col min="11077" max="11077" width="6" style="145" customWidth="1"/>
    <col min="11078" max="11078" width="5.28515625" style="145" customWidth="1"/>
    <col min="11079" max="11079" width="6" style="145" customWidth="1"/>
    <col min="11080" max="11080" width="5.28515625" style="145" customWidth="1"/>
    <col min="11081" max="11081" width="8.140625" style="145" customWidth="1"/>
    <col min="11082" max="11082" width="6.85546875" style="145" customWidth="1"/>
    <col min="11083" max="11083" width="6" style="145" customWidth="1"/>
    <col min="11084" max="11084" width="5.28515625" style="145" customWidth="1"/>
    <col min="11085" max="11085" width="6" style="145" customWidth="1"/>
    <col min="11086" max="11086" width="5.28515625" style="145" customWidth="1"/>
    <col min="11087" max="11087" width="6" style="145" customWidth="1"/>
    <col min="11088" max="11088" width="5.28515625" style="145" customWidth="1"/>
    <col min="11089" max="11089" width="6" style="145" customWidth="1"/>
    <col min="11090" max="11090" width="5.28515625" style="145" customWidth="1"/>
    <col min="11091" max="11091" width="6" style="145" customWidth="1"/>
    <col min="11092" max="11092" width="5.28515625" style="145" customWidth="1"/>
    <col min="11093" max="11093" width="6" style="145" customWidth="1"/>
    <col min="11094" max="11094" width="5.28515625" style="145" customWidth="1"/>
    <col min="11095" max="11095" width="6" style="145" customWidth="1"/>
    <col min="11096" max="11096" width="5.28515625" style="145" customWidth="1"/>
    <col min="11097" max="11264" width="9.140625" style="145"/>
    <col min="11265" max="11265" width="19.28515625" style="145" customWidth="1"/>
    <col min="11266" max="11266" width="16.85546875" style="145" customWidth="1"/>
    <col min="11267" max="11267" width="22.140625" style="145" customWidth="1"/>
    <col min="11268" max="11268" width="39.7109375" style="145" customWidth="1"/>
    <col min="11269" max="11269" width="7.7109375" style="145" customWidth="1"/>
    <col min="11270" max="11270" width="12.42578125" style="145" customWidth="1"/>
    <col min="11271" max="11271" width="5.28515625" style="145" customWidth="1"/>
    <col min="11272" max="11272" width="7.7109375" style="145" customWidth="1"/>
    <col min="11273" max="11273" width="6" style="145" customWidth="1"/>
    <col min="11274" max="11274" width="7.28515625" style="145" customWidth="1"/>
    <col min="11275" max="11275" width="6" style="145" customWidth="1"/>
    <col min="11276" max="11276" width="8.28515625" style="145" customWidth="1"/>
    <col min="11277" max="11277" width="5.7109375" style="145" customWidth="1"/>
    <col min="11278" max="11278" width="6" style="145" customWidth="1"/>
    <col min="11279" max="11279" width="8.140625" style="145" customWidth="1"/>
    <col min="11280" max="11280" width="6.7109375" style="145" customWidth="1"/>
    <col min="11281" max="11281" width="6" style="145" customWidth="1"/>
    <col min="11282" max="11282" width="5.28515625" style="145" customWidth="1"/>
    <col min="11283" max="11283" width="6" style="145" customWidth="1"/>
    <col min="11284" max="11284" width="5.28515625" style="145" customWidth="1"/>
    <col min="11285" max="11285" width="6" style="145" customWidth="1"/>
    <col min="11286" max="11286" width="5.28515625" style="145" customWidth="1"/>
    <col min="11287" max="11287" width="6" style="145" customWidth="1"/>
    <col min="11288" max="11288" width="5.28515625" style="145" customWidth="1"/>
    <col min="11289" max="11289" width="6" style="145" customWidth="1"/>
    <col min="11290" max="11290" width="5.28515625" style="145" customWidth="1"/>
    <col min="11291" max="11291" width="6" style="145" customWidth="1"/>
    <col min="11292" max="11292" width="5.28515625" style="145" customWidth="1"/>
    <col min="11293" max="11293" width="6" style="145" customWidth="1"/>
    <col min="11294" max="11294" width="5.28515625" style="145" customWidth="1"/>
    <col min="11295" max="11295" width="6" style="145" customWidth="1"/>
    <col min="11296" max="11296" width="5.28515625" style="145" customWidth="1"/>
    <col min="11297" max="11297" width="6" style="145" customWidth="1"/>
    <col min="11298" max="11298" width="5.28515625" style="145" customWidth="1"/>
    <col min="11299" max="11299" width="6" style="145" customWidth="1"/>
    <col min="11300" max="11300" width="5.28515625" style="145" customWidth="1"/>
    <col min="11301" max="11301" width="6" style="145" customWidth="1"/>
    <col min="11302" max="11302" width="5.28515625" style="145" customWidth="1"/>
    <col min="11303" max="11303" width="6" style="145" customWidth="1"/>
    <col min="11304" max="11304" width="5.28515625" style="145" customWidth="1"/>
    <col min="11305" max="11305" width="6" style="145" customWidth="1"/>
    <col min="11306" max="11306" width="5.28515625" style="145" customWidth="1"/>
    <col min="11307" max="11307" width="6" style="145" customWidth="1"/>
    <col min="11308" max="11308" width="5.28515625" style="145" customWidth="1"/>
    <col min="11309" max="11309" width="6" style="145" customWidth="1"/>
    <col min="11310" max="11310" width="5.28515625" style="145" customWidth="1"/>
    <col min="11311" max="11311" width="6" style="145" customWidth="1"/>
    <col min="11312" max="11312" width="5.28515625" style="145" customWidth="1"/>
    <col min="11313" max="11313" width="6" style="145" customWidth="1"/>
    <col min="11314" max="11314" width="5.28515625" style="145" customWidth="1"/>
    <col min="11315" max="11315" width="6" style="145" customWidth="1"/>
    <col min="11316" max="11316" width="5.28515625" style="145" customWidth="1"/>
    <col min="11317" max="11317" width="6" style="145" customWidth="1"/>
    <col min="11318" max="11318" width="5.28515625" style="145" customWidth="1"/>
    <col min="11319" max="11319" width="6" style="145" customWidth="1"/>
    <col min="11320" max="11320" width="5.28515625" style="145" customWidth="1"/>
    <col min="11321" max="11321" width="6" style="145" customWidth="1"/>
    <col min="11322" max="11322" width="5.28515625" style="145" customWidth="1"/>
    <col min="11323" max="11323" width="6" style="145" customWidth="1"/>
    <col min="11324" max="11324" width="5.28515625" style="145" customWidth="1"/>
    <col min="11325" max="11325" width="6" style="145" customWidth="1"/>
    <col min="11326" max="11326" width="5.28515625" style="145" customWidth="1"/>
    <col min="11327" max="11327" width="6" style="145" customWidth="1"/>
    <col min="11328" max="11328" width="5.28515625" style="145" customWidth="1"/>
    <col min="11329" max="11329" width="6" style="145" customWidth="1"/>
    <col min="11330" max="11330" width="5.28515625" style="145" customWidth="1"/>
    <col min="11331" max="11331" width="6" style="145" customWidth="1"/>
    <col min="11332" max="11332" width="5.28515625" style="145" customWidth="1"/>
    <col min="11333" max="11333" width="6" style="145" customWidth="1"/>
    <col min="11334" max="11334" width="5.28515625" style="145" customWidth="1"/>
    <col min="11335" max="11335" width="6" style="145" customWidth="1"/>
    <col min="11336" max="11336" width="5.28515625" style="145" customWidth="1"/>
    <col min="11337" max="11337" width="8.140625" style="145" customWidth="1"/>
    <col min="11338" max="11338" width="6.85546875" style="145" customWidth="1"/>
    <col min="11339" max="11339" width="6" style="145" customWidth="1"/>
    <col min="11340" max="11340" width="5.28515625" style="145" customWidth="1"/>
    <col min="11341" max="11341" width="6" style="145" customWidth="1"/>
    <col min="11342" max="11342" width="5.28515625" style="145" customWidth="1"/>
    <col min="11343" max="11343" width="6" style="145" customWidth="1"/>
    <col min="11344" max="11344" width="5.28515625" style="145" customWidth="1"/>
    <col min="11345" max="11345" width="6" style="145" customWidth="1"/>
    <col min="11346" max="11346" width="5.28515625" style="145" customWidth="1"/>
    <col min="11347" max="11347" width="6" style="145" customWidth="1"/>
    <col min="11348" max="11348" width="5.28515625" style="145" customWidth="1"/>
    <col min="11349" max="11349" width="6" style="145" customWidth="1"/>
    <col min="11350" max="11350" width="5.28515625" style="145" customWidth="1"/>
    <col min="11351" max="11351" width="6" style="145" customWidth="1"/>
    <col min="11352" max="11352" width="5.28515625" style="145" customWidth="1"/>
    <col min="11353" max="11520" width="9.140625" style="145"/>
    <col min="11521" max="11521" width="19.28515625" style="145" customWidth="1"/>
    <col min="11522" max="11522" width="16.85546875" style="145" customWidth="1"/>
    <col min="11523" max="11523" width="22.140625" style="145" customWidth="1"/>
    <col min="11524" max="11524" width="39.7109375" style="145" customWidth="1"/>
    <col min="11525" max="11525" width="7.7109375" style="145" customWidth="1"/>
    <col min="11526" max="11526" width="12.42578125" style="145" customWidth="1"/>
    <col min="11527" max="11527" width="5.28515625" style="145" customWidth="1"/>
    <col min="11528" max="11528" width="7.7109375" style="145" customWidth="1"/>
    <col min="11529" max="11529" width="6" style="145" customWidth="1"/>
    <col min="11530" max="11530" width="7.28515625" style="145" customWidth="1"/>
    <col min="11531" max="11531" width="6" style="145" customWidth="1"/>
    <col min="11532" max="11532" width="8.28515625" style="145" customWidth="1"/>
    <col min="11533" max="11533" width="5.7109375" style="145" customWidth="1"/>
    <col min="11534" max="11534" width="6" style="145" customWidth="1"/>
    <col min="11535" max="11535" width="8.140625" style="145" customWidth="1"/>
    <col min="11536" max="11536" width="6.7109375" style="145" customWidth="1"/>
    <col min="11537" max="11537" width="6" style="145" customWidth="1"/>
    <col min="11538" max="11538" width="5.28515625" style="145" customWidth="1"/>
    <col min="11539" max="11539" width="6" style="145" customWidth="1"/>
    <col min="11540" max="11540" width="5.28515625" style="145" customWidth="1"/>
    <col min="11541" max="11541" width="6" style="145" customWidth="1"/>
    <col min="11542" max="11542" width="5.28515625" style="145" customWidth="1"/>
    <col min="11543" max="11543" width="6" style="145" customWidth="1"/>
    <col min="11544" max="11544" width="5.28515625" style="145" customWidth="1"/>
    <col min="11545" max="11545" width="6" style="145" customWidth="1"/>
    <col min="11546" max="11546" width="5.28515625" style="145" customWidth="1"/>
    <col min="11547" max="11547" width="6" style="145" customWidth="1"/>
    <col min="11548" max="11548" width="5.28515625" style="145" customWidth="1"/>
    <col min="11549" max="11549" width="6" style="145" customWidth="1"/>
    <col min="11550" max="11550" width="5.28515625" style="145" customWidth="1"/>
    <col min="11551" max="11551" width="6" style="145" customWidth="1"/>
    <col min="11552" max="11552" width="5.28515625" style="145" customWidth="1"/>
    <col min="11553" max="11553" width="6" style="145" customWidth="1"/>
    <col min="11554" max="11554" width="5.28515625" style="145" customWidth="1"/>
    <col min="11555" max="11555" width="6" style="145" customWidth="1"/>
    <col min="11556" max="11556" width="5.28515625" style="145" customWidth="1"/>
    <col min="11557" max="11557" width="6" style="145" customWidth="1"/>
    <col min="11558" max="11558" width="5.28515625" style="145" customWidth="1"/>
    <col min="11559" max="11559" width="6" style="145" customWidth="1"/>
    <col min="11560" max="11560" width="5.28515625" style="145" customWidth="1"/>
    <col min="11561" max="11561" width="6" style="145" customWidth="1"/>
    <col min="11562" max="11562" width="5.28515625" style="145" customWidth="1"/>
    <col min="11563" max="11563" width="6" style="145" customWidth="1"/>
    <col min="11564" max="11564" width="5.28515625" style="145" customWidth="1"/>
    <col min="11565" max="11565" width="6" style="145" customWidth="1"/>
    <col min="11566" max="11566" width="5.28515625" style="145" customWidth="1"/>
    <col min="11567" max="11567" width="6" style="145" customWidth="1"/>
    <col min="11568" max="11568" width="5.28515625" style="145" customWidth="1"/>
    <col min="11569" max="11569" width="6" style="145" customWidth="1"/>
    <col min="11570" max="11570" width="5.28515625" style="145" customWidth="1"/>
    <col min="11571" max="11571" width="6" style="145" customWidth="1"/>
    <col min="11572" max="11572" width="5.28515625" style="145" customWidth="1"/>
    <col min="11573" max="11573" width="6" style="145" customWidth="1"/>
    <col min="11574" max="11574" width="5.28515625" style="145" customWidth="1"/>
    <col min="11575" max="11575" width="6" style="145" customWidth="1"/>
    <col min="11576" max="11576" width="5.28515625" style="145" customWidth="1"/>
    <col min="11577" max="11577" width="6" style="145" customWidth="1"/>
    <col min="11578" max="11578" width="5.28515625" style="145" customWidth="1"/>
    <col min="11579" max="11579" width="6" style="145" customWidth="1"/>
    <col min="11580" max="11580" width="5.28515625" style="145" customWidth="1"/>
    <col min="11581" max="11581" width="6" style="145" customWidth="1"/>
    <col min="11582" max="11582" width="5.28515625" style="145" customWidth="1"/>
    <col min="11583" max="11583" width="6" style="145" customWidth="1"/>
    <col min="11584" max="11584" width="5.28515625" style="145" customWidth="1"/>
    <col min="11585" max="11585" width="6" style="145" customWidth="1"/>
    <col min="11586" max="11586" width="5.28515625" style="145" customWidth="1"/>
    <col min="11587" max="11587" width="6" style="145" customWidth="1"/>
    <col min="11588" max="11588" width="5.28515625" style="145" customWidth="1"/>
    <col min="11589" max="11589" width="6" style="145" customWidth="1"/>
    <col min="11590" max="11590" width="5.28515625" style="145" customWidth="1"/>
    <col min="11591" max="11591" width="6" style="145" customWidth="1"/>
    <col min="11592" max="11592" width="5.28515625" style="145" customWidth="1"/>
    <col min="11593" max="11593" width="8.140625" style="145" customWidth="1"/>
    <col min="11594" max="11594" width="6.85546875" style="145" customWidth="1"/>
    <col min="11595" max="11595" width="6" style="145" customWidth="1"/>
    <col min="11596" max="11596" width="5.28515625" style="145" customWidth="1"/>
    <col min="11597" max="11597" width="6" style="145" customWidth="1"/>
    <col min="11598" max="11598" width="5.28515625" style="145" customWidth="1"/>
    <col min="11599" max="11599" width="6" style="145" customWidth="1"/>
    <col min="11600" max="11600" width="5.28515625" style="145" customWidth="1"/>
    <col min="11601" max="11601" width="6" style="145" customWidth="1"/>
    <col min="11602" max="11602" width="5.28515625" style="145" customWidth="1"/>
    <col min="11603" max="11603" width="6" style="145" customWidth="1"/>
    <col min="11604" max="11604" width="5.28515625" style="145" customWidth="1"/>
    <col min="11605" max="11605" width="6" style="145" customWidth="1"/>
    <col min="11606" max="11606" width="5.28515625" style="145" customWidth="1"/>
    <col min="11607" max="11607" width="6" style="145" customWidth="1"/>
    <col min="11608" max="11608" width="5.28515625" style="145" customWidth="1"/>
    <col min="11609" max="11776" width="9.140625" style="145"/>
    <col min="11777" max="11777" width="19.28515625" style="145" customWidth="1"/>
    <col min="11778" max="11778" width="16.85546875" style="145" customWidth="1"/>
    <col min="11779" max="11779" width="22.140625" style="145" customWidth="1"/>
    <col min="11780" max="11780" width="39.7109375" style="145" customWidth="1"/>
    <col min="11781" max="11781" width="7.7109375" style="145" customWidth="1"/>
    <col min="11782" max="11782" width="12.42578125" style="145" customWidth="1"/>
    <col min="11783" max="11783" width="5.28515625" style="145" customWidth="1"/>
    <col min="11784" max="11784" width="7.7109375" style="145" customWidth="1"/>
    <col min="11785" max="11785" width="6" style="145" customWidth="1"/>
    <col min="11786" max="11786" width="7.28515625" style="145" customWidth="1"/>
    <col min="11787" max="11787" width="6" style="145" customWidth="1"/>
    <col min="11788" max="11788" width="8.28515625" style="145" customWidth="1"/>
    <col min="11789" max="11789" width="5.7109375" style="145" customWidth="1"/>
    <col min="11790" max="11790" width="6" style="145" customWidth="1"/>
    <col min="11791" max="11791" width="8.140625" style="145" customWidth="1"/>
    <col min="11792" max="11792" width="6.7109375" style="145" customWidth="1"/>
    <col min="11793" max="11793" width="6" style="145" customWidth="1"/>
    <col min="11794" max="11794" width="5.28515625" style="145" customWidth="1"/>
    <col min="11795" max="11795" width="6" style="145" customWidth="1"/>
    <col min="11796" max="11796" width="5.28515625" style="145" customWidth="1"/>
    <col min="11797" max="11797" width="6" style="145" customWidth="1"/>
    <col min="11798" max="11798" width="5.28515625" style="145" customWidth="1"/>
    <col min="11799" max="11799" width="6" style="145" customWidth="1"/>
    <col min="11800" max="11800" width="5.28515625" style="145" customWidth="1"/>
    <col min="11801" max="11801" width="6" style="145" customWidth="1"/>
    <col min="11802" max="11802" width="5.28515625" style="145" customWidth="1"/>
    <col min="11803" max="11803" width="6" style="145" customWidth="1"/>
    <col min="11804" max="11804" width="5.28515625" style="145" customWidth="1"/>
    <col min="11805" max="11805" width="6" style="145" customWidth="1"/>
    <col min="11806" max="11806" width="5.28515625" style="145" customWidth="1"/>
    <col min="11807" max="11807" width="6" style="145" customWidth="1"/>
    <col min="11808" max="11808" width="5.28515625" style="145" customWidth="1"/>
    <col min="11809" max="11809" width="6" style="145" customWidth="1"/>
    <col min="11810" max="11810" width="5.28515625" style="145" customWidth="1"/>
    <col min="11811" max="11811" width="6" style="145" customWidth="1"/>
    <col min="11812" max="11812" width="5.28515625" style="145" customWidth="1"/>
    <col min="11813" max="11813" width="6" style="145" customWidth="1"/>
    <col min="11814" max="11814" width="5.28515625" style="145" customWidth="1"/>
    <col min="11815" max="11815" width="6" style="145" customWidth="1"/>
    <col min="11816" max="11816" width="5.28515625" style="145" customWidth="1"/>
    <col min="11817" max="11817" width="6" style="145" customWidth="1"/>
    <col min="11818" max="11818" width="5.28515625" style="145" customWidth="1"/>
    <col min="11819" max="11819" width="6" style="145" customWidth="1"/>
    <col min="11820" max="11820" width="5.28515625" style="145" customWidth="1"/>
    <col min="11821" max="11821" width="6" style="145" customWidth="1"/>
    <col min="11822" max="11822" width="5.28515625" style="145" customWidth="1"/>
    <col min="11823" max="11823" width="6" style="145" customWidth="1"/>
    <col min="11824" max="11824" width="5.28515625" style="145" customWidth="1"/>
    <col min="11825" max="11825" width="6" style="145" customWidth="1"/>
    <col min="11826" max="11826" width="5.28515625" style="145" customWidth="1"/>
    <col min="11827" max="11827" width="6" style="145" customWidth="1"/>
    <col min="11828" max="11828" width="5.28515625" style="145" customWidth="1"/>
    <col min="11829" max="11829" width="6" style="145" customWidth="1"/>
    <col min="11830" max="11830" width="5.28515625" style="145" customWidth="1"/>
    <col min="11831" max="11831" width="6" style="145" customWidth="1"/>
    <col min="11832" max="11832" width="5.28515625" style="145" customWidth="1"/>
    <col min="11833" max="11833" width="6" style="145" customWidth="1"/>
    <col min="11834" max="11834" width="5.28515625" style="145" customWidth="1"/>
    <col min="11835" max="11835" width="6" style="145" customWidth="1"/>
    <col min="11836" max="11836" width="5.28515625" style="145" customWidth="1"/>
    <col min="11837" max="11837" width="6" style="145" customWidth="1"/>
    <col min="11838" max="11838" width="5.28515625" style="145" customWidth="1"/>
    <col min="11839" max="11839" width="6" style="145" customWidth="1"/>
    <col min="11840" max="11840" width="5.28515625" style="145" customWidth="1"/>
    <col min="11841" max="11841" width="6" style="145" customWidth="1"/>
    <col min="11842" max="11842" width="5.28515625" style="145" customWidth="1"/>
    <col min="11843" max="11843" width="6" style="145" customWidth="1"/>
    <col min="11844" max="11844" width="5.28515625" style="145" customWidth="1"/>
    <col min="11845" max="11845" width="6" style="145" customWidth="1"/>
    <col min="11846" max="11846" width="5.28515625" style="145" customWidth="1"/>
    <col min="11847" max="11847" width="6" style="145" customWidth="1"/>
    <col min="11848" max="11848" width="5.28515625" style="145" customWidth="1"/>
    <col min="11849" max="11849" width="8.140625" style="145" customWidth="1"/>
    <col min="11850" max="11850" width="6.85546875" style="145" customWidth="1"/>
    <col min="11851" max="11851" width="6" style="145" customWidth="1"/>
    <col min="11852" max="11852" width="5.28515625" style="145" customWidth="1"/>
    <col min="11853" max="11853" width="6" style="145" customWidth="1"/>
    <col min="11854" max="11854" width="5.28515625" style="145" customWidth="1"/>
    <col min="11855" max="11855" width="6" style="145" customWidth="1"/>
    <col min="11856" max="11856" width="5.28515625" style="145" customWidth="1"/>
    <col min="11857" max="11857" width="6" style="145" customWidth="1"/>
    <col min="11858" max="11858" width="5.28515625" style="145" customWidth="1"/>
    <col min="11859" max="11859" width="6" style="145" customWidth="1"/>
    <col min="11860" max="11860" width="5.28515625" style="145" customWidth="1"/>
    <col min="11861" max="11861" width="6" style="145" customWidth="1"/>
    <col min="11862" max="11862" width="5.28515625" style="145" customWidth="1"/>
    <col min="11863" max="11863" width="6" style="145" customWidth="1"/>
    <col min="11864" max="11864" width="5.28515625" style="145" customWidth="1"/>
    <col min="11865" max="12032" width="9.140625" style="145"/>
    <col min="12033" max="12033" width="19.28515625" style="145" customWidth="1"/>
    <col min="12034" max="12034" width="16.85546875" style="145" customWidth="1"/>
    <col min="12035" max="12035" width="22.140625" style="145" customWidth="1"/>
    <col min="12036" max="12036" width="39.7109375" style="145" customWidth="1"/>
    <col min="12037" max="12037" width="7.7109375" style="145" customWidth="1"/>
    <col min="12038" max="12038" width="12.42578125" style="145" customWidth="1"/>
    <col min="12039" max="12039" width="5.28515625" style="145" customWidth="1"/>
    <col min="12040" max="12040" width="7.7109375" style="145" customWidth="1"/>
    <col min="12041" max="12041" width="6" style="145" customWidth="1"/>
    <col min="12042" max="12042" width="7.28515625" style="145" customWidth="1"/>
    <col min="12043" max="12043" width="6" style="145" customWidth="1"/>
    <col min="12044" max="12044" width="8.28515625" style="145" customWidth="1"/>
    <col min="12045" max="12045" width="5.7109375" style="145" customWidth="1"/>
    <col min="12046" max="12046" width="6" style="145" customWidth="1"/>
    <col min="12047" max="12047" width="8.140625" style="145" customWidth="1"/>
    <col min="12048" max="12048" width="6.7109375" style="145" customWidth="1"/>
    <col min="12049" max="12049" width="6" style="145" customWidth="1"/>
    <col min="12050" max="12050" width="5.28515625" style="145" customWidth="1"/>
    <col min="12051" max="12051" width="6" style="145" customWidth="1"/>
    <col min="12052" max="12052" width="5.28515625" style="145" customWidth="1"/>
    <col min="12053" max="12053" width="6" style="145" customWidth="1"/>
    <col min="12054" max="12054" width="5.28515625" style="145" customWidth="1"/>
    <col min="12055" max="12055" width="6" style="145" customWidth="1"/>
    <col min="12056" max="12056" width="5.28515625" style="145" customWidth="1"/>
    <col min="12057" max="12057" width="6" style="145" customWidth="1"/>
    <col min="12058" max="12058" width="5.28515625" style="145" customWidth="1"/>
    <col min="12059" max="12059" width="6" style="145" customWidth="1"/>
    <col min="12060" max="12060" width="5.28515625" style="145" customWidth="1"/>
    <col min="12061" max="12061" width="6" style="145" customWidth="1"/>
    <col min="12062" max="12062" width="5.28515625" style="145" customWidth="1"/>
    <col min="12063" max="12063" width="6" style="145" customWidth="1"/>
    <col min="12064" max="12064" width="5.28515625" style="145" customWidth="1"/>
    <col min="12065" max="12065" width="6" style="145" customWidth="1"/>
    <col min="12066" max="12066" width="5.28515625" style="145" customWidth="1"/>
    <col min="12067" max="12067" width="6" style="145" customWidth="1"/>
    <col min="12068" max="12068" width="5.28515625" style="145" customWidth="1"/>
    <col min="12069" max="12069" width="6" style="145" customWidth="1"/>
    <col min="12070" max="12070" width="5.28515625" style="145" customWidth="1"/>
    <col min="12071" max="12071" width="6" style="145" customWidth="1"/>
    <col min="12072" max="12072" width="5.28515625" style="145" customWidth="1"/>
    <col min="12073" max="12073" width="6" style="145" customWidth="1"/>
    <col min="12074" max="12074" width="5.28515625" style="145" customWidth="1"/>
    <col min="12075" max="12075" width="6" style="145" customWidth="1"/>
    <col min="12076" max="12076" width="5.28515625" style="145" customWidth="1"/>
    <col min="12077" max="12077" width="6" style="145" customWidth="1"/>
    <col min="12078" max="12078" width="5.28515625" style="145" customWidth="1"/>
    <col min="12079" max="12079" width="6" style="145" customWidth="1"/>
    <col min="12080" max="12080" width="5.28515625" style="145" customWidth="1"/>
    <col min="12081" max="12081" width="6" style="145" customWidth="1"/>
    <col min="12082" max="12082" width="5.28515625" style="145" customWidth="1"/>
    <col min="12083" max="12083" width="6" style="145" customWidth="1"/>
    <col min="12084" max="12084" width="5.28515625" style="145" customWidth="1"/>
    <col min="12085" max="12085" width="6" style="145" customWidth="1"/>
    <col min="12086" max="12086" width="5.28515625" style="145" customWidth="1"/>
    <col min="12087" max="12087" width="6" style="145" customWidth="1"/>
    <col min="12088" max="12088" width="5.28515625" style="145" customWidth="1"/>
    <col min="12089" max="12089" width="6" style="145" customWidth="1"/>
    <col min="12090" max="12090" width="5.28515625" style="145" customWidth="1"/>
    <col min="12091" max="12091" width="6" style="145" customWidth="1"/>
    <col min="12092" max="12092" width="5.28515625" style="145" customWidth="1"/>
    <col min="12093" max="12093" width="6" style="145" customWidth="1"/>
    <col min="12094" max="12094" width="5.28515625" style="145" customWidth="1"/>
    <col min="12095" max="12095" width="6" style="145" customWidth="1"/>
    <col min="12096" max="12096" width="5.28515625" style="145" customWidth="1"/>
    <col min="12097" max="12097" width="6" style="145" customWidth="1"/>
    <col min="12098" max="12098" width="5.28515625" style="145" customWidth="1"/>
    <col min="12099" max="12099" width="6" style="145" customWidth="1"/>
    <col min="12100" max="12100" width="5.28515625" style="145" customWidth="1"/>
    <col min="12101" max="12101" width="6" style="145" customWidth="1"/>
    <col min="12102" max="12102" width="5.28515625" style="145" customWidth="1"/>
    <col min="12103" max="12103" width="6" style="145" customWidth="1"/>
    <col min="12104" max="12104" width="5.28515625" style="145" customWidth="1"/>
    <col min="12105" max="12105" width="8.140625" style="145" customWidth="1"/>
    <col min="12106" max="12106" width="6.85546875" style="145" customWidth="1"/>
    <col min="12107" max="12107" width="6" style="145" customWidth="1"/>
    <col min="12108" max="12108" width="5.28515625" style="145" customWidth="1"/>
    <col min="12109" max="12109" width="6" style="145" customWidth="1"/>
    <col min="12110" max="12110" width="5.28515625" style="145" customWidth="1"/>
    <col min="12111" max="12111" width="6" style="145" customWidth="1"/>
    <col min="12112" max="12112" width="5.28515625" style="145" customWidth="1"/>
    <col min="12113" max="12113" width="6" style="145" customWidth="1"/>
    <col min="12114" max="12114" width="5.28515625" style="145" customWidth="1"/>
    <col min="12115" max="12115" width="6" style="145" customWidth="1"/>
    <col min="12116" max="12116" width="5.28515625" style="145" customWidth="1"/>
    <col min="12117" max="12117" width="6" style="145" customWidth="1"/>
    <col min="12118" max="12118" width="5.28515625" style="145" customWidth="1"/>
    <col min="12119" max="12119" width="6" style="145" customWidth="1"/>
    <col min="12120" max="12120" width="5.28515625" style="145" customWidth="1"/>
    <col min="12121" max="12288" width="9.140625" style="145"/>
    <col min="12289" max="12289" width="19.28515625" style="145" customWidth="1"/>
    <col min="12290" max="12290" width="16.85546875" style="145" customWidth="1"/>
    <col min="12291" max="12291" width="22.140625" style="145" customWidth="1"/>
    <col min="12292" max="12292" width="39.7109375" style="145" customWidth="1"/>
    <col min="12293" max="12293" width="7.7109375" style="145" customWidth="1"/>
    <col min="12294" max="12294" width="12.42578125" style="145" customWidth="1"/>
    <col min="12295" max="12295" width="5.28515625" style="145" customWidth="1"/>
    <col min="12296" max="12296" width="7.7109375" style="145" customWidth="1"/>
    <col min="12297" max="12297" width="6" style="145" customWidth="1"/>
    <col min="12298" max="12298" width="7.28515625" style="145" customWidth="1"/>
    <col min="12299" max="12299" width="6" style="145" customWidth="1"/>
    <col min="12300" max="12300" width="8.28515625" style="145" customWidth="1"/>
    <col min="12301" max="12301" width="5.7109375" style="145" customWidth="1"/>
    <col min="12302" max="12302" width="6" style="145" customWidth="1"/>
    <col min="12303" max="12303" width="8.140625" style="145" customWidth="1"/>
    <col min="12304" max="12304" width="6.7109375" style="145" customWidth="1"/>
    <col min="12305" max="12305" width="6" style="145" customWidth="1"/>
    <col min="12306" max="12306" width="5.28515625" style="145" customWidth="1"/>
    <col min="12307" max="12307" width="6" style="145" customWidth="1"/>
    <col min="12308" max="12308" width="5.28515625" style="145" customWidth="1"/>
    <col min="12309" max="12309" width="6" style="145" customWidth="1"/>
    <col min="12310" max="12310" width="5.28515625" style="145" customWidth="1"/>
    <col min="12311" max="12311" width="6" style="145" customWidth="1"/>
    <col min="12312" max="12312" width="5.28515625" style="145" customWidth="1"/>
    <col min="12313" max="12313" width="6" style="145" customWidth="1"/>
    <col min="12314" max="12314" width="5.28515625" style="145" customWidth="1"/>
    <col min="12315" max="12315" width="6" style="145" customWidth="1"/>
    <col min="12316" max="12316" width="5.28515625" style="145" customWidth="1"/>
    <col min="12317" max="12317" width="6" style="145" customWidth="1"/>
    <col min="12318" max="12318" width="5.28515625" style="145" customWidth="1"/>
    <col min="12319" max="12319" width="6" style="145" customWidth="1"/>
    <col min="12320" max="12320" width="5.28515625" style="145" customWidth="1"/>
    <col min="12321" max="12321" width="6" style="145" customWidth="1"/>
    <col min="12322" max="12322" width="5.28515625" style="145" customWidth="1"/>
    <col min="12323" max="12323" width="6" style="145" customWidth="1"/>
    <col min="12324" max="12324" width="5.28515625" style="145" customWidth="1"/>
    <col min="12325" max="12325" width="6" style="145" customWidth="1"/>
    <col min="12326" max="12326" width="5.28515625" style="145" customWidth="1"/>
    <col min="12327" max="12327" width="6" style="145" customWidth="1"/>
    <col min="12328" max="12328" width="5.28515625" style="145" customWidth="1"/>
    <col min="12329" max="12329" width="6" style="145" customWidth="1"/>
    <col min="12330" max="12330" width="5.28515625" style="145" customWidth="1"/>
    <col min="12331" max="12331" width="6" style="145" customWidth="1"/>
    <col min="12332" max="12332" width="5.28515625" style="145" customWidth="1"/>
    <col min="12333" max="12333" width="6" style="145" customWidth="1"/>
    <col min="12334" max="12334" width="5.28515625" style="145" customWidth="1"/>
    <col min="12335" max="12335" width="6" style="145" customWidth="1"/>
    <col min="12336" max="12336" width="5.28515625" style="145" customWidth="1"/>
    <col min="12337" max="12337" width="6" style="145" customWidth="1"/>
    <col min="12338" max="12338" width="5.28515625" style="145" customWidth="1"/>
    <col min="12339" max="12339" width="6" style="145" customWidth="1"/>
    <col min="12340" max="12340" width="5.28515625" style="145" customWidth="1"/>
    <col min="12341" max="12341" width="6" style="145" customWidth="1"/>
    <col min="12342" max="12342" width="5.28515625" style="145" customWidth="1"/>
    <col min="12343" max="12343" width="6" style="145" customWidth="1"/>
    <col min="12344" max="12344" width="5.28515625" style="145" customWidth="1"/>
    <col min="12345" max="12345" width="6" style="145" customWidth="1"/>
    <col min="12346" max="12346" width="5.28515625" style="145" customWidth="1"/>
    <col min="12347" max="12347" width="6" style="145" customWidth="1"/>
    <col min="12348" max="12348" width="5.28515625" style="145" customWidth="1"/>
    <col min="12349" max="12349" width="6" style="145" customWidth="1"/>
    <col min="12350" max="12350" width="5.28515625" style="145" customWidth="1"/>
    <col min="12351" max="12351" width="6" style="145" customWidth="1"/>
    <col min="12352" max="12352" width="5.28515625" style="145" customWidth="1"/>
    <col min="12353" max="12353" width="6" style="145" customWidth="1"/>
    <col min="12354" max="12354" width="5.28515625" style="145" customWidth="1"/>
    <col min="12355" max="12355" width="6" style="145" customWidth="1"/>
    <col min="12356" max="12356" width="5.28515625" style="145" customWidth="1"/>
    <col min="12357" max="12357" width="6" style="145" customWidth="1"/>
    <col min="12358" max="12358" width="5.28515625" style="145" customWidth="1"/>
    <col min="12359" max="12359" width="6" style="145" customWidth="1"/>
    <col min="12360" max="12360" width="5.28515625" style="145" customWidth="1"/>
    <col min="12361" max="12361" width="8.140625" style="145" customWidth="1"/>
    <col min="12362" max="12362" width="6.85546875" style="145" customWidth="1"/>
    <col min="12363" max="12363" width="6" style="145" customWidth="1"/>
    <col min="12364" max="12364" width="5.28515625" style="145" customWidth="1"/>
    <col min="12365" max="12365" width="6" style="145" customWidth="1"/>
    <col min="12366" max="12366" width="5.28515625" style="145" customWidth="1"/>
    <col min="12367" max="12367" width="6" style="145" customWidth="1"/>
    <col min="12368" max="12368" width="5.28515625" style="145" customWidth="1"/>
    <col min="12369" max="12369" width="6" style="145" customWidth="1"/>
    <col min="12370" max="12370" width="5.28515625" style="145" customWidth="1"/>
    <col min="12371" max="12371" width="6" style="145" customWidth="1"/>
    <col min="12372" max="12372" width="5.28515625" style="145" customWidth="1"/>
    <col min="12373" max="12373" width="6" style="145" customWidth="1"/>
    <col min="12374" max="12374" width="5.28515625" style="145" customWidth="1"/>
    <col min="12375" max="12375" width="6" style="145" customWidth="1"/>
    <col min="12376" max="12376" width="5.28515625" style="145" customWidth="1"/>
    <col min="12377" max="12544" width="9.140625" style="145"/>
    <col min="12545" max="12545" width="19.28515625" style="145" customWidth="1"/>
    <col min="12546" max="12546" width="16.85546875" style="145" customWidth="1"/>
    <col min="12547" max="12547" width="22.140625" style="145" customWidth="1"/>
    <col min="12548" max="12548" width="39.7109375" style="145" customWidth="1"/>
    <col min="12549" max="12549" width="7.7109375" style="145" customWidth="1"/>
    <col min="12550" max="12550" width="12.42578125" style="145" customWidth="1"/>
    <col min="12551" max="12551" width="5.28515625" style="145" customWidth="1"/>
    <col min="12552" max="12552" width="7.7109375" style="145" customWidth="1"/>
    <col min="12553" max="12553" width="6" style="145" customWidth="1"/>
    <col min="12554" max="12554" width="7.28515625" style="145" customWidth="1"/>
    <col min="12555" max="12555" width="6" style="145" customWidth="1"/>
    <col min="12556" max="12556" width="8.28515625" style="145" customWidth="1"/>
    <col min="12557" max="12557" width="5.7109375" style="145" customWidth="1"/>
    <col min="12558" max="12558" width="6" style="145" customWidth="1"/>
    <col min="12559" max="12559" width="8.140625" style="145" customWidth="1"/>
    <col min="12560" max="12560" width="6.7109375" style="145" customWidth="1"/>
    <col min="12561" max="12561" width="6" style="145" customWidth="1"/>
    <col min="12562" max="12562" width="5.28515625" style="145" customWidth="1"/>
    <col min="12563" max="12563" width="6" style="145" customWidth="1"/>
    <col min="12564" max="12564" width="5.28515625" style="145" customWidth="1"/>
    <col min="12565" max="12565" width="6" style="145" customWidth="1"/>
    <col min="12566" max="12566" width="5.28515625" style="145" customWidth="1"/>
    <col min="12567" max="12567" width="6" style="145" customWidth="1"/>
    <col min="12568" max="12568" width="5.28515625" style="145" customWidth="1"/>
    <col min="12569" max="12569" width="6" style="145" customWidth="1"/>
    <col min="12570" max="12570" width="5.28515625" style="145" customWidth="1"/>
    <col min="12571" max="12571" width="6" style="145" customWidth="1"/>
    <col min="12572" max="12572" width="5.28515625" style="145" customWidth="1"/>
    <col min="12573" max="12573" width="6" style="145" customWidth="1"/>
    <col min="12574" max="12574" width="5.28515625" style="145" customWidth="1"/>
    <col min="12575" max="12575" width="6" style="145" customWidth="1"/>
    <col min="12576" max="12576" width="5.28515625" style="145" customWidth="1"/>
    <col min="12577" max="12577" width="6" style="145" customWidth="1"/>
    <col min="12578" max="12578" width="5.28515625" style="145" customWidth="1"/>
    <col min="12579" max="12579" width="6" style="145" customWidth="1"/>
    <col min="12580" max="12580" width="5.28515625" style="145" customWidth="1"/>
    <col min="12581" max="12581" width="6" style="145" customWidth="1"/>
    <col min="12582" max="12582" width="5.28515625" style="145" customWidth="1"/>
    <col min="12583" max="12583" width="6" style="145" customWidth="1"/>
    <col min="12584" max="12584" width="5.28515625" style="145" customWidth="1"/>
    <col min="12585" max="12585" width="6" style="145" customWidth="1"/>
    <col min="12586" max="12586" width="5.28515625" style="145" customWidth="1"/>
    <col min="12587" max="12587" width="6" style="145" customWidth="1"/>
    <col min="12588" max="12588" width="5.28515625" style="145" customWidth="1"/>
    <col min="12589" max="12589" width="6" style="145" customWidth="1"/>
    <col min="12590" max="12590" width="5.28515625" style="145" customWidth="1"/>
    <col min="12591" max="12591" width="6" style="145" customWidth="1"/>
    <col min="12592" max="12592" width="5.28515625" style="145" customWidth="1"/>
    <col min="12593" max="12593" width="6" style="145" customWidth="1"/>
    <col min="12594" max="12594" width="5.28515625" style="145" customWidth="1"/>
    <col min="12595" max="12595" width="6" style="145" customWidth="1"/>
    <col min="12596" max="12596" width="5.28515625" style="145" customWidth="1"/>
    <col min="12597" max="12597" width="6" style="145" customWidth="1"/>
    <col min="12598" max="12598" width="5.28515625" style="145" customWidth="1"/>
    <col min="12599" max="12599" width="6" style="145" customWidth="1"/>
    <col min="12600" max="12600" width="5.28515625" style="145" customWidth="1"/>
    <col min="12601" max="12601" width="6" style="145" customWidth="1"/>
    <col min="12602" max="12602" width="5.28515625" style="145" customWidth="1"/>
    <col min="12603" max="12603" width="6" style="145" customWidth="1"/>
    <col min="12604" max="12604" width="5.28515625" style="145" customWidth="1"/>
    <col min="12605" max="12605" width="6" style="145" customWidth="1"/>
    <col min="12606" max="12606" width="5.28515625" style="145" customWidth="1"/>
    <col min="12607" max="12607" width="6" style="145" customWidth="1"/>
    <col min="12608" max="12608" width="5.28515625" style="145" customWidth="1"/>
    <col min="12609" max="12609" width="6" style="145" customWidth="1"/>
    <col min="12610" max="12610" width="5.28515625" style="145" customWidth="1"/>
    <col min="12611" max="12611" width="6" style="145" customWidth="1"/>
    <col min="12612" max="12612" width="5.28515625" style="145" customWidth="1"/>
    <col min="12613" max="12613" width="6" style="145" customWidth="1"/>
    <col min="12614" max="12614" width="5.28515625" style="145" customWidth="1"/>
    <col min="12615" max="12615" width="6" style="145" customWidth="1"/>
    <col min="12616" max="12616" width="5.28515625" style="145" customWidth="1"/>
    <col min="12617" max="12617" width="8.140625" style="145" customWidth="1"/>
    <col min="12618" max="12618" width="6.85546875" style="145" customWidth="1"/>
    <col min="12619" max="12619" width="6" style="145" customWidth="1"/>
    <col min="12620" max="12620" width="5.28515625" style="145" customWidth="1"/>
    <col min="12621" max="12621" width="6" style="145" customWidth="1"/>
    <col min="12622" max="12622" width="5.28515625" style="145" customWidth="1"/>
    <col min="12623" max="12623" width="6" style="145" customWidth="1"/>
    <col min="12624" max="12624" width="5.28515625" style="145" customWidth="1"/>
    <col min="12625" max="12625" width="6" style="145" customWidth="1"/>
    <col min="12626" max="12626" width="5.28515625" style="145" customWidth="1"/>
    <col min="12627" max="12627" width="6" style="145" customWidth="1"/>
    <col min="12628" max="12628" width="5.28515625" style="145" customWidth="1"/>
    <col min="12629" max="12629" width="6" style="145" customWidth="1"/>
    <col min="12630" max="12630" width="5.28515625" style="145" customWidth="1"/>
    <col min="12631" max="12631" width="6" style="145" customWidth="1"/>
    <col min="12632" max="12632" width="5.28515625" style="145" customWidth="1"/>
    <col min="12633" max="12800" width="9.140625" style="145"/>
    <col min="12801" max="12801" width="19.28515625" style="145" customWidth="1"/>
    <col min="12802" max="12802" width="16.85546875" style="145" customWidth="1"/>
    <col min="12803" max="12803" width="22.140625" style="145" customWidth="1"/>
    <col min="12804" max="12804" width="39.7109375" style="145" customWidth="1"/>
    <col min="12805" max="12805" width="7.7109375" style="145" customWidth="1"/>
    <col min="12806" max="12806" width="12.42578125" style="145" customWidth="1"/>
    <col min="12807" max="12807" width="5.28515625" style="145" customWidth="1"/>
    <col min="12808" max="12808" width="7.7109375" style="145" customWidth="1"/>
    <col min="12809" max="12809" width="6" style="145" customWidth="1"/>
    <col min="12810" max="12810" width="7.28515625" style="145" customWidth="1"/>
    <col min="12811" max="12811" width="6" style="145" customWidth="1"/>
    <col min="12812" max="12812" width="8.28515625" style="145" customWidth="1"/>
    <col min="12813" max="12813" width="5.7109375" style="145" customWidth="1"/>
    <col min="12814" max="12814" width="6" style="145" customWidth="1"/>
    <col min="12815" max="12815" width="8.140625" style="145" customWidth="1"/>
    <col min="12816" max="12816" width="6.7109375" style="145" customWidth="1"/>
    <col min="12817" max="12817" width="6" style="145" customWidth="1"/>
    <col min="12818" max="12818" width="5.28515625" style="145" customWidth="1"/>
    <col min="12819" max="12819" width="6" style="145" customWidth="1"/>
    <col min="12820" max="12820" width="5.28515625" style="145" customWidth="1"/>
    <col min="12821" max="12821" width="6" style="145" customWidth="1"/>
    <col min="12822" max="12822" width="5.28515625" style="145" customWidth="1"/>
    <col min="12823" max="12823" width="6" style="145" customWidth="1"/>
    <col min="12824" max="12824" width="5.28515625" style="145" customWidth="1"/>
    <col min="12825" max="12825" width="6" style="145" customWidth="1"/>
    <col min="12826" max="12826" width="5.28515625" style="145" customWidth="1"/>
    <col min="12827" max="12827" width="6" style="145" customWidth="1"/>
    <col min="12828" max="12828" width="5.28515625" style="145" customWidth="1"/>
    <col min="12829" max="12829" width="6" style="145" customWidth="1"/>
    <col min="12830" max="12830" width="5.28515625" style="145" customWidth="1"/>
    <col min="12831" max="12831" width="6" style="145" customWidth="1"/>
    <col min="12832" max="12832" width="5.28515625" style="145" customWidth="1"/>
    <col min="12833" max="12833" width="6" style="145" customWidth="1"/>
    <col min="12834" max="12834" width="5.28515625" style="145" customWidth="1"/>
    <col min="12835" max="12835" width="6" style="145" customWidth="1"/>
    <col min="12836" max="12836" width="5.28515625" style="145" customWidth="1"/>
    <col min="12837" max="12837" width="6" style="145" customWidth="1"/>
    <col min="12838" max="12838" width="5.28515625" style="145" customWidth="1"/>
    <col min="12839" max="12839" width="6" style="145" customWidth="1"/>
    <col min="12840" max="12840" width="5.28515625" style="145" customWidth="1"/>
    <col min="12841" max="12841" width="6" style="145" customWidth="1"/>
    <col min="12842" max="12842" width="5.28515625" style="145" customWidth="1"/>
    <col min="12843" max="12843" width="6" style="145" customWidth="1"/>
    <col min="12844" max="12844" width="5.28515625" style="145" customWidth="1"/>
    <col min="12845" max="12845" width="6" style="145" customWidth="1"/>
    <col min="12846" max="12846" width="5.28515625" style="145" customWidth="1"/>
    <col min="12847" max="12847" width="6" style="145" customWidth="1"/>
    <col min="12848" max="12848" width="5.28515625" style="145" customWidth="1"/>
    <col min="12849" max="12849" width="6" style="145" customWidth="1"/>
    <col min="12850" max="12850" width="5.28515625" style="145" customWidth="1"/>
    <col min="12851" max="12851" width="6" style="145" customWidth="1"/>
    <col min="12852" max="12852" width="5.28515625" style="145" customWidth="1"/>
    <col min="12853" max="12853" width="6" style="145" customWidth="1"/>
    <col min="12854" max="12854" width="5.28515625" style="145" customWidth="1"/>
    <col min="12855" max="12855" width="6" style="145" customWidth="1"/>
    <col min="12856" max="12856" width="5.28515625" style="145" customWidth="1"/>
    <col min="12857" max="12857" width="6" style="145" customWidth="1"/>
    <col min="12858" max="12858" width="5.28515625" style="145" customWidth="1"/>
    <col min="12859" max="12859" width="6" style="145" customWidth="1"/>
    <col min="12860" max="12860" width="5.28515625" style="145" customWidth="1"/>
    <col min="12861" max="12861" width="6" style="145" customWidth="1"/>
    <col min="12862" max="12862" width="5.28515625" style="145" customWidth="1"/>
    <col min="12863" max="12863" width="6" style="145" customWidth="1"/>
    <col min="12864" max="12864" width="5.28515625" style="145" customWidth="1"/>
    <col min="12865" max="12865" width="6" style="145" customWidth="1"/>
    <col min="12866" max="12866" width="5.28515625" style="145" customWidth="1"/>
    <col min="12867" max="12867" width="6" style="145" customWidth="1"/>
    <col min="12868" max="12868" width="5.28515625" style="145" customWidth="1"/>
    <col min="12869" max="12869" width="6" style="145" customWidth="1"/>
    <col min="12870" max="12870" width="5.28515625" style="145" customWidth="1"/>
    <col min="12871" max="12871" width="6" style="145" customWidth="1"/>
    <col min="12872" max="12872" width="5.28515625" style="145" customWidth="1"/>
    <col min="12873" max="12873" width="8.140625" style="145" customWidth="1"/>
    <col min="12874" max="12874" width="6.85546875" style="145" customWidth="1"/>
    <col min="12875" max="12875" width="6" style="145" customWidth="1"/>
    <col min="12876" max="12876" width="5.28515625" style="145" customWidth="1"/>
    <col min="12877" max="12877" width="6" style="145" customWidth="1"/>
    <col min="12878" max="12878" width="5.28515625" style="145" customWidth="1"/>
    <col min="12879" max="12879" width="6" style="145" customWidth="1"/>
    <col min="12880" max="12880" width="5.28515625" style="145" customWidth="1"/>
    <col min="12881" max="12881" width="6" style="145" customWidth="1"/>
    <col min="12882" max="12882" width="5.28515625" style="145" customWidth="1"/>
    <col min="12883" max="12883" width="6" style="145" customWidth="1"/>
    <col min="12884" max="12884" width="5.28515625" style="145" customWidth="1"/>
    <col min="12885" max="12885" width="6" style="145" customWidth="1"/>
    <col min="12886" max="12886" width="5.28515625" style="145" customWidth="1"/>
    <col min="12887" max="12887" width="6" style="145" customWidth="1"/>
    <col min="12888" max="12888" width="5.28515625" style="145" customWidth="1"/>
    <col min="12889" max="13056" width="9.140625" style="145"/>
    <col min="13057" max="13057" width="19.28515625" style="145" customWidth="1"/>
    <col min="13058" max="13058" width="16.85546875" style="145" customWidth="1"/>
    <col min="13059" max="13059" width="22.140625" style="145" customWidth="1"/>
    <col min="13060" max="13060" width="39.7109375" style="145" customWidth="1"/>
    <col min="13061" max="13061" width="7.7109375" style="145" customWidth="1"/>
    <col min="13062" max="13062" width="12.42578125" style="145" customWidth="1"/>
    <col min="13063" max="13063" width="5.28515625" style="145" customWidth="1"/>
    <col min="13064" max="13064" width="7.7109375" style="145" customWidth="1"/>
    <col min="13065" max="13065" width="6" style="145" customWidth="1"/>
    <col min="13066" max="13066" width="7.28515625" style="145" customWidth="1"/>
    <col min="13067" max="13067" width="6" style="145" customWidth="1"/>
    <col min="13068" max="13068" width="8.28515625" style="145" customWidth="1"/>
    <col min="13069" max="13069" width="5.7109375" style="145" customWidth="1"/>
    <col min="13070" max="13070" width="6" style="145" customWidth="1"/>
    <col min="13071" max="13071" width="8.140625" style="145" customWidth="1"/>
    <col min="13072" max="13072" width="6.7109375" style="145" customWidth="1"/>
    <col min="13073" max="13073" width="6" style="145" customWidth="1"/>
    <col min="13074" max="13074" width="5.28515625" style="145" customWidth="1"/>
    <col min="13075" max="13075" width="6" style="145" customWidth="1"/>
    <col min="13076" max="13076" width="5.28515625" style="145" customWidth="1"/>
    <col min="13077" max="13077" width="6" style="145" customWidth="1"/>
    <col min="13078" max="13078" width="5.28515625" style="145" customWidth="1"/>
    <col min="13079" max="13079" width="6" style="145" customWidth="1"/>
    <col min="13080" max="13080" width="5.28515625" style="145" customWidth="1"/>
    <col min="13081" max="13081" width="6" style="145" customWidth="1"/>
    <col min="13082" max="13082" width="5.28515625" style="145" customWidth="1"/>
    <col min="13083" max="13083" width="6" style="145" customWidth="1"/>
    <col min="13084" max="13084" width="5.28515625" style="145" customWidth="1"/>
    <col min="13085" max="13085" width="6" style="145" customWidth="1"/>
    <col min="13086" max="13086" width="5.28515625" style="145" customWidth="1"/>
    <col min="13087" max="13087" width="6" style="145" customWidth="1"/>
    <col min="13088" max="13088" width="5.28515625" style="145" customWidth="1"/>
    <col min="13089" max="13089" width="6" style="145" customWidth="1"/>
    <col min="13090" max="13090" width="5.28515625" style="145" customWidth="1"/>
    <col min="13091" max="13091" width="6" style="145" customWidth="1"/>
    <col min="13092" max="13092" width="5.28515625" style="145" customWidth="1"/>
    <col min="13093" max="13093" width="6" style="145" customWidth="1"/>
    <col min="13094" max="13094" width="5.28515625" style="145" customWidth="1"/>
    <col min="13095" max="13095" width="6" style="145" customWidth="1"/>
    <col min="13096" max="13096" width="5.28515625" style="145" customWidth="1"/>
    <col min="13097" max="13097" width="6" style="145" customWidth="1"/>
    <col min="13098" max="13098" width="5.28515625" style="145" customWidth="1"/>
    <col min="13099" max="13099" width="6" style="145" customWidth="1"/>
    <col min="13100" max="13100" width="5.28515625" style="145" customWidth="1"/>
    <col min="13101" max="13101" width="6" style="145" customWidth="1"/>
    <col min="13102" max="13102" width="5.28515625" style="145" customWidth="1"/>
    <col min="13103" max="13103" width="6" style="145" customWidth="1"/>
    <col min="13104" max="13104" width="5.28515625" style="145" customWidth="1"/>
    <col min="13105" max="13105" width="6" style="145" customWidth="1"/>
    <col min="13106" max="13106" width="5.28515625" style="145" customWidth="1"/>
    <col min="13107" max="13107" width="6" style="145" customWidth="1"/>
    <col min="13108" max="13108" width="5.28515625" style="145" customWidth="1"/>
    <col min="13109" max="13109" width="6" style="145" customWidth="1"/>
    <col min="13110" max="13110" width="5.28515625" style="145" customWidth="1"/>
    <col min="13111" max="13111" width="6" style="145" customWidth="1"/>
    <col min="13112" max="13112" width="5.28515625" style="145" customWidth="1"/>
    <col min="13113" max="13113" width="6" style="145" customWidth="1"/>
    <col min="13114" max="13114" width="5.28515625" style="145" customWidth="1"/>
    <col min="13115" max="13115" width="6" style="145" customWidth="1"/>
    <col min="13116" max="13116" width="5.28515625" style="145" customWidth="1"/>
    <col min="13117" max="13117" width="6" style="145" customWidth="1"/>
    <col min="13118" max="13118" width="5.28515625" style="145" customWidth="1"/>
    <col min="13119" max="13119" width="6" style="145" customWidth="1"/>
    <col min="13120" max="13120" width="5.28515625" style="145" customWidth="1"/>
    <col min="13121" max="13121" width="6" style="145" customWidth="1"/>
    <col min="13122" max="13122" width="5.28515625" style="145" customWidth="1"/>
    <col min="13123" max="13123" width="6" style="145" customWidth="1"/>
    <col min="13124" max="13124" width="5.28515625" style="145" customWidth="1"/>
    <col min="13125" max="13125" width="6" style="145" customWidth="1"/>
    <col min="13126" max="13126" width="5.28515625" style="145" customWidth="1"/>
    <col min="13127" max="13127" width="6" style="145" customWidth="1"/>
    <col min="13128" max="13128" width="5.28515625" style="145" customWidth="1"/>
    <col min="13129" max="13129" width="8.140625" style="145" customWidth="1"/>
    <col min="13130" max="13130" width="6.85546875" style="145" customWidth="1"/>
    <col min="13131" max="13131" width="6" style="145" customWidth="1"/>
    <col min="13132" max="13132" width="5.28515625" style="145" customWidth="1"/>
    <col min="13133" max="13133" width="6" style="145" customWidth="1"/>
    <col min="13134" max="13134" width="5.28515625" style="145" customWidth="1"/>
    <col min="13135" max="13135" width="6" style="145" customWidth="1"/>
    <col min="13136" max="13136" width="5.28515625" style="145" customWidth="1"/>
    <col min="13137" max="13137" width="6" style="145" customWidth="1"/>
    <col min="13138" max="13138" width="5.28515625" style="145" customWidth="1"/>
    <col min="13139" max="13139" width="6" style="145" customWidth="1"/>
    <col min="13140" max="13140" width="5.28515625" style="145" customWidth="1"/>
    <col min="13141" max="13141" width="6" style="145" customWidth="1"/>
    <col min="13142" max="13142" width="5.28515625" style="145" customWidth="1"/>
    <col min="13143" max="13143" width="6" style="145" customWidth="1"/>
    <col min="13144" max="13144" width="5.28515625" style="145" customWidth="1"/>
    <col min="13145" max="13312" width="9.140625" style="145"/>
    <col min="13313" max="13313" width="19.28515625" style="145" customWidth="1"/>
    <col min="13314" max="13314" width="16.85546875" style="145" customWidth="1"/>
    <col min="13315" max="13315" width="22.140625" style="145" customWidth="1"/>
    <col min="13316" max="13316" width="39.7109375" style="145" customWidth="1"/>
    <col min="13317" max="13317" width="7.7109375" style="145" customWidth="1"/>
    <col min="13318" max="13318" width="12.42578125" style="145" customWidth="1"/>
    <col min="13319" max="13319" width="5.28515625" style="145" customWidth="1"/>
    <col min="13320" max="13320" width="7.7109375" style="145" customWidth="1"/>
    <col min="13321" max="13321" width="6" style="145" customWidth="1"/>
    <col min="13322" max="13322" width="7.28515625" style="145" customWidth="1"/>
    <col min="13323" max="13323" width="6" style="145" customWidth="1"/>
    <col min="13324" max="13324" width="8.28515625" style="145" customWidth="1"/>
    <col min="13325" max="13325" width="5.7109375" style="145" customWidth="1"/>
    <col min="13326" max="13326" width="6" style="145" customWidth="1"/>
    <col min="13327" max="13327" width="8.140625" style="145" customWidth="1"/>
    <col min="13328" max="13328" width="6.7109375" style="145" customWidth="1"/>
    <col min="13329" max="13329" width="6" style="145" customWidth="1"/>
    <col min="13330" max="13330" width="5.28515625" style="145" customWidth="1"/>
    <col min="13331" max="13331" width="6" style="145" customWidth="1"/>
    <col min="13332" max="13332" width="5.28515625" style="145" customWidth="1"/>
    <col min="13333" max="13333" width="6" style="145" customWidth="1"/>
    <col min="13334" max="13334" width="5.28515625" style="145" customWidth="1"/>
    <col min="13335" max="13335" width="6" style="145" customWidth="1"/>
    <col min="13336" max="13336" width="5.28515625" style="145" customWidth="1"/>
    <col min="13337" max="13337" width="6" style="145" customWidth="1"/>
    <col min="13338" max="13338" width="5.28515625" style="145" customWidth="1"/>
    <col min="13339" max="13339" width="6" style="145" customWidth="1"/>
    <col min="13340" max="13340" width="5.28515625" style="145" customWidth="1"/>
    <col min="13341" max="13341" width="6" style="145" customWidth="1"/>
    <col min="13342" max="13342" width="5.28515625" style="145" customWidth="1"/>
    <col min="13343" max="13343" width="6" style="145" customWidth="1"/>
    <col min="13344" max="13344" width="5.28515625" style="145" customWidth="1"/>
    <col min="13345" max="13345" width="6" style="145" customWidth="1"/>
    <col min="13346" max="13346" width="5.28515625" style="145" customWidth="1"/>
    <col min="13347" max="13347" width="6" style="145" customWidth="1"/>
    <col min="13348" max="13348" width="5.28515625" style="145" customWidth="1"/>
    <col min="13349" max="13349" width="6" style="145" customWidth="1"/>
    <col min="13350" max="13350" width="5.28515625" style="145" customWidth="1"/>
    <col min="13351" max="13351" width="6" style="145" customWidth="1"/>
    <col min="13352" max="13352" width="5.28515625" style="145" customWidth="1"/>
    <col min="13353" max="13353" width="6" style="145" customWidth="1"/>
    <col min="13354" max="13354" width="5.28515625" style="145" customWidth="1"/>
    <col min="13355" max="13355" width="6" style="145" customWidth="1"/>
    <col min="13356" max="13356" width="5.28515625" style="145" customWidth="1"/>
    <col min="13357" max="13357" width="6" style="145" customWidth="1"/>
    <col min="13358" max="13358" width="5.28515625" style="145" customWidth="1"/>
    <col min="13359" max="13359" width="6" style="145" customWidth="1"/>
    <col min="13360" max="13360" width="5.28515625" style="145" customWidth="1"/>
    <col min="13361" max="13361" width="6" style="145" customWidth="1"/>
    <col min="13362" max="13362" width="5.28515625" style="145" customWidth="1"/>
    <col min="13363" max="13363" width="6" style="145" customWidth="1"/>
    <col min="13364" max="13364" width="5.28515625" style="145" customWidth="1"/>
    <col min="13365" max="13365" width="6" style="145" customWidth="1"/>
    <col min="13366" max="13366" width="5.28515625" style="145" customWidth="1"/>
    <col min="13367" max="13367" width="6" style="145" customWidth="1"/>
    <col min="13368" max="13368" width="5.28515625" style="145" customWidth="1"/>
    <col min="13369" max="13369" width="6" style="145" customWidth="1"/>
    <col min="13370" max="13370" width="5.28515625" style="145" customWidth="1"/>
    <col min="13371" max="13371" width="6" style="145" customWidth="1"/>
    <col min="13372" max="13372" width="5.28515625" style="145" customWidth="1"/>
    <col min="13373" max="13373" width="6" style="145" customWidth="1"/>
    <col min="13374" max="13374" width="5.28515625" style="145" customWidth="1"/>
    <col min="13375" max="13375" width="6" style="145" customWidth="1"/>
    <col min="13376" max="13376" width="5.28515625" style="145" customWidth="1"/>
    <col min="13377" max="13377" width="6" style="145" customWidth="1"/>
    <col min="13378" max="13378" width="5.28515625" style="145" customWidth="1"/>
    <col min="13379" max="13379" width="6" style="145" customWidth="1"/>
    <col min="13380" max="13380" width="5.28515625" style="145" customWidth="1"/>
    <col min="13381" max="13381" width="6" style="145" customWidth="1"/>
    <col min="13382" max="13382" width="5.28515625" style="145" customWidth="1"/>
    <col min="13383" max="13383" width="6" style="145" customWidth="1"/>
    <col min="13384" max="13384" width="5.28515625" style="145" customWidth="1"/>
    <col min="13385" max="13385" width="8.140625" style="145" customWidth="1"/>
    <col min="13386" max="13386" width="6.85546875" style="145" customWidth="1"/>
    <col min="13387" max="13387" width="6" style="145" customWidth="1"/>
    <col min="13388" max="13388" width="5.28515625" style="145" customWidth="1"/>
    <col min="13389" max="13389" width="6" style="145" customWidth="1"/>
    <col min="13390" max="13390" width="5.28515625" style="145" customWidth="1"/>
    <col min="13391" max="13391" width="6" style="145" customWidth="1"/>
    <col min="13392" max="13392" width="5.28515625" style="145" customWidth="1"/>
    <col min="13393" max="13393" width="6" style="145" customWidth="1"/>
    <col min="13394" max="13394" width="5.28515625" style="145" customWidth="1"/>
    <col min="13395" max="13395" width="6" style="145" customWidth="1"/>
    <col min="13396" max="13396" width="5.28515625" style="145" customWidth="1"/>
    <col min="13397" max="13397" width="6" style="145" customWidth="1"/>
    <col min="13398" max="13398" width="5.28515625" style="145" customWidth="1"/>
    <col min="13399" max="13399" width="6" style="145" customWidth="1"/>
    <col min="13400" max="13400" width="5.28515625" style="145" customWidth="1"/>
    <col min="13401" max="13568" width="9.140625" style="145"/>
    <col min="13569" max="13569" width="19.28515625" style="145" customWidth="1"/>
    <col min="13570" max="13570" width="16.85546875" style="145" customWidth="1"/>
    <col min="13571" max="13571" width="22.140625" style="145" customWidth="1"/>
    <col min="13572" max="13572" width="39.7109375" style="145" customWidth="1"/>
    <col min="13573" max="13573" width="7.7109375" style="145" customWidth="1"/>
    <col min="13574" max="13574" width="12.42578125" style="145" customWidth="1"/>
    <col min="13575" max="13575" width="5.28515625" style="145" customWidth="1"/>
    <col min="13576" max="13576" width="7.7109375" style="145" customWidth="1"/>
    <col min="13577" max="13577" width="6" style="145" customWidth="1"/>
    <col min="13578" max="13578" width="7.28515625" style="145" customWidth="1"/>
    <col min="13579" max="13579" width="6" style="145" customWidth="1"/>
    <col min="13580" max="13580" width="8.28515625" style="145" customWidth="1"/>
    <col min="13581" max="13581" width="5.7109375" style="145" customWidth="1"/>
    <col min="13582" max="13582" width="6" style="145" customWidth="1"/>
    <col min="13583" max="13583" width="8.140625" style="145" customWidth="1"/>
    <col min="13584" max="13584" width="6.7109375" style="145" customWidth="1"/>
    <col min="13585" max="13585" width="6" style="145" customWidth="1"/>
    <col min="13586" max="13586" width="5.28515625" style="145" customWidth="1"/>
    <col min="13587" max="13587" width="6" style="145" customWidth="1"/>
    <col min="13588" max="13588" width="5.28515625" style="145" customWidth="1"/>
    <col min="13589" max="13589" width="6" style="145" customWidth="1"/>
    <col min="13590" max="13590" width="5.28515625" style="145" customWidth="1"/>
    <col min="13591" max="13591" width="6" style="145" customWidth="1"/>
    <col min="13592" max="13592" width="5.28515625" style="145" customWidth="1"/>
    <col min="13593" max="13593" width="6" style="145" customWidth="1"/>
    <col min="13594" max="13594" width="5.28515625" style="145" customWidth="1"/>
    <col min="13595" max="13595" width="6" style="145" customWidth="1"/>
    <col min="13596" max="13596" width="5.28515625" style="145" customWidth="1"/>
    <col min="13597" max="13597" width="6" style="145" customWidth="1"/>
    <col min="13598" max="13598" width="5.28515625" style="145" customWidth="1"/>
    <col min="13599" max="13599" width="6" style="145" customWidth="1"/>
    <col min="13600" max="13600" width="5.28515625" style="145" customWidth="1"/>
    <col min="13601" max="13601" width="6" style="145" customWidth="1"/>
    <col min="13602" max="13602" width="5.28515625" style="145" customWidth="1"/>
    <col min="13603" max="13603" width="6" style="145" customWidth="1"/>
    <col min="13604" max="13604" width="5.28515625" style="145" customWidth="1"/>
    <col min="13605" max="13605" width="6" style="145" customWidth="1"/>
    <col min="13606" max="13606" width="5.28515625" style="145" customWidth="1"/>
    <col min="13607" max="13607" width="6" style="145" customWidth="1"/>
    <col min="13608" max="13608" width="5.28515625" style="145" customWidth="1"/>
    <col min="13609" max="13609" width="6" style="145" customWidth="1"/>
    <col min="13610" max="13610" width="5.28515625" style="145" customWidth="1"/>
    <col min="13611" max="13611" width="6" style="145" customWidth="1"/>
    <col min="13612" max="13612" width="5.28515625" style="145" customWidth="1"/>
    <col min="13613" max="13613" width="6" style="145" customWidth="1"/>
    <col min="13614" max="13614" width="5.28515625" style="145" customWidth="1"/>
    <col min="13615" max="13615" width="6" style="145" customWidth="1"/>
    <col min="13616" max="13616" width="5.28515625" style="145" customWidth="1"/>
    <col min="13617" max="13617" width="6" style="145" customWidth="1"/>
    <col min="13618" max="13618" width="5.28515625" style="145" customWidth="1"/>
    <col min="13619" max="13619" width="6" style="145" customWidth="1"/>
    <col min="13620" max="13620" width="5.28515625" style="145" customWidth="1"/>
    <col min="13621" max="13621" width="6" style="145" customWidth="1"/>
    <col min="13622" max="13622" width="5.28515625" style="145" customWidth="1"/>
    <col min="13623" max="13623" width="6" style="145" customWidth="1"/>
    <col min="13624" max="13624" width="5.28515625" style="145" customWidth="1"/>
    <col min="13625" max="13625" width="6" style="145" customWidth="1"/>
    <col min="13626" max="13626" width="5.28515625" style="145" customWidth="1"/>
    <col min="13627" max="13627" width="6" style="145" customWidth="1"/>
    <col min="13628" max="13628" width="5.28515625" style="145" customWidth="1"/>
    <col min="13629" max="13629" width="6" style="145" customWidth="1"/>
    <col min="13630" max="13630" width="5.28515625" style="145" customWidth="1"/>
    <col min="13631" max="13631" width="6" style="145" customWidth="1"/>
    <col min="13632" max="13632" width="5.28515625" style="145" customWidth="1"/>
    <col min="13633" max="13633" width="6" style="145" customWidth="1"/>
    <col min="13634" max="13634" width="5.28515625" style="145" customWidth="1"/>
    <col min="13635" max="13635" width="6" style="145" customWidth="1"/>
    <col min="13636" max="13636" width="5.28515625" style="145" customWidth="1"/>
    <col min="13637" max="13637" width="6" style="145" customWidth="1"/>
    <col min="13638" max="13638" width="5.28515625" style="145" customWidth="1"/>
    <col min="13639" max="13639" width="6" style="145" customWidth="1"/>
    <col min="13640" max="13640" width="5.28515625" style="145" customWidth="1"/>
    <col min="13641" max="13641" width="8.140625" style="145" customWidth="1"/>
    <col min="13642" max="13642" width="6.85546875" style="145" customWidth="1"/>
    <col min="13643" max="13643" width="6" style="145" customWidth="1"/>
    <col min="13644" max="13644" width="5.28515625" style="145" customWidth="1"/>
    <col min="13645" max="13645" width="6" style="145" customWidth="1"/>
    <col min="13646" max="13646" width="5.28515625" style="145" customWidth="1"/>
    <col min="13647" max="13647" width="6" style="145" customWidth="1"/>
    <col min="13648" max="13648" width="5.28515625" style="145" customWidth="1"/>
    <col min="13649" max="13649" width="6" style="145" customWidth="1"/>
    <col min="13650" max="13650" width="5.28515625" style="145" customWidth="1"/>
    <col min="13651" max="13651" width="6" style="145" customWidth="1"/>
    <col min="13652" max="13652" width="5.28515625" style="145" customWidth="1"/>
    <col min="13653" max="13653" width="6" style="145" customWidth="1"/>
    <col min="13654" max="13654" width="5.28515625" style="145" customWidth="1"/>
    <col min="13655" max="13655" width="6" style="145" customWidth="1"/>
    <col min="13656" max="13656" width="5.28515625" style="145" customWidth="1"/>
    <col min="13657" max="13824" width="9.140625" style="145"/>
    <col min="13825" max="13825" width="19.28515625" style="145" customWidth="1"/>
    <col min="13826" max="13826" width="16.85546875" style="145" customWidth="1"/>
    <col min="13827" max="13827" width="22.140625" style="145" customWidth="1"/>
    <col min="13828" max="13828" width="39.7109375" style="145" customWidth="1"/>
    <col min="13829" max="13829" width="7.7109375" style="145" customWidth="1"/>
    <col min="13830" max="13830" width="12.42578125" style="145" customWidth="1"/>
    <col min="13831" max="13831" width="5.28515625" style="145" customWidth="1"/>
    <col min="13832" max="13832" width="7.7109375" style="145" customWidth="1"/>
    <col min="13833" max="13833" width="6" style="145" customWidth="1"/>
    <col min="13834" max="13834" width="7.28515625" style="145" customWidth="1"/>
    <col min="13835" max="13835" width="6" style="145" customWidth="1"/>
    <col min="13836" max="13836" width="8.28515625" style="145" customWidth="1"/>
    <col min="13837" max="13837" width="5.7109375" style="145" customWidth="1"/>
    <col min="13838" max="13838" width="6" style="145" customWidth="1"/>
    <col min="13839" max="13839" width="8.140625" style="145" customWidth="1"/>
    <col min="13840" max="13840" width="6.7109375" style="145" customWidth="1"/>
    <col min="13841" max="13841" width="6" style="145" customWidth="1"/>
    <col min="13842" max="13842" width="5.28515625" style="145" customWidth="1"/>
    <col min="13843" max="13843" width="6" style="145" customWidth="1"/>
    <col min="13844" max="13844" width="5.28515625" style="145" customWidth="1"/>
    <col min="13845" max="13845" width="6" style="145" customWidth="1"/>
    <col min="13846" max="13846" width="5.28515625" style="145" customWidth="1"/>
    <col min="13847" max="13847" width="6" style="145" customWidth="1"/>
    <col min="13848" max="13848" width="5.28515625" style="145" customWidth="1"/>
    <col min="13849" max="13849" width="6" style="145" customWidth="1"/>
    <col min="13850" max="13850" width="5.28515625" style="145" customWidth="1"/>
    <col min="13851" max="13851" width="6" style="145" customWidth="1"/>
    <col min="13852" max="13852" width="5.28515625" style="145" customWidth="1"/>
    <col min="13853" max="13853" width="6" style="145" customWidth="1"/>
    <col min="13854" max="13854" width="5.28515625" style="145" customWidth="1"/>
    <col min="13855" max="13855" width="6" style="145" customWidth="1"/>
    <col min="13856" max="13856" width="5.28515625" style="145" customWidth="1"/>
    <col min="13857" max="13857" width="6" style="145" customWidth="1"/>
    <col min="13858" max="13858" width="5.28515625" style="145" customWidth="1"/>
    <col min="13859" max="13859" width="6" style="145" customWidth="1"/>
    <col min="13860" max="13860" width="5.28515625" style="145" customWidth="1"/>
    <col min="13861" max="13861" width="6" style="145" customWidth="1"/>
    <col min="13862" max="13862" width="5.28515625" style="145" customWidth="1"/>
    <col min="13863" max="13863" width="6" style="145" customWidth="1"/>
    <col min="13864" max="13864" width="5.28515625" style="145" customWidth="1"/>
    <col min="13865" max="13865" width="6" style="145" customWidth="1"/>
    <col min="13866" max="13866" width="5.28515625" style="145" customWidth="1"/>
    <col min="13867" max="13867" width="6" style="145" customWidth="1"/>
    <col min="13868" max="13868" width="5.28515625" style="145" customWidth="1"/>
    <col min="13869" max="13869" width="6" style="145" customWidth="1"/>
    <col min="13870" max="13870" width="5.28515625" style="145" customWidth="1"/>
    <col min="13871" max="13871" width="6" style="145" customWidth="1"/>
    <col min="13872" max="13872" width="5.28515625" style="145" customWidth="1"/>
    <col min="13873" max="13873" width="6" style="145" customWidth="1"/>
    <col min="13874" max="13874" width="5.28515625" style="145" customWidth="1"/>
    <col min="13875" max="13875" width="6" style="145" customWidth="1"/>
    <col min="13876" max="13876" width="5.28515625" style="145" customWidth="1"/>
    <col min="13877" max="13877" width="6" style="145" customWidth="1"/>
    <col min="13878" max="13878" width="5.28515625" style="145" customWidth="1"/>
    <col min="13879" max="13879" width="6" style="145" customWidth="1"/>
    <col min="13880" max="13880" width="5.28515625" style="145" customWidth="1"/>
    <col min="13881" max="13881" width="6" style="145" customWidth="1"/>
    <col min="13882" max="13882" width="5.28515625" style="145" customWidth="1"/>
    <col min="13883" max="13883" width="6" style="145" customWidth="1"/>
    <col min="13884" max="13884" width="5.28515625" style="145" customWidth="1"/>
    <col min="13885" max="13885" width="6" style="145" customWidth="1"/>
    <col min="13886" max="13886" width="5.28515625" style="145" customWidth="1"/>
    <col min="13887" max="13887" width="6" style="145" customWidth="1"/>
    <col min="13888" max="13888" width="5.28515625" style="145" customWidth="1"/>
    <col min="13889" max="13889" width="6" style="145" customWidth="1"/>
    <col min="13890" max="13890" width="5.28515625" style="145" customWidth="1"/>
    <col min="13891" max="13891" width="6" style="145" customWidth="1"/>
    <col min="13892" max="13892" width="5.28515625" style="145" customWidth="1"/>
    <col min="13893" max="13893" width="6" style="145" customWidth="1"/>
    <col min="13894" max="13894" width="5.28515625" style="145" customWidth="1"/>
    <col min="13895" max="13895" width="6" style="145" customWidth="1"/>
    <col min="13896" max="13896" width="5.28515625" style="145" customWidth="1"/>
    <col min="13897" max="13897" width="8.140625" style="145" customWidth="1"/>
    <col min="13898" max="13898" width="6.85546875" style="145" customWidth="1"/>
    <col min="13899" max="13899" width="6" style="145" customWidth="1"/>
    <col min="13900" max="13900" width="5.28515625" style="145" customWidth="1"/>
    <col min="13901" max="13901" width="6" style="145" customWidth="1"/>
    <col min="13902" max="13902" width="5.28515625" style="145" customWidth="1"/>
    <col min="13903" max="13903" width="6" style="145" customWidth="1"/>
    <col min="13904" max="13904" width="5.28515625" style="145" customWidth="1"/>
    <col min="13905" max="13905" width="6" style="145" customWidth="1"/>
    <col min="13906" max="13906" width="5.28515625" style="145" customWidth="1"/>
    <col min="13907" max="13907" width="6" style="145" customWidth="1"/>
    <col min="13908" max="13908" width="5.28515625" style="145" customWidth="1"/>
    <col min="13909" max="13909" width="6" style="145" customWidth="1"/>
    <col min="13910" max="13910" width="5.28515625" style="145" customWidth="1"/>
    <col min="13911" max="13911" width="6" style="145" customWidth="1"/>
    <col min="13912" max="13912" width="5.28515625" style="145" customWidth="1"/>
    <col min="13913" max="14080" width="9.140625" style="145"/>
    <col min="14081" max="14081" width="19.28515625" style="145" customWidth="1"/>
    <col min="14082" max="14082" width="16.85546875" style="145" customWidth="1"/>
    <col min="14083" max="14083" width="22.140625" style="145" customWidth="1"/>
    <col min="14084" max="14084" width="39.7109375" style="145" customWidth="1"/>
    <col min="14085" max="14085" width="7.7109375" style="145" customWidth="1"/>
    <col min="14086" max="14086" width="12.42578125" style="145" customWidth="1"/>
    <col min="14087" max="14087" width="5.28515625" style="145" customWidth="1"/>
    <col min="14088" max="14088" width="7.7109375" style="145" customWidth="1"/>
    <col min="14089" max="14089" width="6" style="145" customWidth="1"/>
    <col min="14090" max="14090" width="7.28515625" style="145" customWidth="1"/>
    <col min="14091" max="14091" width="6" style="145" customWidth="1"/>
    <col min="14092" max="14092" width="8.28515625" style="145" customWidth="1"/>
    <col min="14093" max="14093" width="5.7109375" style="145" customWidth="1"/>
    <col min="14094" max="14094" width="6" style="145" customWidth="1"/>
    <col min="14095" max="14095" width="8.140625" style="145" customWidth="1"/>
    <col min="14096" max="14096" width="6.7109375" style="145" customWidth="1"/>
    <col min="14097" max="14097" width="6" style="145" customWidth="1"/>
    <col min="14098" max="14098" width="5.28515625" style="145" customWidth="1"/>
    <col min="14099" max="14099" width="6" style="145" customWidth="1"/>
    <col min="14100" max="14100" width="5.28515625" style="145" customWidth="1"/>
    <col min="14101" max="14101" width="6" style="145" customWidth="1"/>
    <col min="14102" max="14102" width="5.28515625" style="145" customWidth="1"/>
    <col min="14103" max="14103" width="6" style="145" customWidth="1"/>
    <col min="14104" max="14104" width="5.28515625" style="145" customWidth="1"/>
    <col min="14105" max="14105" width="6" style="145" customWidth="1"/>
    <col min="14106" max="14106" width="5.28515625" style="145" customWidth="1"/>
    <col min="14107" max="14107" width="6" style="145" customWidth="1"/>
    <col min="14108" max="14108" width="5.28515625" style="145" customWidth="1"/>
    <col min="14109" max="14109" width="6" style="145" customWidth="1"/>
    <col min="14110" max="14110" width="5.28515625" style="145" customWidth="1"/>
    <col min="14111" max="14111" width="6" style="145" customWidth="1"/>
    <col min="14112" max="14112" width="5.28515625" style="145" customWidth="1"/>
    <col min="14113" max="14113" width="6" style="145" customWidth="1"/>
    <col min="14114" max="14114" width="5.28515625" style="145" customWidth="1"/>
    <col min="14115" max="14115" width="6" style="145" customWidth="1"/>
    <col min="14116" max="14116" width="5.28515625" style="145" customWidth="1"/>
    <col min="14117" max="14117" width="6" style="145" customWidth="1"/>
    <col min="14118" max="14118" width="5.28515625" style="145" customWidth="1"/>
    <col min="14119" max="14119" width="6" style="145" customWidth="1"/>
    <col min="14120" max="14120" width="5.28515625" style="145" customWidth="1"/>
    <col min="14121" max="14121" width="6" style="145" customWidth="1"/>
    <col min="14122" max="14122" width="5.28515625" style="145" customWidth="1"/>
    <col min="14123" max="14123" width="6" style="145" customWidth="1"/>
    <col min="14124" max="14124" width="5.28515625" style="145" customWidth="1"/>
    <col min="14125" max="14125" width="6" style="145" customWidth="1"/>
    <col min="14126" max="14126" width="5.28515625" style="145" customWidth="1"/>
    <col min="14127" max="14127" width="6" style="145" customWidth="1"/>
    <col min="14128" max="14128" width="5.28515625" style="145" customWidth="1"/>
    <col min="14129" max="14129" width="6" style="145" customWidth="1"/>
    <col min="14130" max="14130" width="5.28515625" style="145" customWidth="1"/>
    <col min="14131" max="14131" width="6" style="145" customWidth="1"/>
    <col min="14132" max="14132" width="5.28515625" style="145" customWidth="1"/>
    <col min="14133" max="14133" width="6" style="145" customWidth="1"/>
    <col min="14134" max="14134" width="5.28515625" style="145" customWidth="1"/>
    <col min="14135" max="14135" width="6" style="145" customWidth="1"/>
    <col min="14136" max="14136" width="5.28515625" style="145" customWidth="1"/>
    <col min="14137" max="14137" width="6" style="145" customWidth="1"/>
    <col min="14138" max="14138" width="5.28515625" style="145" customWidth="1"/>
    <col min="14139" max="14139" width="6" style="145" customWidth="1"/>
    <col min="14140" max="14140" width="5.28515625" style="145" customWidth="1"/>
    <col min="14141" max="14141" width="6" style="145" customWidth="1"/>
    <col min="14142" max="14142" width="5.28515625" style="145" customWidth="1"/>
    <col min="14143" max="14143" width="6" style="145" customWidth="1"/>
    <col min="14144" max="14144" width="5.28515625" style="145" customWidth="1"/>
    <col min="14145" max="14145" width="6" style="145" customWidth="1"/>
    <col min="14146" max="14146" width="5.28515625" style="145" customWidth="1"/>
    <col min="14147" max="14147" width="6" style="145" customWidth="1"/>
    <col min="14148" max="14148" width="5.28515625" style="145" customWidth="1"/>
    <col min="14149" max="14149" width="6" style="145" customWidth="1"/>
    <col min="14150" max="14150" width="5.28515625" style="145" customWidth="1"/>
    <col min="14151" max="14151" width="6" style="145" customWidth="1"/>
    <col min="14152" max="14152" width="5.28515625" style="145" customWidth="1"/>
    <col min="14153" max="14153" width="8.140625" style="145" customWidth="1"/>
    <col min="14154" max="14154" width="6.85546875" style="145" customWidth="1"/>
    <col min="14155" max="14155" width="6" style="145" customWidth="1"/>
    <col min="14156" max="14156" width="5.28515625" style="145" customWidth="1"/>
    <col min="14157" max="14157" width="6" style="145" customWidth="1"/>
    <col min="14158" max="14158" width="5.28515625" style="145" customWidth="1"/>
    <col min="14159" max="14159" width="6" style="145" customWidth="1"/>
    <col min="14160" max="14160" width="5.28515625" style="145" customWidth="1"/>
    <col min="14161" max="14161" width="6" style="145" customWidth="1"/>
    <col min="14162" max="14162" width="5.28515625" style="145" customWidth="1"/>
    <col min="14163" max="14163" width="6" style="145" customWidth="1"/>
    <col min="14164" max="14164" width="5.28515625" style="145" customWidth="1"/>
    <col min="14165" max="14165" width="6" style="145" customWidth="1"/>
    <col min="14166" max="14166" width="5.28515625" style="145" customWidth="1"/>
    <col min="14167" max="14167" width="6" style="145" customWidth="1"/>
    <col min="14168" max="14168" width="5.28515625" style="145" customWidth="1"/>
    <col min="14169" max="14336" width="9.140625" style="145"/>
    <col min="14337" max="14337" width="19.28515625" style="145" customWidth="1"/>
    <col min="14338" max="14338" width="16.85546875" style="145" customWidth="1"/>
    <col min="14339" max="14339" width="22.140625" style="145" customWidth="1"/>
    <col min="14340" max="14340" width="39.7109375" style="145" customWidth="1"/>
    <col min="14341" max="14341" width="7.7109375" style="145" customWidth="1"/>
    <col min="14342" max="14342" width="12.42578125" style="145" customWidth="1"/>
    <col min="14343" max="14343" width="5.28515625" style="145" customWidth="1"/>
    <col min="14344" max="14344" width="7.7109375" style="145" customWidth="1"/>
    <col min="14345" max="14345" width="6" style="145" customWidth="1"/>
    <col min="14346" max="14346" width="7.28515625" style="145" customWidth="1"/>
    <col min="14347" max="14347" width="6" style="145" customWidth="1"/>
    <col min="14348" max="14348" width="8.28515625" style="145" customWidth="1"/>
    <col min="14349" max="14349" width="5.7109375" style="145" customWidth="1"/>
    <col min="14350" max="14350" width="6" style="145" customWidth="1"/>
    <col min="14351" max="14351" width="8.140625" style="145" customWidth="1"/>
    <col min="14352" max="14352" width="6.7109375" style="145" customWidth="1"/>
    <col min="14353" max="14353" width="6" style="145" customWidth="1"/>
    <col min="14354" max="14354" width="5.28515625" style="145" customWidth="1"/>
    <col min="14355" max="14355" width="6" style="145" customWidth="1"/>
    <col min="14356" max="14356" width="5.28515625" style="145" customWidth="1"/>
    <col min="14357" max="14357" width="6" style="145" customWidth="1"/>
    <col min="14358" max="14358" width="5.28515625" style="145" customWidth="1"/>
    <col min="14359" max="14359" width="6" style="145" customWidth="1"/>
    <col min="14360" max="14360" width="5.28515625" style="145" customWidth="1"/>
    <col min="14361" max="14361" width="6" style="145" customWidth="1"/>
    <col min="14362" max="14362" width="5.28515625" style="145" customWidth="1"/>
    <col min="14363" max="14363" width="6" style="145" customWidth="1"/>
    <col min="14364" max="14364" width="5.28515625" style="145" customWidth="1"/>
    <col min="14365" max="14365" width="6" style="145" customWidth="1"/>
    <col min="14366" max="14366" width="5.28515625" style="145" customWidth="1"/>
    <col min="14367" max="14367" width="6" style="145" customWidth="1"/>
    <col min="14368" max="14368" width="5.28515625" style="145" customWidth="1"/>
    <col min="14369" max="14369" width="6" style="145" customWidth="1"/>
    <col min="14370" max="14370" width="5.28515625" style="145" customWidth="1"/>
    <col min="14371" max="14371" width="6" style="145" customWidth="1"/>
    <col min="14372" max="14372" width="5.28515625" style="145" customWidth="1"/>
    <col min="14373" max="14373" width="6" style="145" customWidth="1"/>
    <col min="14374" max="14374" width="5.28515625" style="145" customWidth="1"/>
    <col min="14375" max="14375" width="6" style="145" customWidth="1"/>
    <col min="14376" max="14376" width="5.28515625" style="145" customWidth="1"/>
    <col min="14377" max="14377" width="6" style="145" customWidth="1"/>
    <col min="14378" max="14378" width="5.28515625" style="145" customWidth="1"/>
    <col min="14379" max="14379" width="6" style="145" customWidth="1"/>
    <col min="14380" max="14380" width="5.28515625" style="145" customWidth="1"/>
    <col min="14381" max="14381" width="6" style="145" customWidth="1"/>
    <col min="14382" max="14382" width="5.28515625" style="145" customWidth="1"/>
    <col min="14383" max="14383" width="6" style="145" customWidth="1"/>
    <col min="14384" max="14384" width="5.28515625" style="145" customWidth="1"/>
    <col min="14385" max="14385" width="6" style="145" customWidth="1"/>
    <col min="14386" max="14386" width="5.28515625" style="145" customWidth="1"/>
    <col min="14387" max="14387" width="6" style="145" customWidth="1"/>
    <col min="14388" max="14388" width="5.28515625" style="145" customWidth="1"/>
    <col min="14389" max="14389" width="6" style="145" customWidth="1"/>
    <col min="14390" max="14390" width="5.28515625" style="145" customWidth="1"/>
    <col min="14391" max="14391" width="6" style="145" customWidth="1"/>
    <col min="14392" max="14392" width="5.28515625" style="145" customWidth="1"/>
    <col min="14393" max="14393" width="6" style="145" customWidth="1"/>
    <col min="14394" max="14394" width="5.28515625" style="145" customWidth="1"/>
    <col min="14395" max="14395" width="6" style="145" customWidth="1"/>
    <col min="14396" max="14396" width="5.28515625" style="145" customWidth="1"/>
    <col min="14397" max="14397" width="6" style="145" customWidth="1"/>
    <col min="14398" max="14398" width="5.28515625" style="145" customWidth="1"/>
    <col min="14399" max="14399" width="6" style="145" customWidth="1"/>
    <col min="14400" max="14400" width="5.28515625" style="145" customWidth="1"/>
    <col min="14401" max="14401" width="6" style="145" customWidth="1"/>
    <col min="14402" max="14402" width="5.28515625" style="145" customWidth="1"/>
    <col min="14403" max="14403" width="6" style="145" customWidth="1"/>
    <col min="14404" max="14404" width="5.28515625" style="145" customWidth="1"/>
    <col min="14405" max="14405" width="6" style="145" customWidth="1"/>
    <col min="14406" max="14406" width="5.28515625" style="145" customWidth="1"/>
    <col min="14407" max="14407" width="6" style="145" customWidth="1"/>
    <col min="14408" max="14408" width="5.28515625" style="145" customWidth="1"/>
    <col min="14409" max="14409" width="8.140625" style="145" customWidth="1"/>
    <col min="14410" max="14410" width="6.85546875" style="145" customWidth="1"/>
    <col min="14411" max="14411" width="6" style="145" customWidth="1"/>
    <col min="14412" max="14412" width="5.28515625" style="145" customWidth="1"/>
    <col min="14413" max="14413" width="6" style="145" customWidth="1"/>
    <col min="14414" max="14414" width="5.28515625" style="145" customWidth="1"/>
    <col min="14415" max="14415" width="6" style="145" customWidth="1"/>
    <col min="14416" max="14416" width="5.28515625" style="145" customWidth="1"/>
    <col min="14417" max="14417" width="6" style="145" customWidth="1"/>
    <col min="14418" max="14418" width="5.28515625" style="145" customWidth="1"/>
    <col min="14419" max="14419" width="6" style="145" customWidth="1"/>
    <col min="14420" max="14420" width="5.28515625" style="145" customWidth="1"/>
    <col min="14421" max="14421" width="6" style="145" customWidth="1"/>
    <col min="14422" max="14422" width="5.28515625" style="145" customWidth="1"/>
    <col min="14423" max="14423" width="6" style="145" customWidth="1"/>
    <col min="14424" max="14424" width="5.28515625" style="145" customWidth="1"/>
    <col min="14425" max="14592" width="9.140625" style="145"/>
    <col min="14593" max="14593" width="19.28515625" style="145" customWidth="1"/>
    <col min="14594" max="14594" width="16.85546875" style="145" customWidth="1"/>
    <col min="14595" max="14595" width="22.140625" style="145" customWidth="1"/>
    <col min="14596" max="14596" width="39.7109375" style="145" customWidth="1"/>
    <col min="14597" max="14597" width="7.7109375" style="145" customWidth="1"/>
    <col min="14598" max="14598" width="12.42578125" style="145" customWidth="1"/>
    <col min="14599" max="14599" width="5.28515625" style="145" customWidth="1"/>
    <col min="14600" max="14600" width="7.7109375" style="145" customWidth="1"/>
    <col min="14601" max="14601" width="6" style="145" customWidth="1"/>
    <col min="14602" max="14602" width="7.28515625" style="145" customWidth="1"/>
    <col min="14603" max="14603" width="6" style="145" customWidth="1"/>
    <col min="14604" max="14604" width="8.28515625" style="145" customWidth="1"/>
    <col min="14605" max="14605" width="5.7109375" style="145" customWidth="1"/>
    <col min="14606" max="14606" width="6" style="145" customWidth="1"/>
    <col min="14607" max="14607" width="8.140625" style="145" customWidth="1"/>
    <col min="14608" max="14608" width="6.7109375" style="145" customWidth="1"/>
    <col min="14609" max="14609" width="6" style="145" customWidth="1"/>
    <col min="14610" max="14610" width="5.28515625" style="145" customWidth="1"/>
    <col min="14611" max="14611" width="6" style="145" customWidth="1"/>
    <col min="14612" max="14612" width="5.28515625" style="145" customWidth="1"/>
    <col min="14613" max="14613" width="6" style="145" customWidth="1"/>
    <col min="14614" max="14614" width="5.28515625" style="145" customWidth="1"/>
    <col min="14615" max="14615" width="6" style="145" customWidth="1"/>
    <col min="14616" max="14616" width="5.28515625" style="145" customWidth="1"/>
    <col min="14617" max="14617" width="6" style="145" customWidth="1"/>
    <col min="14618" max="14618" width="5.28515625" style="145" customWidth="1"/>
    <col min="14619" max="14619" width="6" style="145" customWidth="1"/>
    <col min="14620" max="14620" width="5.28515625" style="145" customWidth="1"/>
    <col min="14621" max="14621" width="6" style="145" customWidth="1"/>
    <col min="14622" max="14622" width="5.28515625" style="145" customWidth="1"/>
    <col min="14623" max="14623" width="6" style="145" customWidth="1"/>
    <col min="14624" max="14624" width="5.28515625" style="145" customWidth="1"/>
    <col min="14625" max="14625" width="6" style="145" customWidth="1"/>
    <col min="14626" max="14626" width="5.28515625" style="145" customWidth="1"/>
    <col min="14627" max="14627" width="6" style="145" customWidth="1"/>
    <col min="14628" max="14628" width="5.28515625" style="145" customWidth="1"/>
    <col min="14629" max="14629" width="6" style="145" customWidth="1"/>
    <col min="14630" max="14630" width="5.28515625" style="145" customWidth="1"/>
    <col min="14631" max="14631" width="6" style="145" customWidth="1"/>
    <col min="14632" max="14632" width="5.28515625" style="145" customWidth="1"/>
    <col min="14633" max="14633" width="6" style="145" customWidth="1"/>
    <col min="14634" max="14634" width="5.28515625" style="145" customWidth="1"/>
    <col min="14635" max="14635" width="6" style="145" customWidth="1"/>
    <col min="14636" max="14636" width="5.28515625" style="145" customWidth="1"/>
    <col min="14637" max="14637" width="6" style="145" customWidth="1"/>
    <col min="14638" max="14638" width="5.28515625" style="145" customWidth="1"/>
    <col min="14639" max="14639" width="6" style="145" customWidth="1"/>
    <col min="14640" max="14640" width="5.28515625" style="145" customWidth="1"/>
    <col min="14641" max="14641" width="6" style="145" customWidth="1"/>
    <col min="14642" max="14642" width="5.28515625" style="145" customWidth="1"/>
    <col min="14643" max="14643" width="6" style="145" customWidth="1"/>
    <col min="14644" max="14644" width="5.28515625" style="145" customWidth="1"/>
    <col min="14645" max="14645" width="6" style="145" customWidth="1"/>
    <col min="14646" max="14646" width="5.28515625" style="145" customWidth="1"/>
    <col min="14647" max="14647" width="6" style="145" customWidth="1"/>
    <col min="14648" max="14648" width="5.28515625" style="145" customWidth="1"/>
    <col min="14649" max="14649" width="6" style="145" customWidth="1"/>
    <col min="14650" max="14650" width="5.28515625" style="145" customWidth="1"/>
    <col min="14651" max="14651" width="6" style="145" customWidth="1"/>
    <col min="14652" max="14652" width="5.28515625" style="145" customWidth="1"/>
    <col min="14653" max="14653" width="6" style="145" customWidth="1"/>
    <col min="14654" max="14654" width="5.28515625" style="145" customWidth="1"/>
    <col min="14655" max="14655" width="6" style="145" customWidth="1"/>
    <col min="14656" max="14656" width="5.28515625" style="145" customWidth="1"/>
    <col min="14657" max="14657" width="6" style="145" customWidth="1"/>
    <col min="14658" max="14658" width="5.28515625" style="145" customWidth="1"/>
    <col min="14659" max="14659" width="6" style="145" customWidth="1"/>
    <col min="14660" max="14660" width="5.28515625" style="145" customWidth="1"/>
    <col min="14661" max="14661" width="6" style="145" customWidth="1"/>
    <col min="14662" max="14662" width="5.28515625" style="145" customWidth="1"/>
    <col min="14663" max="14663" width="6" style="145" customWidth="1"/>
    <col min="14664" max="14664" width="5.28515625" style="145" customWidth="1"/>
    <col min="14665" max="14665" width="8.140625" style="145" customWidth="1"/>
    <col min="14666" max="14666" width="6.85546875" style="145" customWidth="1"/>
    <col min="14667" max="14667" width="6" style="145" customWidth="1"/>
    <col min="14668" max="14668" width="5.28515625" style="145" customWidth="1"/>
    <col min="14669" max="14669" width="6" style="145" customWidth="1"/>
    <col min="14670" max="14670" width="5.28515625" style="145" customWidth="1"/>
    <col min="14671" max="14671" width="6" style="145" customWidth="1"/>
    <col min="14672" max="14672" width="5.28515625" style="145" customWidth="1"/>
    <col min="14673" max="14673" width="6" style="145" customWidth="1"/>
    <col min="14674" max="14674" width="5.28515625" style="145" customWidth="1"/>
    <col min="14675" max="14675" width="6" style="145" customWidth="1"/>
    <col min="14676" max="14676" width="5.28515625" style="145" customWidth="1"/>
    <col min="14677" max="14677" width="6" style="145" customWidth="1"/>
    <col min="14678" max="14678" width="5.28515625" style="145" customWidth="1"/>
    <col min="14679" max="14679" width="6" style="145" customWidth="1"/>
    <col min="14680" max="14680" width="5.28515625" style="145" customWidth="1"/>
    <col min="14681" max="14848" width="9.140625" style="145"/>
    <col min="14849" max="14849" width="19.28515625" style="145" customWidth="1"/>
    <col min="14850" max="14850" width="16.85546875" style="145" customWidth="1"/>
    <col min="14851" max="14851" width="22.140625" style="145" customWidth="1"/>
    <col min="14852" max="14852" width="39.7109375" style="145" customWidth="1"/>
    <col min="14853" max="14853" width="7.7109375" style="145" customWidth="1"/>
    <col min="14854" max="14854" width="12.42578125" style="145" customWidth="1"/>
    <col min="14855" max="14855" width="5.28515625" style="145" customWidth="1"/>
    <col min="14856" max="14856" width="7.7109375" style="145" customWidth="1"/>
    <col min="14857" max="14857" width="6" style="145" customWidth="1"/>
    <col min="14858" max="14858" width="7.28515625" style="145" customWidth="1"/>
    <col min="14859" max="14859" width="6" style="145" customWidth="1"/>
    <col min="14860" max="14860" width="8.28515625" style="145" customWidth="1"/>
    <col min="14861" max="14861" width="5.7109375" style="145" customWidth="1"/>
    <col min="14862" max="14862" width="6" style="145" customWidth="1"/>
    <col min="14863" max="14863" width="8.140625" style="145" customWidth="1"/>
    <col min="14864" max="14864" width="6.7109375" style="145" customWidth="1"/>
    <col min="14865" max="14865" width="6" style="145" customWidth="1"/>
    <col min="14866" max="14866" width="5.28515625" style="145" customWidth="1"/>
    <col min="14867" max="14867" width="6" style="145" customWidth="1"/>
    <col min="14868" max="14868" width="5.28515625" style="145" customWidth="1"/>
    <col min="14869" max="14869" width="6" style="145" customWidth="1"/>
    <col min="14870" max="14870" width="5.28515625" style="145" customWidth="1"/>
    <col min="14871" max="14871" width="6" style="145" customWidth="1"/>
    <col min="14872" max="14872" width="5.28515625" style="145" customWidth="1"/>
    <col min="14873" max="14873" width="6" style="145" customWidth="1"/>
    <col min="14874" max="14874" width="5.28515625" style="145" customWidth="1"/>
    <col min="14875" max="14875" width="6" style="145" customWidth="1"/>
    <col min="14876" max="14876" width="5.28515625" style="145" customWidth="1"/>
    <col min="14877" max="14877" width="6" style="145" customWidth="1"/>
    <col min="14878" max="14878" width="5.28515625" style="145" customWidth="1"/>
    <col min="14879" max="14879" width="6" style="145" customWidth="1"/>
    <col min="14880" max="14880" width="5.28515625" style="145" customWidth="1"/>
    <col min="14881" max="14881" width="6" style="145" customWidth="1"/>
    <col min="14882" max="14882" width="5.28515625" style="145" customWidth="1"/>
    <col min="14883" max="14883" width="6" style="145" customWidth="1"/>
    <col min="14884" max="14884" width="5.28515625" style="145" customWidth="1"/>
    <col min="14885" max="14885" width="6" style="145" customWidth="1"/>
    <col min="14886" max="14886" width="5.28515625" style="145" customWidth="1"/>
    <col min="14887" max="14887" width="6" style="145" customWidth="1"/>
    <col min="14888" max="14888" width="5.28515625" style="145" customWidth="1"/>
    <col min="14889" max="14889" width="6" style="145" customWidth="1"/>
    <col min="14890" max="14890" width="5.28515625" style="145" customWidth="1"/>
    <col min="14891" max="14891" width="6" style="145" customWidth="1"/>
    <col min="14892" max="14892" width="5.28515625" style="145" customWidth="1"/>
    <col min="14893" max="14893" width="6" style="145" customWidth="1"/>
    <col min="14894" max="14894" width="5.28515625" style="145" customWidth="1"/>
    <col min="14895" max="14895" width="6" style="145" customWidth="1"/>
    <col min="14896" max="14896" width="5.28515625" style="145" customWidth="1"/>
    <col min="14897" max="14897" width="6" style="145" customWidth="1"/>
    <col min="14898" max="14898" width="5.28515625" style="145" customWidth="1"/>
    <col min="14899" max="14899" width="6" style="145" customWidth="1"/>
    <col min="14900" max="14900" width="5.28515625" style="145" customWidth="1"/>
    <col min="14901" max="14901" width="6" style="145" customWidth="1"/>
    <col min="14902" max="14902" width="5.28515625" style="145" customWidth="1"/>
    <col min="14903" max="14903" width="6" style="145" customWidth="1"/>
    <col min="14904" max="14904" width="5.28515625" style="145" customWidth="1"/>
    <col min="14905" max="14905" width="6" style="145" customWidth="1"/>
    <col min="14906" max="14906" width="5.28515625" style="145" customWidth="1"/>
    <col min="14907" max="14907" width="6" style="145" customWidth="1"/>
    <col min="14908" max="14908" width="5.28515625" style="145" customWidth="1"/>
    <col min="14909" max="14909" width="6" style="145" customWidth="1"/>
    <col min="14910" max="14910" width="5.28515625" style="145" customWidth="1"/>
    <col min="14911" max="14911" width="6" style="145" customWidth="1"/>
    <col min="14912" max="14912" width="5.28515625" style="145" customWidth="1"/>
    <col min="14913" max="14913" width="6" style="145" customWidth="1"/>
    <col min="14914" max="14914" width="5.28515625" style="145" customWidth="1"/>
    <col min="14915" max="14915" width="6" style="145" customWidth="1"/>
    <col min="14916" max="14916" width="5.28515625" style="145" customWidth="1"/>
    <col min="14917" max="14917" width="6" style="145" customWidth="1"/>
    <col min="14918" max="14918" width="5.28515625" style="145" customWidth="1"/>
    <col min="14919" max="14919" width="6" style="145" customWidth="1"/>
    <col min="14920" max="14920" width="5.28515625" style="145" customWidth="1"/>
    <col min="14921" max="14921" width="8.140625" style="145" customWidth="1"/>
    <col min="14922" max="14922" width="6.85546875" style="145" customWidth="1"/>
    <col min="14923" max="14923" width="6" style="145" customWidth="1"/>
    <col min="14924" max="14924" width="5.28515625" style="145" customWidth="1"/>
    <col min="14925" max="14925" width="6" style="145" customWidth="1"/>
    <col min="14926" max="14926" width="5.28515625" style="145" customWidth="1"/>
    <col min="14927" max="14927" width="6" style="145" customWidth="1"/>
    <col min="14928" max="14928" width="5.28515625" style="145" customWidth="1"/>
    <col min="14929" max="14929" width="6" style="145" customWidth="1"/>
    <col min="14930" max="14930" width="5.28515625" style="145" customWidth="1"/>
    <col min="14931" max="14931" width="6" style="145" customWidth="1"/>
    <col min="14932" max="14932" width="5.28515625" style="145" customWidth="1"/>
    <col min="14933" max="14933" width="6" style="145" customWidth="1"/>
    <col min="14934" max="14934" width="5.28515625" style="145" customWidth="1"/>
    <col min="14935" max="14935" width="6" style="145" customWidth="1"/>
    <col min="14936" max="14936" width="5.28515625" style="145" customWidth="1"/>
    <col min="14937" max="15104" width="9.140625" style="145"/>
    <col min="15105" max="15105" width="19.28515625" style="145" customWidth="1"/>
    <col min="15106" max="15106" width="16.85546875" style="145" customWidth="1"/>
    <col min="15107" max="15107" width="22.140625" style="145" customWidth="1"/>
    <col min="15108" max="15108" width="39.7109375" style="145" customWidth="1"/>
    <col min="15109" max="15109" width="7.7109375" style="145" customWidth="1"/>
    <col min="15110" max="15110" width="12.42578125" style="145" customWidth="1"/>
    <col min="15111" max="15111" width="5.28515625" style="145" customWidth="1"/>
    <col min="15112" max="15112" width="7.7109375" style="145" customWidth="1"/>
    <col min="15113" max="15113" width="6" style="145" customWidth="1"/>
    <col min="15114" max="15114" width="7.28515625" style="145" customWidth="1"/>
    <col min="15115" max="15115" width="6" style="145" customWidth="1"/>
    <col min="15116" max="15116" width="8.28515625" style="145" customWidth="1"/>
    <col min="15117" max="15117" width="5.7109375" style="145" customWidth="1"/>
    <col min="15118" max="15118" width="6" style="145" customWidth="1"/>
    <col min="15119" max="15119" width="8.140625" style="145" customWidth="1"/>
    <col min="15120" max="15120" width="6.7109375" style="145" customWidth="1"/>
    <col min="15121" max="15121" width="6" style="145" customWidth="1"/>
    <col min="15122" max="15122" width="5.28515625" style="145" customWidth="1"/>
    <col min="15123" max="15123" width="6" style="145" customWidth="1"/>
    <col min="15124" max="15124" width="5.28515625" style="145" customWidth="1"/>
    <col min="15125" max="15125" width="6" style="145" customWidth="1"/>
    <col min="15126" max="15126" width="5.28515625" style="145" customWidth="1"/>
    <col min="15127" max="15127" width="6" style="145" customWidth="1"/>
    <col min="15128" max="15128" width="5.28515625" style="145" customWidth="1"/>
    <col min="15129" max="15129" width="6" style="145" customWidth="1"/>
    <col min="15130" max="15130" width="5.28515625" style="145" customWidth="1"/>
    <col min="15131" max="15131" width="6" style="145" customWidth="1"/>
    <col min="15132" max="15132" width="5.28515625" style="145" customWidth="1"/>
    <col min="15133" max="15133" width="6" style="145" customWidth="1"/>
    <col min="15134" max="15134" width="5.28515625" style="145" customWidth="1"/>
    <col min="15135" max="15135" width="6" style="145" customWidth="1"/>
    <col min="15136" max="15136" width="5.28515625" style="145" customWidth="1"/>
    <col min="15137" max="15137" width="6" style="145" customWidth="1"/>
    <col min="15138" max="15138" width="5.28515625" style="145" customWidth="1"/>
    <col min="15139" max="15139" width="6" style="145" customWidth="1"/>
    <col min="15140" max="15140" width="5.28515625" style="145" customWidth="1"/>
    <col min="15141" max="15141" width="6" style="145" customWidth="1"/>
    <col min="15142" max="15142" width="5.28515625" style="145" customWidth="1"/>
    <col min="15143" max="15143" width="6" style="145" customWidth="1"/>
    <col min="15144" max="15144" width="5.28515625" style="145" customWidth="1"/>
    <col min="15145" max="15145" width="6" style="145" customWidth="1"/>
    <col min="15146" max="15146" width="5.28515625" style="145" customWidth="1"/>
    <col min="15147" max="15147" width="6" style="145" customWidth="1"/>
    <col min="15148" max="15148" width="5.28515625" style="145" customWidth="1"/>
    <col min="15149" max="15149" width="6" style="145" customWidth="1"/>
    <col min="15150" max="15150" width="5.28515625" style="145" customWidth="1"/>
    <col min="15151" max="15151" width="6" style="145" customWidth="1"/>
    <col min="15152" max="15152" width="5.28515625" style="145" customWidth="1"/>
    <col min="15153" max="15153" width="6" style="145" customWidth="1"/>
    <col min="15154" max="15154" width="5.28515625" style="145" customWidth="1"/>
    <col min="15155" max="15155" width="6" style="145" customWidth="1"/>
    <col min="15156" max="15156" width="5.28515625" style="145" customWidth="1"/>
    <col min="15157" max="15157" width="6" style="145" customWidth="1"/>
    <col min="15158" max="15158" width="5.28515625" style="145" customWidth="1"/>
    <col min="15159" max="15159" width="6" style="145" customWidth="1"/>
    <col min="15160" max="15160" width="5.28515625" style="145" customWidth="1"/>
    <col min="15161" max="15161" width="6" style="145" customWidth="1"/>
    <col min="15162" max="15162" width="5.28515625" style="145" customWidth="1"/>
    <col min="15163" max="15163" width="6" style="145" customWidth="1"/>
    <col min="15164" max="15164" width="5.28515625" style="145" customWidth="1"/>
    <col min="15165" max="15165" width="6" style="145" customWidth="1"/>
    <col min="15166" max="15166" width="5.28515625" style="145" customWidth="1"/>
    <col min="15167" max="15167" width="6" style="145" customWidth="1"/>
    <col min="15168" max="15168" width="5.28515625" style="145" customWidth="1"/>
    <col min="15169" max="15169" width="6" style="145" customWidth="1"/>
    <col min="15170" max="15170" width="5.28515625" style="145" customWidth="1"/>
    <col min="15171" max="15171" width="6" style="145" customWidth="1"/>
    <col min="15172" max="15172" width="5.28515625" style="145" customWidth="1"/>
    <col min="15173" max="15173" width="6" style="145" customWidth="1"/>
    <col min="15174" max="15174" width="5.28515625" style="145" customWidth="1"/>
    <col min="15175" max="15175" width="6" style="145" customWidth="1"/>
    <col min="15176" max="15176" width="5.28515625" style="145" customWidth="1"/>
    <col min="15177" max="15177" width="8.140625" style="145" customWidth="1"/>
    <col min="15178" max="15178" width="6.85546875" style="145" customWidth="1"/>
    <col min="15179" max="15179" width="6" style="145" customWidth="1"/>
    <col min="15180" max="15180" width="5.28515625" style="145" customWidth="1"/>
    <col min="15181" max="15181" width="6" style="145" customWidth="1"/>
    <col min="15182" max="15182" width="5.28515625" style="145" customWidth="1"/>
    <col min="15183" max="15183" width="6" style="145" customWidth="1"/>
    <col min="15184" max="15184" width="5.28515625" style="145" customWidth="1"/>
    <col min="15185" max="15185" width="6" style="145" customWidth="1"/>
    <col min="15186" max="15186" width="5.28515625" style="145" customWidth="1"/>
    <col min="15187" max="15187" width="6" style="145" customWidth="1"/>
    <col min="15188" max="15188" width="5.28515625" style="145" customWidth="1"/>
    <col min="15189" max="15189" width="6" style="145" customWidth="1"/>
    <col min="15190" max="15190" width="5.28515625" style="145" customWidth="1"/>
    <col min="15191" max="15191" width="6" style="145" customWidth="1"/>
    <col min="15192" max="15192" width="5.28515625" style="145" customWidth="1"/>
    <col min="15193" max="15360" width="9.140625" style="145"/>
    <col min="15361" max="15361" width="19.28515625" style="145" customWidth="1"/>
    <col min="15362" max="15362" width="16.85546875" style="145" customWidth="1"/>
    <col min="15363" max="15363" width="22.140625" style="145" customWidth="1"/>
    <col min="15364" max="15364" width="39.7109375" style="145" customWidth="1"/>
    <col min="15365" max="15365" width="7.7109375" style="145" customWidth="1"/>
    <col min="15366" max="15366" width="12.42578125" style="145" customWidth="1"/>
    <col min="15367" max="15367" width="5.28515625" style="145" customWidth="1"/>
    <col min="15368" max="15368" width="7.7109375" style="145" customWidth="1"/>
    <col min="15369" max="15369" width="6" style="145" customWidth="1"/>
    <col min="15370" max="15370" width="7.28515625" style="145" customWidth="1"/>
    <col min="15371" max="15371" width="6" style="145" customWidth="1"/>
    <col min="15372" max="15372" width="8.28515625" style="145" customWidth="1"/>
    <col min="15373" max="15373" width="5.7109375" style="145" customWidth="1"/>
    <col min="15374" max="15374" width="6" style="145" customWidth="1"/>
    <col min="15375" max="15375" width="8.140625" style="145" customWidth="1"/>
    <col min="15376" max="15376" width="6.7109375" style="145" customWidth="1"/>
    <col min="15377" max="15377" width="6" style="145" customWidth="1"/>
    <col min="15378" max="15378" width="5.28515625" style="145" customWidth="1"/>
    <col min="15379" max="15379" width="6" style="145" customWidth="1"/>
    <col min="15380" max="15380" width="5.28515625" style="145" customWidth="1"/>
    <col min="15381" max="15381" width="6" style="145" customWidth="1"/>
    <col min="15382" max="15382" width="5.28515625" style="145" customWidth="1"/>
    <col min="15383" max="15383" width="6" style="145" customWidth="1"/>
    <col min="15384" max="15384" width="5.28515625" style="145" customWidth="1"/>
    <col min="15385" max="15385" width="6" style="145" customWidth="1"/>
    <col min="15386" max="15386" width="5.28515625" style="145" customWidth="1"/>
    <col min="15387" max="15387" width="6" style="145" customWidth="1"/>
    <col min="15388" max="15388" width="5.28515625" style="145" customWidth="1"/>
    <col min="15389" max="15389" width="6" style="145" customWidth="1"/>
    <col min="15390" max="15390" width="5.28515625" style="145" customWidth="1"/>
    <col min="15391" max="15391" width="6" style="145" customWidth="1"/>
    <col min="15392" max="15392" width="5.28515625" style="145" customWidth="1"/>
    <col min="15393" max="15393" width="6" style="145" customWidth="1"/>
    <col min="15394" max="15394" width="5.28515625" style="145" customWidth="1"/>
    <col min="15395" max="15395" width="6" style="145" customWidth="1"/>
    <col min="15396" max="15396" width="5.28515625" style="145" customWidth="1"/>
    <col min="15397" max="15397" width="6" style="145" customWidth="1"/>
    <col min="15398" max="15398" width="5.28515625" style="145" customWidth="1"/>
    <col min="15399" max="15399" width="6" style="145" customWidth="1"/>
    <col min="15400" max="15400" width="5.28515625" style="145" customWidth="1"/>
    <col min="15401" max="15401" width="6" style="145" customWidth="1"/>
    <col min="15402" max="15402" width="5.28515625" style="145" customWidth="1"/>
    <col min="15403" max="15403" width="6" style="145" customWidth="1"/>
    <col min="15404" max="15404" width="5.28515625" style="145" customWidth="1"/>
    <col min="15405" max="15405" width="6" style="145" customWidth="1"/>
    <col min="15406" max="15406" width="5.28515625" style="145" customWidth="1"/>
    <col min="15407" max="15407" width="6" style="145" customWidth="1"/>
    <col min="15408" max="15408" width="5.28515625" style="145" customWidth="1"/>
    <col min="15409" max="15409" width="6" style="145" customWidth="1"/>
    <col min="15410" max="15410" width="5.28515625" style="145" customWidth="1"/>
    <col min="15411" max="15411" width="6" style="145" customWidth="1"/>
    <col min="15412" max="15412" width="5.28515625" style="145" customWidth="1"/>
    <col min="15413" max="15413" width="6" style="145" customWidth="1"/>
    <col min="15414" max="15414" width="5.28515625" style="145" customWidth="1"/>
    <col min="15415" max="15415" width="6" style="145" customWidth="1"/>
    <col min="15416" max="15416" width="5.28515625" style="145" customWidth="1"/>
    <col min="15417" max="15417" width="6" style="145" customWidth="1"/>
    <col min="15418" max="15418" width="5.28515625" style="145" customWidth="1"/>
    <col min="15419" max="15419" width="6" style="145" customWidth="1"/>
    <col min="15420" max="15420" width="5.28515625" style="145" customWidth="1"/>
    <col min="15421" max="15421" width="6" style="145" customWidth="1"/>
    <col min="15422" max="15422" width="5.28515625" style="145" customWidth="1"/>
    <col min="15423" max="15423" width="6" style="145" customWidth="1"/>
    <col min="15424" max="15424" width="5.28515625" style="145" customWidth="1"/>
    <col min="15425" max="15425" width="6" style="145" customWidth="1"/>
    <col min="15426" max="15426" width="5.28515625" style="145" customWidth="1"/>
    <col min="15427" max="15427" width="6" style="145" customWidth="1"/>
    <col min="15428" max="15428" width="5.28515625" style="145" customWidth="1"/>
    <col min="15429" max="15429" width="6" style="145" customWidth="1"/>
    <col min="15430" max="15430" width="5.28515625" style="145" customWidth="1"/>
    <col min="15431" max="15431" width="6" style="145" customWidth="1"/>
    <col min="15432" max="15432" width="5.28515625" style="145" customWidth="1"/>
    <col min="15433" max="15433" width="8.140625" style="145" customWidth="1"/>
    <col min="15434" max="15434" width="6.85546875" style="145" customWidth="1"/>
    <col min="15435" max="15435" width="6" style="145" customWidth="1"/>
    <col min="15436" max="15436" width="5.28515625" style="145" customWidth="1"/>
    <col min="15437" max="15437" width="6" style="145" customWidth="1"/>
    <col min="15438" max="15438" width="5.28515625" style="145" customWidth="1"/>
    <col min="15439" max="15439" width="6" style="145" customWidth="1"/>
    <col min="15440" max="15440" width="5.28515625" style="145" customWidth="1"/>
    <col min="15441" max="15441" width="6" style="145" customWidth="1"/>
    <col min="15442" max="15442" width="5.28515625" style="145" customWidth="1"/>
    <col min="15443" max="15443" width="6" style="145" customWidth="1"/>
    <col min="15444" max="15444" width="5.28515625" style="145" customWidth="1"/>
    <col min="15445" max="15445" width="6" style="145" customWidth="1"/>
    <col min="15446" max="15446" width="5.28515625" style="145" customWidth="1"/>
    <col min="15447" max="15447" width="6" style="145" customWidth="1"/>
    <col min="15448" max="15448" width="5.28515625" style="145" customWidth="1"/>
    <col min="15449" max="15616" width="9.140625" style="145"/>
    <col min="15617" max="15617" width="19.28515625" style="145" customWidth="1"/>
    <col min="15618" max="15618" width="16.85546875" style="145" customWidth="1"/>
    <col min="15619" max="15619" width="22.140625" style="145" customWidth="1"/>
    <col min="15620" max="15620" width="39.7109375" style="145" customWidth="1"/>
    <col min="15621" max="15621" width="7.7109375" style="145" customWidth="1"/>
    <col min="15622" max="15622" width="12.42578125" style="145" customWidth="1"/>
    <col min="15623" max="15623" width="5.28515625" style="145" customWidth="1"/>
    <col min="15624" max="15624" width="7.7109375" style="145" customWidth="1"/>
    <col min="15625" max="15625" width="6" style="145" customWidth="1"/>
    <col min="15626" max="15626" width="7.28515625" style="145" customWidth="1"/>
    <col min="15627" max="15627" width="6" style="145" customWidth="1"/>
    <col min="15628" max="15628" width="8.28515625" style="145" customWidth="1"/>
    <col min="15629" max="15629" width="5.7109375" style="145" customWidth="1"/>
    <col min="15630" max="15630" width="6" style="145" customWidth="1"/>
    <col min="15631" max="15631" width="8.140625" style="145" customWidth="1"/>
    <col min="15632" max="15632" width="6.7109375" style="145" customWidth="1"/>
    <col min="15633" max="15633" width="6" style="145" customWidth="1"/>
    <col min="15634" max="15634" width="5.28515625" style="145" customWidth="1"/>
    <col min="15635" max="15635" width="6" style="145" customWidth="1"/>
    <col min="15636" max="15636" width="5.28515625" style="145" customWidth="1"/>
    <col min="15637" max="15637" width="6" style="145" customWidth="1"/>
    <col min="15638" max="15638" width="5.28515625" style="145" customWidth="1"/>
    <col min="15639" max="15639" width="6" style="145" customWidth="1"/>
    <col min="15640" max="15640" width="5.28515625" style="145" customWidth="1"/>
    <col min="15641" max="15641" width="6" style="145" customWidth="1"/>
    <col min="15642" max="15642" width="5.28515625" style="145" customWidth="1"/>
    <col min="15643" max="15643" width="6" style="145" customWidth="1"/>
    <col min="15644" max="15644" width="5.28515625" style="145" customWidth="1"/>
    <col min="15645" max="15645" width="6" style="145" customWidth="1"/>
    <col min="15646" max="15646" width="5.28515625" style="145" customWidth="1"/>
    <col min="15647" max="15647" width="6" style="145" customWidth="1"/>
    <col min="15648" max="15648" width="5.28515625" style="145" customWidth="1"/>
    <col min="15649" max="15649" width="6" style="145" customWidth="1"/>
    <col min="15650" max="15650" width="5.28515625" style="145" customWidth="1"/>
    <col min="15651" max="15651" width="6" style="145" customWidth="1"/>
    <col min="15652" max="15652" width="5.28515625" style="145" customWidth="1"/>
    <col min="15653" max="15653" width="6" style="145" customWidth="1"/>
    <col min="15654" max="15654" width="5.28515625" style="145" customWidth="1"/>
    <col min="15655" max="15655" width="6" style="145" customWidth="1"/>
    <col min="15656" max="15656" width="5.28515625" style="145" customWidth="1"/>
    <col min="15657" max="15657" width="6" style="145" customWidth="1"/>
    <col min="15658" max="15658" width="5.28515625" style="145" customWidth="1"/>
    <col min="15659" max="15659" width="6" style="145" customWidth="1"/>
    <col min="15660" max="15660" width="5.28515625" style="145" customWidth="1"/>
    <col min="15661" max="15661" width="6" style="145" customWidth="1"/>
    <col min="15662" max="15662" width="5.28515625" style="145" customWidth="1"/>
    <col min="15663" max="15663" width="6" style="145" customWidth="1"/>
    <col min="15664" max="15664" width="5.28515625" style="145" customWidth="1"/>
    <col min="15665" max="15665" width="6" style="145" customWidth="1"/>
    <col min="15666" max="15666" width="5.28515625" style="145" customWidth="1"/>
    <col min="15667" max="15667" width="6" style="145" customWidth="1"/>
    <col min="15668" max="15668" width="5.28515625" style="145" customWidth="1"/>
    <col min="15669" max="15669" width="6" style="145" customWidth="1"/>
    <col min="15670" max="15670" width="5.28515625" style="145" customWidth="1"/>
    <col min="15671" max="15671" width="6" style="145" customWidth="1"/>
    <col min="15672" max="15672" width="5.28515625" style="145" customWidth="1"/>
    <col min="15673" max="15673" width="6" style="145" customWidth="1"/>
    <col min="15674" max="15674" width="5.28515625" style="145" customWidth="1"/>
    <col min="15675" max="15675" width="6" style="145" customWidth="1"/>
    <col min="15676" max="15676" width="5.28515625" style="145" customWidth="1"/>
    <col min="15677" max="15677" width="6" style="145" customWidth="1"/>
    <col min="15678" max="15678" width="5.28515625" style="145" customWidth="1"/>
    <col min="15679" max="15679" width="6" style="145" customWidth="1"/>
    <col min="15680" max="15680" width="5.28515625" style="145" customWidth="1"/>
    <col min="15681" max="15681" width="6" style="145" customWidth="1"/>
    <col min="15682" max="15682" width="5.28515625" style="145" customWidth="1"/>
    <col min="15683" max="15683" width="6" style="145" customWidth="1"/>
    <col min="15684" max="15684" width="5.28515625" style="145" customWidth="1"/>
    <col min="15685" max="15685" width="6" style="145" customWidth="1"/>
    <col min="15686" max="15686" width="5.28515625" style="145" customWidth="1"/>
    <col min="15687" max="15687" width="6" style="145" customWidth="1"/>
    <col min="15688" max="15688" width="5.28515625" style="145" customWidth="1"/>
    <col min="15689" max="15689" width="8.140625" style="145" customWidth="1"/>
    <col min="15690" max="15690" width="6.85546875" style="145" customWidth="1"/>
    <col min="15691" max="15691" width="6" style="145" customWidth="1"/>
    <col min="15692" max="15692" width="5.28515625" style="145" customWidth="1"/>
    <col min="15693" max="15693" width="6" style="145" customWidth="1"/>
    <col min="15694" max="15694" width="5.28515625" style="145" customWidth="1"/>
    <col min="15695" max="15695" width="6" style="145" customWidth="1"/>
    <col min="15696" max="15696" width="5.28515625" style="145" customWidth="1"/>
    <col min="15697" max="15697" width="6" style="145" customWidth="1"/>
    <col min="15698" max="15698" width="5.28515625" style="145" customWidth="1"/>
    <col min="15699" max="15699" width="6" style="145" customWidth="1"/>
    <col min="15700" max="15700" width="5.28515625" style="145" customWidth="1"/>
    <col min="15701" max="15701" width="6" style="145" customWidth="1"/>
    <col min="15702" max="15702" width="5.28515625" style="145" customWidth="1"/>
    <col min="15703" max="15703" width="6" style="145" customWidth="1"/>
    <col min="15704" max="15704" width="5.28515625" style="145" customWidth="1"/>
    <col min="15705" max="15872" width="9.140625" style="145"/>
    <col min="15873" max="15873" width="19.28515625" style="145" customWidth="1"/>
    <col min="15874" max="15874" width="16.85546875" style="145" customWidth="1"/>
    <col min="15875" max="15875" width="22.140625" style="145" customWidth="1"/>
    <col min="15876" max="15876" width="39.7109375" style="145" customWidth="1"/>
    <col min="15877" max="15877" width="7.7109375" style="145" customWidth="1"/>
    <col min="15878" max="15878" width="12.42578125" style="145" customWidth="1"/>
    <col min="15879" max="15879" width="5.28515625" style="145" customWidth="1"/>
    <col min="15880" max="15880" width="7.7109375" style="145" customWidth="1"/>
    <col min="15881" max="15881" width="6" style="145" customWidth="1"/>
    <col min="15882" max="15882" width="7.28515625" style="145" customWidth="1"/>
    <col min="15883" max="15883" width="6" style="145" customWidth="1"/>
    <col min="15884" max="15884" width="8.28515625" style="145" customWidth="1"/>
    <col min="15885" max="15885" width="5.7109375" style="145" customWidth="1"/>
    <col min="15886" max="15886" width="6" style="145" customWidth="1"/>
    <col min="15887" max="15887" width="8.140625" style="145" customWidth="1"/>
    <col min="15888" max="15888" width="6.7109375" style="145" customWidth="1"/>
    <col min="15889" max="15889" width="6" style="145" customWidth="1"/>
    <col min="15890" max="15890" width="5.28515625" style="145" customWidth="1"/>
    <col min="15891" max="15891" width="6" style="145" customWidth="1"/>
    <col min="15892" max="15892" width="5.28515625" style="145" customWidth="1"/>
    <col min="15893" max="15893" width="6" style="145" customWidth="1"/>
    <col min="15894" max="15894" width="5.28515625" style="145" customWidth="1"/>
    <col min="15895" max="15895" width="6" style="145" customWidth="1"/>
    <col min="15896" max="15896" width="5.28515625" style="145" customWidth="1"/>
    <col min="15897" max="15897" width="6" style="145" customWidth="1"/>
    <col min="15898" max="15898" width="5.28515625" style="145" customWidth="1"/>
    <col min="15899" max="15899" width="6" style="145" customWidth="1"/>
    <col min="15900" max="15900" width="5.28515625" style="145" customWidth="1"/>
    <col min="15901" max="15901" width="6" style="145" customWidth="1"/>
    <col min="15902" max="15902" width="5.28515625" style="145" customWidth="1"/>
    <col min="15903" max="15903" width="6" style="145" customWidth="1"/>
    <col min="15904" max="15904" width="5.28515625" style="145" customWidth="1"/>
    <col min="15905" max="15905" width="6" style="145" customWidth="1"/>
    <col min="15906" max="15906" width="5.28515625" style="145" customWidth="1"/>
    <col min="15907" max="15907" width="6" style="145" customWidth="1"/>
    <col min="15908" max="15908" width="5.28515625" style="145" customWidth="1"/>
    <col min="15909" max="15909" width="6" style="145" customWidth="1"/>
    <col min="15910" max="15910" width="5.28515625" style="145" customWidth="1"/>
    <col min="15911" max="15911" width="6" style="145" customWidth="1"/>
    <col min="15912" max="15912" width="5.28515625" style="145" customWidth="1"/>
    <col min="15913" max="15913" width="6" style="145" customWidth="1"/>
    <col min="15914" max="15914" width="5.28515625" style="145" customWidth="1"/>
    <col min="15915" max="15915" width="6" style="145" customWidth="1"/>
    <col min="15916" max="15916" width="5.28515625" style="145" customWidth="1"/>
    <col min="15917" max="15917" width="6" style="145" customWidth="1"/>
    <col min="15918" max="15918" width="5.28515625" style="145" customWidth="1"/>
    <col min="15919" max="15919" width="6" style="145" customWidth="1"/>
    <col min="15920" max="15920" width="5.28515625" style="145" customWidth="1"/>
    <col min="15921" max="15921" width="6" style="145" customWidth="1"/>
    <col min="15922" max="15922" width="5.28515625" style="145" customWidth="1"/>
    <col min="15923" max="15923" width="6" style="145" customWidth="1"/>
    <col min="15924" max="15924" width="5.28515625" style="145" customWidth="1"/>
    <col min="15925" max="15925" width="6" style="145" customWidth="1"/>
    <col min="15926" max="15926" width="5.28515625" style="145" customWidth="1"/>
    <col min="15927" max="15927" width="6" style="145" customWidth="1"/>
    <col min="15928" max="15928" width="5.28515625" style="145" customWidth="1"/>
    <col min="15929" max="15929" width="6" style="145" customWidth="1"/>
    <col min="15930" max="15930" width="5.28515625" style="145" customWidth="1"/>
    <col min="15931" max="15931" width="6" style="145" customWidth="1"/>
    <col min="15932" max="15932" width="5.28515625" style="145" customWidth="1"/>
    <col min="15933" max="15933" width="6" style="145" customWidth="1"/>
    <col min="15934" max="15934" width="5.28515625" style="145" customWidth="1"/>
    <col min="15935" max="15935" width="6" style="145" customWidth="1"/>
    <col min="15936" max="15936" width="5.28515625" style="145" customWidth="1"/>
    <col min="15937" max="15937" width="6" style="145" customWidth="1"/>
    <col min="15938" max="15938" width="5.28515625" style="145" customWidth="1"/>
    <col min="15939" max="15939" width="6" style="145" customWidth="1"/>
    <col min="15940" max="15940" width="5.28515625" style="145" customWidth="1"/>
    <col min="15941" max="15941" width="6" style="145" customWidth="1"/>
    <col min="15942" max="15942" width="5.28515625" style="145" customWidth="1"/>
    <col min="15943" max="15943" width="6" style="145" customWidth="1"/>
    <col min="15944" max="15944" width="5.28515625" style="145" customWidth="1"/>
    <col min="15945" max="15945" width="8.140625" style="145" customWidth="1"/>
    <col min="15946" max="15946" width="6.85546875" style="145" customWidth="1"/>
    <col min="15947" max="15947" width="6" style="145" customWidth="1"/>
    <col min="15948" max="15948" width="5.28515625" style="145" customWidth="1"/>
    <col min="15949" max="15949" width="6" style="145" customWidth="1"/>
    <col min="15950" max="15950" width="5.28515625" style="145" customWidth="1"/>
    <col min="15951" max="15951" width="6" style="145" customWidth="1"/>
    <col min="15952" max="15952" width="5.28515625" style="145" customWidth="1"/>
    <col min="15953" max="15953" width="6" style="145" customWidth="1"/>
    <col min="15954" max="15954" width="5.28515625" style="145" customWidth="1"/>
    <col min="15955" max="15955" width="6" style="145" customWidth="1"/>
    <col min="15956" max="15956" width="5.28515625" style="145" customWidth="1"/>
    <col min="15957" max="15957" width="6" style="145" customWidth="1"/>
    <col min="15958" max="15958" width="5.28515625" style="145" customWidth="1"/>
    <col min="15959" max="15959" width="6" style="145" customWidth="1"/>
    <col min="15960" max="15960" width="5.28515625" style="145" customWidth="1"/>
    <col min="15961" max="16128" width="9.140625" style="145"/>
    <col min="16129" max="16129" width="19.28515625" style="145" customWidth="1"/>
    <col min="16130" max="16130" width="16.85546875" style="145" customWidth="1"/>
    <col min="16131" max="16131" width="22.140625" style="145" customWidth="1"/>
    <col min="16132" max="16132" width="39.7109375" style="145" customWidth="1"/>
    <col min="16133" max="16133" width="7.7109375" style="145" customWidth="1"/>
    <col min="16134" max="16134" width="12.42578125" style="145" customWidth="1"/>
    <col min="16135" max="16135" width="5.28515625" style="145" customWidth="1"/>
    <col min="16136" max="16136" width="7.7109375" style="145" customWidth="1"/>
    <col min="16137" max="16137" width="6" style="145" customWidth="1"/>
    <col min="16138" max="16138" width="7.28515625" style="145" customWidth="1"/>
    <col min="16139" max="16139" width="6" style="145" customWidth="1"/>
    <col min="16140" max="16140" width="8.28515625" style="145" customWidth="1"/>
    <col min="16141" max="16141" width="5.7109375" style="145" customWidth="1"/>
    <col min="16142" max="16142" width="6" style="145" customWidth="1"/>
    <col min="16143" max="16143" width="8.140625" style="145" customWidth="1"/>
    <col min="16144" max="16144" width="6.7109375" style="145" customWidth="1"/>
    <col min="16145" max="16145" width="6" style="145" customWidth="1"/>
    <col min="16146" max="16146" width="5.28515625" style="145" customWidth="1"/>
    <col min="16147" max="16147" width="6" style="145" customWidth="1"/>
    <col min="16148" max="16148" width="5.28515625" style="145" customWidth="1"/>
    <col min="16149" max="16149" width="6" style="145" customWidth="1"/>
    <col min="16150" max="16150" width="5.28515625" style="145" customWidth="1"/>
    <col min="16151" max="16151" width="6" style="145" customWidth="1"/>
    <col min="16152" max="16152" width="5.28515625" style="145" customWidth="1"/>
    <col min="16153" max="16153" width="6" style="145" customWidth="1"/>
    <col min="16154" max="16154" width="5.28515625" style="145" customWidth="1"/>
    <col min="16155" max="16155" width="6" style="145" customWidth="1"/>
    <col min="16156" max="16156" width="5.28515625" style="145" customWidth="1"/>
    <col min="16157" max="16157" width="6" style="145" customWidth="1"/>
    <col min="16158" max="16158" width="5.28515625" style="145" customWidth="1"/>
    <col min="16159" max="16159" width="6" style="145" customWidth="1"/>
    <col min="16160" max="16160" width="5.28515625" style="145" customWidth="1"/>
    <col min="16161" max="16161" width="6" style="145" customWidth="1"/>
    <col min="16162" max="16162" width="5.28515625" style="145" customWidth="1"/>
    <col min="16163" max="16163" width="6" style="145" customWidth="1"/>
    <col min="16164" max="16164" width="5.28515625" style="145" customWidth="1"/>
    <col min="16165" max="16165" width="6" style="145" customWidth="1"/>
    <col min="16166" max="16166" width="5.28515625" style="145" customWidth="1"/>
    <col min="16167" max="16167" width="6" style="145" customWidth="1"/>
    <col min="16168" max="16168" width="5.28515625" style="145" customWidth="1"/>
    <col min="16169" max="16169" width="6" style="145" customWidth="1"/>
    <col min="16170" max="16170" width="5.28515625" style="145" customWidth="1"/>
    <col min="16171" max="16171" width="6" style="145" customWidth="1"/>
    <col min="16172" max="16172" width="5.28515625" style="145" customWidth="1"/>
    <col min="16173" max="16173" width="6" style="145" customWidth="1"/>
    <col min="16174" max="16174" width="5.28515625" style="145" customWidth="1"/>
    <col min="16175" max="16175" width="6" style="145" customWidth="1"/>
    <col min="16176" max="16176" width="5.28515625" style="145" customWidth="1"/>
    <col min="16177" max="16177" width="6" style="145" customWidth="1"/>
    <col min="16178" max="16178" width="5.28515625" style="145" customWidth="1"/>
    <col min="16179" max="16179" width="6" style="145" customWidth="1"/>
    <col min="16180" max="16180" width="5.28515625" style="145" customWidth="1"/>
    <col min="16181" max="16181" width="6" style="145" customWidth="1"/>
    <col min="16182" max="16182" width="5.28515625" style="145" customWidth="1"/>
    <col min="16183" max="16183" width="6" style="145" customWidth="1"/>
    <col min="16184" max="16184" width="5.28515625" style="145" customWidth="1"/>
    <col min="16185" max="16185" width="6" style="145" customWidth="1"/>
    <col min="16186" max="16186" width="5.28515625" style="145" customWidth="1"/>
    <col min="16187" max="16187" width="6" style="145" customWidth="1"/>
    <col min="16188" max="16188" width="5.28515625" style="145" customWidth="1"/>
    <col min="16189" max="16189" width="6" style="145" customWidth="1"/>
    <col min="16190" max="16190" width="5.28515625" style="145" customWidth="1"/>
    <col min="16191" max="16191" width="6" style="145" customWidth="1"/>
    <col min="16192" max="16192" width="5.28515625" style="145" customWidth="1"/>
    <col min="16193" max="16193" width="6" style="145" customWidth="1"/>
    <col min="16194" max="16194" width="5.28515625" style="145" customWidth="1"/>
    <col min="16195" max="16195" width="6" style="145" customWidth="1"/>
    <col min="16196" max="16196" width="5.28515625" style="145" customWidth="1"/>
    <col min="16197" max="16197" width="6" style="145" customWidth="1"/>
    <col min="16198" max="16198" width="5.28515625" style="145" customWidth="1"/>
    <col min="16199" max="16199" width="6" style="145" customWidth="1"/>
    <col min="16200" max="16200" width="5.28515625" style="145" customWidth="1"/>
    <col min="16201" max="16201" width="8.140625" style="145" customWidth="1"/>
    <col min="16202" max="16202" width="6.85546875" style="145" customWidth="1"/>
    <col min="16203" max="16203" width="6" style="145" customWidth="1"/>
    <col min="16204" max="16204" width="5.28515625" style="145" customWidth="1"/>
    <col min="16205" max="16205" width="6" style="145" customWidth="1"/>
    <col min="16206" max="16206" width="5.28515625" style="145" customWidth="1"/>
    <col min="16207" max="16207" width="6" style="145" customWidth="1"/>
    <col min="16208" max="16208" width="5.28515625" style="145" customWidth="1"/>
    <col min="16209" max="16209" width="6" style="145" customWidth="1"/>
    <col min="16210" max="16210" width="5.28515625" style="145" customWidth="1"/>
    <col min="16211" max="16211" width="6" style="145" customWidth="1"/>
    <col min="16212" max="16212" width="5.28515625" style="145" customWidth="1"/>
    <col min="16213" max="16213" width="6" style="145" customWidth="1"/>
    <col min="16214" max="16214" width="5.28515625" style="145" customWidth="1"/>
    <col min="16215" max="16215" width="6" style="145" customWidth="1"/>
    <col min="16216" max="16216" width="5.28515625" style="145" customWidth="1"/>
    <col min="16217" max="16384" width="9.140625" style="145"/>
  </cols>
  <sheetData>
    <row r="1" spans="1:87" s="148" customFormat="1" ht="42" hidden="1" customHeight="1"/>
    <row r="2" spans="1:87" s="148" customFormat="1" ht="42" hidden="1" customHeight="1"/>
    <row r="3" spans="1:87" s="148" customFormat="1" ht="42" customHeight="1">
      <c r="D3" s="149"/>
      <c r="F3" s="149"/>
      <c r="H3" s="149"/>
      <c r="J3" s="149"/>
      <c r="L3" s="149"/>
      <c r="N3" s="149"/>
      <c r="P3" s="149"/>
      <c r="R3" s="149"/>
    </row>
    <row r="4" spans="1:87" s="151" customFormat="1" ht="18">
      <c r="A4" s="150"/>
      <c r="C4" s="148"/>
      <c r="D4" s="148"/>
      <c r="E4" s="148"/>
      <c r="F4" s="148"/>
      <c r="G4" s="148"/>
      <c r="H4" s="148"/>
      <c r="I4" s="148"/>
      <c r="J4" s="148"/>
      <c r="K4" s="148"/>
      <c r="L4" s="148"/>
      <c r="M4" s="148"/>
      <c r="N4" s="148"/>
      <c r="O4" s="148"/>
      <c r="P4" s="148"/>
      <c r="Q4" s="148"/>
      <c r="R4" s="148"/>
      <c r="S4" s="148"/>
      <c r="T4" s="149"/>
      <c r="U4" s="148"/>
      <c r="V4" s="148"/>
      <c r="W4" s="148"/>
      <c r="X4" s="148"/>
      <c r="Y4" s="148"/>
      <c r="Z4" s="148"/>
      <c r="AA4" s="148"/>
      <c r="AB4" s="148"/>
      <c r="AC4" s="148"/>
      <c r="AD4" s="148"/>
      <c r="AE4" s="148"/>
      <c r="AF4" s="148"/>
      <c r="AG4" s="148"/>
      <c r="AH4" s="148"/>
      <c r="AI4" s="148"/>
      <c r="AJ4" s="148"/>
    </row>
    <row r="5" spans="1:87" s="151" customFormat="1" ht="18">
      <c r="A5" s="163" t="s">
        <v>139</v>
      </c>
      <c r="B5" s="163"/>
      <c r="C5" s="149"/>
      <c r="D5" s="148"/>
      <c r="E5" s="149"/>
      <c r="F5" s="148"/>
      <c r="G5" s="149"/>
      <c r="H5" s="148"/>
      <c r="I5" s="149"/>
      <c r="J5" s="148"/>
      <c r="K5" s="149"/>
      <c r="L5" s="148"/>
      <c r="M5" s="149"/>
      <c r="N5" s="148"/>
      <c r="O5" s="149"/>
      <c r="P5" s="148"/>
      <c r="Q5" s="149"/>
      <c r="R5" s="148"/>
      <c r="S5" s="149"/>
      <c r="T5" s="148"/>
      <c r="U5" s="149"/>
      <c r="V5" s="149"/>
      <c r="W5" s="149"/>
      <c r="X5" s="149"/>
      <c r="Y5" s="149"/>
      <c r="Z5" s="149"/>
      <c r="AA5" s="149"/>
      <c r="AB5" s="149"/>
      <c r="AC5" s="149"/>
      <c r="AD5" s="149"/>
      <c r="AE5" s="149"/>
      <c r="AF5" s="149"/>
      <c r="AG5" s="149"/>
      <c r="AH5" s="149"/>
      <c r="AI5" s="149"/>
      <c r="AJ5" s="149"/>
    </row>
    <row r="6" spans="1:87" s="151" customFormat="1" ht="15">
      <c r="A6" s="152" t="s">
        <v>128</v>
      </c>
      <c r="C6" s="148"/>
      <c r="D6" s="148"/>
      <c r="E6" s="148"/>
      <c r="F6" s="148"/>
      <c r="G6" s="148"/>
      <c r="H6" s="148"/>
      <c r="I6" s="148"/>
      <c r="J6" s="148"/>
      <c r="K6" s="148"/>
      <c r="L6" s="148"/>
      <c r="M6" s="148"/>
      <c r="N6" s="148"/>
      <c r="O6" s="148"/>
      <c r="P6" s="148"/>
      <c r="Q6" s="148"/>
      <c r="R6" s="148"/>
      <c r="S6" s="148"/>
      <c r="T6" s="148"/>
      <c r="U6" s="148"/>
      <c r="V6" s="148"/>
      <c r="W6" s="148"/>
      <c r="X6" s="148"/>
      <c r="Y6" s="148"/>
      <c r="Z6" s="148"/>
      <c r="AA6" s="148"/>
      <c r="AB6" s="148"/>
      <c r="AC6" s="148"/>
      <c r="AD6" s="148"/>
      <c r="AE6" s="148"/>
      <c r="AF6" s="148"/>
      <c r="AG6" s="148"/>
      <c r="AH6" s="148"/>
      <c r="AI6" s="148"/>
      <c r="AJ6" s="148"/>
    </row>
    <row r="7" spans="1:87" s="151" customFormat="1" ht="15">
      <c r="A7" s="152" t="str">
        <f>+"Allocation Method - " &amp;$B$30</f>
        <v>Allocation Method - Factor Revised Protocol</v>
      </c>
      <c r="C7" s="148"/>
      <c r="D7" s="148"/>
      <c r="E7" s="148"/>
      <c r="F7" s="148"/>
      <c r="G7" s="148"/>
      <c r="H7" s="148"/>
      <c r="I7" s="148"/>
      <c r="J7" s="148"/>
      <c r="K7" s="148"/>
      <c r="L7" s="148"/>
      <c r="M7" s="148"/>
      <c r="N7" s="148"/>
      <c r="O7" s="148"/>
      <c r="P7" s="148"/>
      <c r="Q7" s="148"/>
      <c r="R7" s="148"/>
      <c r="S7" s="148"/>
      <c r="T7" s="148"/>
      <c r="U7" s="148"/>
      <c r="V7" s="148"/>
      <c r="W7" s="148"/>
      <c r="X7" s="148"/>
      <c r="Y7" s="148"/>
      <c r="Z7" s="148"/>
      <c r="AA7" s="148"/>
      <c r="AB7" s="148"/>
      <c r="AC7" s="148"/>
      <c r="AD7" s="148"/>
      <c r="AE7" s="148"/>
      <c r="AF7" s="148"/>
      <c r="AG7" s="148"/>
      <c r="AH7" s="148"/>
      <c r="AI7" s="148"/>
      <c r="AJ7" s="148"/>
      <c r="AS7" s="145"/>
    </row>
    <row r="8" spans="1:87" s="151" customFormat="1">
      <c r="A8" s="153" t="s">
        <v>25</v>
      </c>
      <c r="C8" s="148"/>
      <c r="D8" s="154"/>
      <c r="E8" s="148"/>
      <c r="F8" s="154"/>
      <c r="G8" s="148"/>
      <c r="H8" s="154"/>
      <c r="I8" s="148"/>
      <c r="J8" s="154"/>
      <c r="K8" s="148"/>
      <c r="L8" s="154"/>
      <c r="M8" s="148"/>
      <c r="N8" s="154"/>
      <c r="O8" s="148"/>
      <c r="P8" s="154"/>
      <c r="Q8" s="148"/>
      <c r="R8" s="154"/>
      <c r="S8" s="148"/>
      <c r="T8" s="148"/>
      <c r="U8" s="148"/>
      <c r="V8" s="148"/>
      <c r="W8" s="148"/>
      <c r="X8" s="148"/>
      <c r="Y8" s="148"/>
      <c r="Z8" s="148"/>
      <c r="AA8" s="148"/>
      <c r="AB8" s="148"/>
      <c r="AC8" s="148"/>
      <c r="AD8" s="148"/>
      <c r="AE8" s="148"/>
      <c r="AF8" s="148"/>
      <c r="AG8" s="148"/>
      <c r="AH8" s="148"/>
      <c r="AI8" s="148"/>
      <c r="AJ8" s="148"/>
    </row>
    <row r="9" spans="1:87" s="151" customFormat="1">
      <c r="C9" s="148"/>
      <c r="D9" s="154"/>
      <c r="E9" s="148"/>
      <c r="F9" s="154"/>
      <c r="G9" s="148"/>
      <c r="H9" s="154"/>
      <c r="I9" s="148"/>
      <c r="J9" s="154"/>
      <c r="K9" s="148"/>
      <c r="L9" s="154"/>
      <c r="M9" s="148"/>
      <c r="N9" s="154"/>
      <c r="O9" s="148"/>
      <c r="P9" s="154"/>
      <c r="Q9" s="148"/>
      <c r="R9" s="154"/>
      <c r="S9" s="148"/>
      <c r="T9" s="154"/>
      <c r="U9" s="148"/>
      <c r="V9" s="148"/>
      <c r="W9" s="148"/>
      <c r="X9" s="148"/>
      <c r="Y9" s="148"/>
      <c r="Z9" s="148"/>
      <c r="AA9" s="148"/>
      <c r="AB9" s="148"/>
      <c r="AC9" s="148"/>
      <c r="AD9" s="148"/>
      <c r="AE9" s="148"/>
      <c r="AF9" s="148"/>
      <c r="AG9" s="148"/>
      <c r="AH9" s="148"/>
      <c r="AI9" s="148"/>
      <c r="AJ9" s="148"/>
    </row>
    <row r="10" spans="1:87" s="151" customFormat="1" hidden="1" outlineLevel="1">
      <c r="A10" s="155" t="s">
        <v>26</v>
      </c>
      <c r="B10" s="156" t="s">
        <v>80</v>
      </c>
      <c r="C10" s="155" t="s">
        <v>27</v>
      </c>
      <c r="D10" s="156" t="s">
        <v>102</v>
      </c>
      <c r="AM10" s="156"/>
      <c r="AN10" s="156"/>
      <c r="AO10" s="156"/>
      <c r="AP10" s="156"/>
      <c r="AQ10" s="156"/>
      <c r="AR10" s="156"/>
      <c r="AS10" s="156"/>
      <c r="AT10" s="156"/>
      <c r="AU10" s="156"/>
      <c r="AV10" s="156"/>
      <c r="AW10" s="156"/>
      <c r="AX10" s="156"/>
      <c r="AY10" s="156"/>
      <c r="AZ10" s="156"/>
      <c r="BA10" s="156"/>
      <c r="BB10" s="156"/>
      <c r="BC10" s="156"/>
      <c r="BD10" s="156"/>
      <c r="BE10" s="156"/>
      <c r="BF10" s="156"/>
      <c r="BG10" s="156"/>
      <c r="BH10" s="156"/>
      <c r="BI10" s="156"/>
      <c r="BJ10" s="156"/>
      <c r="BK10" s="156"/>
      <c r="BL10" s="156"/>
      <c r="BM10" s="156"/>
      <c r="BN10" s="156"/>
      <c r="BO10" s="156"/>
      <c r="BP10" s="156"/>
      <c r="BQ10" s="156"/>
      <c r="BR10" s="156"/>
      <c r="BS10" s="156"/>
      <c r="BT10" s="156"/>
      <c r="BU10" s="156"/>
      <c r="BV10" s="156"/>
      <c r="BW10" s="157"/>
      <c r="BX10" s="157"/>
      <c r="BY10" s="157"/>
      <c r="BZ10" s="157"/>
      <c r="CA10" s="157"/>
      <c r="CB10" s="157"/>
      <c r="CC10" s="157"/>
      <c r="CD10" s="157"/>
      <c r="CE10" s="157"/>
      <c r="CF10" s="157"/>
      <c r="CG10" s="157"/>
      <c r="CH10" s="157"/>
      <c r="CI10" s="157"/>
    </row>
    <row r="11" spans="1:87" s="151" customFormat="1" hidden="1" outlineLevel="1">
      <c r="A11" s="155" t="s">
        <v>28</v>
      </c>
      <c r="B11" s="156" t="s">
        <v>103</v>
      </c>
      <c r="C11" s="155" t="s">
        <v>29</v>
      </c>
      <c r="D11" s="156" t="s">
        <v>104</v>
      </c>
      <c r="AM11" s="156"/>
      <c r="AN11" s="156"/>
      <c r="AO11" s="156"/>
      <c r="AP11" s="156"/>
      <c r="AQ11" s="156"/>
      <c r="AR11" s="156"/>
      <c r="AS11" s="156"/>
      <c r="AT11" s="156"/>
      <c r="AU11" s="156"/>
      <c r="AV11" s="156"/>
      <c r="AW11" s="156"/>
      <c r="AX11" s="156"/>
      <c r="AY11" s="156"/>
      <c r="AZ11" s="156"/>
      <c r="BA11" s="156"/>
      <c r="BB11" s="156"/>
      <c r="BC11" s="156"/>
      <c r="BD11" s="156"/>
      <c r="BE11" s="156"/>
      <c r="BF11" s="156"/>
      <c r="BG11" s="156"/>
      <c r="BH11" s="156"/>
      <c r="BI11" s="156"/>
      <c r="BJ11" s="156"/>
      <c r="BK11" s="156"/>
      <c r="BL11" s="156"/>
      <c r="BM11" s="156"/>
      <c r="BN11" s="156"/>
      <c r="BO11" s="156"/>
      <c r="BP11" s="156"/>
      <c r="BQ11" s="156"/>
      <c r="BR11" s="156"/>
      <c r="BS11" s="156"/>
      <c r="BT11" s="156"/>
      <c r="BU11" s="156"/>
      <c r="BV11" s="156"/>
      <c r="BW11" s="157"/>
      <c r="BX11" s="157"/>
      <c r="BY11" s="157"/>
      <c r="BZ11" s="157"/>
      <c r="CA11" s="157"/>
      <c r="CB11" s="157"/>
      <c r="CC11" s="157"/>
      <c r="CD11" s="157"/>
      <c r="CE11" s="157"/>
      <c r="CF11" s="157"/>
      <c r="CG11" s="157"/>
      <c r="CH11" s="157"/>
      <c r="CI11" s="157"/>
    </row>
    <row r="12" spans="1:87" s="151" customFormat="1" hidden="1" outlineLevel="1">
      <c r="C12" s="148"/>
      <c r="D12" s="158"/>
      <c r="E12" s="148"/>
      <c r="F12" s="158"/>
      <c r="G12" s="148"/>
      <c r="H12" s="158"/>
      <c r="I12" s="148"/>
      <c r="J12" s="158"/>
      <c r="K12" s="148"/>
      <c r="L12" s="158"/>
      <c r="M12" s="148"/>
      <c r="N12" s="158"/>
      <c r="O12" s="148"/>
      <c r="P12" s="158"/>
      <c r="Q12" s="148"/>
      <c r="R12" s="158"/>
      <c r="S12" s="148"/>
      <c r="T12" s="158"/>
      <c r="U12" s="148"/>
      <c r="V12" s="148"/>
      <c r="W12" s="148"/>
      <c r="X12" s="148"/>
      <c r="Y12" s="148"/>
      <c r="Z12" s="148"/>
      <c r="AA12" s="148"/>
      <c r="AB12" s="148"/>
      <c r="AC12" s="148"/>
      <c r="AD12" s="148"/>
      <c r="AE12" s="148"/>
      <c r="AF12" s="148"/>
      <c r="AG12" s="148"/>
      <c r="AH12" s="148"/>
      <c r="AI12" s="148"/>
      <c r="AJ12" s="148"/>
    </row>
    <row r="13" spans="1:87" s="151" customFormat="1" hidden="1" outlineLevel="1">
      <c r="A13" s="159" t="s">
        <v>30</v>
      </c>
      <c r="B13" s="160" t="s">
        <v>31</v>
      </c>
      <c r="C13" s="158"/>
      <c r="D13" s="158"/>
      <c r="E13" s="158"/>
      <c r="F13" s="158"/>
      <c r="G13" s="158"/>
      <c r="H13" s="158"/>
      <c r="I13" s="158"/>
      <c r="J13" s="158"/>
      <c r="K13" s="158"/>
      <c r="L13" s="158"/>
      <c r="M13" s="158"/>
      <c r="N13" s="158"/>
      <c r="O13" s="158"/>
      <c r="P13" s="158"/>
      <c r="Q13" s="158"/>
      <c r="R13" s="158"/>
      <c r="S13" s="158"/>
      <c r="T13" s="158"/>
      <c r="U13" s="158"/>
      <c r="V13" s="158"/>
      <c r="W13" s="158"/>
      <c r="X13" s="158"/>
      <c r="Y13" s="158"/>
      <c r="Z13" s="158"/>
      <c r="AA13" s="158"/>
      <c r="AB13" s="158"/>
      <c r="AC13" s="158"/>
      <c r="AD13" s="158"/>
      <c r="AE13" s="158"/>
      <c r="AF13" s="158"/>
      <c r="AG13" s="158"/>
      <c r="AH13" s="158"/>
      <c r="AI13" s="158"/>
      <c r="AJ13" s="158"/>
    </row>
    <row r="14" spans="1:87" s="151" customFormat="1" hidden="1" outlineLevel="1">
      <c r="A14" s="159" t="s">
        <v>32</v>
      </c>
      <c r="B14" s="160" t="s">
        <v>31</v>
      </c>
      <c r="C14" s="158"/>
      <c r="D14" s="158"/>
      <c r="E14" s="158"/>
      <c r="F14" s="158"/>
      <c r="G14" s="158"/>
      <c r="H14" s="158"/>
      <c r="I14" s="158"/>
      <c r="J14" s="158"/>
      <c r="K14" s="158"/>
      <c r="L14" s="158"/>
      <c r="M14" s="158"/>
      <c r="N14" s="158"/>
      <c r="O14" s="158"/>
      <c r="P14" s="158"/>
      <c r="Q14" s="158"/>
      <c r="R14" s="158"/>
      <c r="S14" s="158"/>
      <c r="T14" s="158"/>
      <c r="U14" s="158"/>
      <c r="V14" s="158"/>
      <c r="W14" s="158"/>
      <c r="X14" s="158"/>
      <c r="Y14" s="158"/>
      <c r="Z14" s="158"/>
      <c r="AA14" s="158"/>
      <c r="AB14" s="158"/>
      <c r="AC14" s="158"/>
      <c r="AD14" s="158"/>
      <c r="AE14" s="158"/>
      <c r="AF14" s="158"/>
      <c r="AG14" s="158"/>
      <c r="AH14" s="158"/>
      <c r="AI14" s="158"/>
      <c r="AJ14" s="158"/>
    </row>
    <row r="15" spans="1:87" s="151" customFormat="1" hidden="1" outlineLevel="1">
      <c r="A15" s="159" t="s">
        <v>75</v>
      </c>
      <c r="B15" s="160" t="s">
        <v>31</v>
      </c>
      <c r="C15" s="158"/>
      <c r="D15" s="158"/>
      <c r="E15" s="158"/>
      <c r="F15" s="158"/>
      <c r="G15" s="158"/>
      <c r="H15" s="158"/>
      <c r="I15" s="158"/>
      <c r="J15" s="158"/>
      <c r="K15" s="158"/>
      <c r="L15" s="158"/>
      <c r="M15" s="158"/>
      <c r="N15" s="158"/>
      <c r="O15" s="158"/>
      <c r="P15" s="158"/>
      <c r="Q15" s="158"/>
      <c r="R15" s="158"/>
      <c r="S15" s="158"/>
      <c r="T15" s="158"/>
      <c r="U15" s="158"/>
      <c r="V15" s="158"/>
      <c r="W15" s="158"/>
      <c r="X15" s="158"/>
      <c r="Y15" s="158"/>
      <c r="Z15" s="158"/>
      <c r="AA15" s="158"/>
      <c r="AB15" s="158"/>
      <c r="AC15" s="158"/>
      <c r="AD15" s="158"/>
      <c r="AE15" s="158"/>
      <c r="AF15" s="158"/>
      <c r="AG15" s="158"/>
      <c r="AH15" s="158"/>
      <c r="AI15" s="158"/>
      <c r="AJ15" s="158"/>
    </row>
    <row r="16" spans="1:87" s="151" customFormat="1" hidden="1" outlineLevel="1">
      <c r="A16" s="159" t="s">
        <v>33</v>
      </c>
      <c r="B16" s="160" t="s">
        <v>31</v>
      </c>
      <c r="C16" s="158"/>
      <c r="D16" s="158"/>
      <c r="E16" s="158"/>
      <c r="F16" s="158"/>
      <c r="G16" s="158"/>
      <c r="H16" s="158"/>
      <c r="I16" s="158"/>
      <c r="J16" s="158"/>
      <c r="K16" s="158"/>
      <c r="L16" s="158"/>
      <c r="M16" s="158"/>
      <c r="N16" s="158"/>
      <c r="O16" s="158"/>
      <c r="P16" s="158"/>
      <c r="Q16" s="158"/>
      <c r="R16" s="158"/>
      <c r="S16" s="158"/>
      <c r="T16" s="158"/>
      <c r="U16" s="158"/>
      <c r="V16" s="158"/>
      <c r="W16" s="158"/>
      <c r="X16" s="158"/>
      <c r="Y16" s="158"/>
      <c r="Z16" s="158"/>
      <c r="AA16" s="158"/>
      <c r="AB16" s="158"/>
      <c r="AC16" s="158"/>
      <c r="AD16" s="158"/>
      <c r="AE16" s="158"/>
      <c r="AF16" s="158"/>
      <c r="AG16" s="158"/>
      <c r="AH16" s="158"/>
      <c r="AI16" s="158"/>
      <c r="AJ16" s="158"/>
    </row>
    <row r="17" spans="1:88" s="151" customFormat="1" hidden="1" outlineLevel="1">
      <c r="A17" s="159" t="s">
        <v>34</v>
      </c>
      <c r="B17" s="160" t="s">
        <v>31</v>
      </c>
      <c r="C17" s="158"/>
      <c r="D17" s="158"/>
      <c r="E17" s="158"/>
      <c r="F17" s="158"/>
      <c r="G17" s="158"/>
      <c r="H17" s="158"/>
      <c r="I17" s="158"/>
      <c r="J17" s="158"/>
      <c r="K17" s="158"/>
      <c r="L17" s="158"/>
      <c r="M17" s="158"/>
      <c r="N17" s="158"/>
      <c r="O17" s="158"/>
      <c r="P17" s="158"/>
      <c r="Q17" s="158"/>
      <c r="R17" s="158"/>
      <c r="S17" s="158"/>
      <c r="T17" s="158"/>
      <c r="U17" s="158"/>
      <c r="V17" s="158"/>
      <c r="W17" s="158"/>
      <c r="X17" s="158"/>
      <c r="Y17" s="158"/>
      <c r="Z17" s="158"/>
      <c r="AA17" s="158"/>
      <c r="AB17" s="158"/>
      <c r="AC17" s="158"/>
      <c r="AD17" s="158"/>
      <c r="AE17" s="158"/>
      <c r="AF17" s="158"/>
      <c r="AG17" s="158"/>
      <c r="AH17" s="158"/>
      <c r="AI17" s="158"/>
      <c r="AJ17" s="158"/>
    </row>
    <row r="18" spans="1:88" s="151" customFormat="1" hidden="1" outlineLevel="1">
      <c r="A18" s="159" t="s">
        <v>35</v>
      </c>
      <c r="B18" s="160" t="s">
        <v>31</v>
      </c>
      <c r="C18" s="158"/>
      <c r="D18" s="158"/>
      <c r="E18" s="158"/>
      <c r="F18" s="158"/>
      <c r="G18" s="158"/>
      <c r="H18" s="158"/>
      <c r="I18" s="158"/>
      <c r="J18" s="158"/>
      <c r="K18" s="158"/>
      <c r="L18" s="158"/>
      <c r="M18" s="158"/>
      <c r="N18" s="158"/>
      <c r="O18" s="158"/>
      <c r="P18" s="158"/>
      <c r="Q18" s="158"/>
      <c r="R18" s="158"/>
      <c r="S18" s="158"/>
      <c r="T18" s="158"/>
      <c r="U18" s="158"/>
      <c r="V18" s="158"/>
      <c r="W18" s="158"/>
      <c r="X18" s="158"/>
      <c r="Y18" s="158"/>
      <c r="Z18" s="158"/>
      <c r="AA18" s="158"/>
      <c r="AB18" s="158"/>
      <c r="AC18" s="158"/>
      <c r="AD18" s="158"/>
      <c r="AE18" s="158"/>
      <c r="AF18" s="158"/>
      <c r="AG18" s="158"/>
      <c r="AH18" s="158"/>
      <c r="AI18" s="158"/>
      <c r="AJ18" s="158"/>
    </row>
    <row r="19" spans="1:88" s="151" customFormat="1" hidden="1" outlineLevel="1">
      <c r="A19" s="159" t="s">
        <v>36</v>
      </c>
      <c r="B19" s="160" t="s">
        <v>91</v>
      </c>
      <c r="C19" s="158"/>
      <c r="D19" s="158"/>
      <c r="E19" s="158"/>
      <c r="F19" s="158"/>
      <c r="G19" s="158"/>
      <c r="H19" s="158"/>
      <c r="I19" s="158"/>
      <c r="J19" s="158"/>
      <c r="K19" s="158"/>
      <c r="L19" s="158"/>
      <c r="M19" s="158"/>
      <c r="N19" s="158"/>
      <c r="O19" s="158"/>
      <c r="P19" s="158"/>
      <c r="Q19" s="158"/>
      <c r="R19" s="158"/>
      <c r="S19" s="158"/>
      <c r="T19" s="158"/>
      <c r="U19" s="158"/>
      <c r="V19" s="158"/>
      <c r="W19" s="158"/>
      <c r="X19" s="158"/>
      <c r="Y19" s="158"/>
      <c r="Z19" s="158"/>
      <c r="AA19" s="158"/>
      <c r="AB19" s="158"/>
      <c r="AC19" s="158"/>
      <c r="AD19" s="158"/>
      <c r="AE19" s="158"/>
      <c r="AF19" s="158"/>
      <c r="AG19" s="158"/>
      <c r="AH19" s="158"/>
      <c r="AI19" s="158"/>
      <c r="AJ19" s="158"/>
    </row>
    <row r="20" spans="1:88" s="151" customFormat="1" ht="13.5" hidden="1" outlineLevel="1" thickBot="1">
      <c r="A20" s="159" t="s">
        <v>38</v>
      </c>
      <c r="B20" s="160" t="s">
        <v>31</v>
      </c>
      <c r="C20" s="158"/>
      <c r="D20" s="158"/>
      <c r="E20" s="158"/>
      <c r="F20" s="158"/>
      <c r="G20" s="158"/>
      <c r="H20" s="158"/>
      <c r="I20" s="158"/>
      <c r="J20" s="158"/>
      <c r="K20" s="158"/>
      <c r="L20" s="158"/>
      <c r="M20" s="158"/>
      <c r="N20" s="158"/>
      <c r="O20" s="158"/>
      <c r="P20" s="158"/>
      <c r="Q20" s="158"/>
      <c r="R20" s="158"/>
      <c r="S20" s="158"/>
      <c r="T20" s="158"/>
      <c r="U20" s="158"/>
      <c r="V20" s="158"/>
      <c r="W20" s="158"/>
      <c r="X20" s="158"/>
      <c r="Y20" s="158"/>
      <c r="Z20" s="158"/>
      <c r="AA20" s="158"/>
      <c r="AB20" s="158"/>
      <c r="AC20" s="158"/>
      <c r="AD20" s="158"/>
      <c r="AE20" s="158"/>
      <c r="AF20" s="158"/>
      <c r="AG20" s="158"/>
      <c r="AH20" s="158"/>
      <c r="AI20" s="158"/>
      <c r="AJ20" s="158"/>
    </row>
    <row r="21" spans="1:88" s="151" customFormat="1" hidden="1" outlineLevel="1">
      <c r="A21" s="159" t="s">
        <v>39</v>
      </c>
      <c r="B21" s="23" t="s">
        <v>31</v>
      </c>
      <c r="C21" s="158"/>
      <c r="D21" s="24"/>
      <c r="E21" s="158"/>
      <c r="F21" s="24"/>
      <c r="G21" s="158"/>
      <c r="H21" s="24"/>
      <c r="I21" s="158"/>
      <c r="J21" s="24"/>
      <c r="K21" s="158"/>
      <c r="L21" s="24"/>
      <c r="M21" s="158"/>
      <c r="N21" s="24"/>
      <c r="O21" s="158"/>
      <c r="P21" s="24"/>
      <c r="Q21" s="158"/>
      <c r="R21" s="24"/>
      <c r="S21" s="158"/>
      <c r="T21" s="158"/>
      <c r="U21" s="158"/>
      <c r="V21" s="158"/>
      <c r="W21" s="158"/>
      <c r="X21" s="158"/>
      <c r="Y21" s="158"/>
      <c r="Z21" s="158"/>
      <c r="AA21" s="158"/>
      <c r="AB21" s="158"/>
      <c r="AC21" s="158"/>
      <c r="AD21" s="158"/>
      <c r="AE21" s="158"/>
      <c r="AF21" s="158"/>
      <c r="AG21" s="158"/>
      <c r="AH21" s="158"/>
      <c r="AI21" s="158"/>
      <c r="AJ21" s="158"/>
    </row>
    <row r="22" spans="1:88" s="151" customFormat="1" ht="13.5" hidden="1" outlineLevel="1" thickBot="1">
      <c r="A22" s="159" t="s">
        <v>40</v>
      </c>
      <c r="B22" s="160" t="s">
        <v>41</v>
      </c>
      <c r="C22" s="158"/>
      <c r="D22" s="24"/>
      <c r="E22" s="158"/>
      <c r="F22" s="24"/>
      <c r="G22" s="158"/>
      <c r="H22" s="24"/>
      <c r="I22" s="158"/>
      <c r="J22" s="24"/>
      <c r="K22" s="158"/>
      <c r="L22" s="24"/>
      <c r="M22" s="158"/>
      <c r="N22" s="24"/>
      <c r="O22" s="158"/>
      <c r="P22" s="24"/>
      <c r="Q22" s="158"/>
      <c r="R22" s="24"/>
      <c r="S22" s="158"/>
      <c r="T22" s="24"/>
      <c r="U22" s="158"/>
      <c r="V22" s="158"/>
      <c r="W22" s="158"/>
      <c r="X22" s="158"/>
      <c r="Y22" s="158"/>
      <c r="Z22" s="158"/>
      <c r="AA22" s="158"/>
      <c r="AB22" s="158"/>
      <c r="AC22" s="158"/>
      <c r="AD22" s="158"/>
      <c r="AE22" s="158"/>
      <c r="AF22" s="158"/>
      <c r="AG22" s="158"/>
      <c r="AH22" s="158"/>
      <c r="AI22" s="158"/>
      <c r="AJ22" s="158"/>
    </row>
    <row r="23" spans="1:88" s="151" customFormat="1" ht="13.5" hidden="1" outlineLevel="1" thickBot="1">
      <c r="A23" s="159" t="s">
        <v>92</v>
      </c>
      <c r="B23" s="23" t="s">
        <v>31</v>
      </c>
      <c r="C23" s="24"/>
      <c r="D23" s="24"/>
      <c r="E23" s="24"/>
      <c r="F23" s="24"/>
      <c r="G23" s="24"/>
      <c r="H23" s="24"/>
      <c r="I23" s="24"/>
      <c r="J23" s="24"/>
      <c r="K23" s="24"/>
      <c r="L23" s="24"/>
      <c r="M23" s="24"/>
      <c r="N23" s="24"/>
      <c r="O23" s="24"/>
      <c r="P23" s="24"/>
      <c r="Q23" s="24"/>
      <c r="R23" s="24"/>
      <c r="S23" s="24"/>
      <c r="T23" s="24"/>
      <c r="U23" s="24"/>
      <c r="V23" s="24"/>
      <c r="W23" s="24"/>
      <c r="X23" s="24"/>
      <c r="Y23" s="24"/>
      <c r="Z23" s="24"/>
      <c r="AA23" s="24"/>
      <c r="AB23" s="24"/>
      <c r="AC23" s="24"/>
      <c r="AD23" s="24"/>
      <c r="AE23" s="24"/>
      <c r="AF23" s="24"/>
      <c r="AG23" s="24"/>
      <c r="AH23" s="24"/>
      <c r="AI23" s="24"/>
      <c r="AJ23" s="24"/>
    </row>
    <row r="24" spans="1:88" s="151" customFormat="1" ht="13.5" hidden="1" outlineLevel="1" thickBot="1">
      <c r="A24" s="159" t="s">
        <v>42</v>
      </c>
      <c r="B24" s="23" t="s">
        <v>105</v>
      </c>
      <c r="C24" s="24"/>
      <c r="D24" s="148"/>
      <c r="E24" s="24"/>
      <c r="F24" s="148"/>
      <c r="G24" s="24"/>
      <c r="H24" s="148"/>
      <c r="I24" s="24"/>
      <c r="J24" s="148"/>
      <c r="K24" s="24"/>
      <c r="L24" s="148"/>
      <c r="M24" s="24"/>
      <c r="N24" s="148"/>
      <c r="O24" s="24"/>
      <c r="P24" s="148"/>
      <c r="Q24" s="24"/>
      <c r="R24" s="148"/>
      <c r="S24" s="24"/>
      <c r="T24" s="24"/>
      <c r="U24" s="24"/>
      <c r="V24" s="24"/>
      <c r="W24" s="24"/>
      <c r="X24" s="24"/>
      <c r="Y24" s="24"/>
      <c r="Z24" s="24"/>
      <c r="AA24" s="24"/>
      <c r="AB24" s="24"/>
      <c r="AC24" s="24"/>
      <c r="AD24" s="24"/>
      <c r="AE24" s="24"/>
      <c r="AF24" s="24"/>
      <c r="AG24" s="24"/>
      <c r="AH24" s="24"/>
      <c r="AI24" s="24"/>
      <c r="AJ24" s="24"/>
    </row>
    <row r="25" spans="1:88" s="151" customFormat="1" hidden="1" outlineLevel="1">
      <c r="A25" s="159" t="s">
        <v>43</v>
      </c>
      <c r="B25" s="23" t="s">
        <v>31</v>
      </c>
      <c r="C25" s="24"/>
      <c r="D25" s="154"/>
      <c r="E25" s="24"/>
      <c r="F25" s="154"/>
      <c r="G25" s="24"/>
      <c r="H25" s="154"/>
      <c r="I25" s="24"/>
      <c r="J25" s="154"/>
      <c r="K25" s="24"/>
      <c r="L25" s="154"/>
      <c r="M25" s="24"/>
      <c r="N25" s="154"/>
      <c r="O25" s="24"/>
      <c r="P25" s="154"/>
      <c r="Q25" s="24"/>
      <c r="R25" s="154"/>
      <c r="S25" s="24"/>
      <c r="T25" s="148"/>
      <c r="U25" s="24"/>
      <c r="V25" s="24"/>
      <c r="W25" s="24"/>
      <c r="X25" s="24"/>
      <c r="Y25" s="24"/>
      <c r="Z25" s="24"/>
      <c r="AA25" s="24"/>
      <c r="AB25" s="24"/>
      <c r="AC25" s="24"/>
      <c r="AD25" s="24"/>
      <c r="AE25" s="24"/>
      <c r="AF25" s="24"/>
      <c r="AG25" s="24"/>
      <c r="AH25" s="24"/>
      <c r="AI25" s="24"/>
      <c r="AJ25" s="24"/>
    </row>
    <row r="26" spans="1:88" s="151" customFormat="1" hidden="1" outlineLevel="1">
      <c r="C26" s="148"/>
      <c r="D26" s="154"/>
      <c r="E26" s="148"/>
      <c r="F26" s="154"/>
      <c r="G26" s="148"/>
      <c r="H26" s="154"/>
      <c r="I26" s="148"/>
      <c r="J26" s="154"/>
      <c r="K26" s="148"/>
      <c r="L26" s="154"/>
      <c r="M26" s="148"/>
      <c r="N26" s="154"/>
      <c r="O26" s="148"/>
      <c r="P26" s="154"/>
      <c r="Q26" s="148"/>
      <c r="R26" s="154"/>
      <c r="S26" s="148"/>
      <c r="T26" s="154"/>
      <c r="U26" s="148"/>
      <c r="V26" s="148"/>
      <c r="W26" s="148"/>
      <c r="X26" s="148"/>
      <c r="Y26" s="148"/>
      <c r="Z26" s="148"/>
      <c r="AA26" s="148"/>
      <c r="AB26" s="148"/>
      <c r="AC26" s="148"/>
      <c r="AD26" s="148"/>
      <c r="AE26" s="148"/>
      <c r="AF26" s="148"/>
      <c r="AG26" s="148"/>
      <c r="AH26" s="148"/>
      <c r="AI26" s="148"/>
      <c r="AJ26" s="148"/>
    </row>
    <row r="27" spans="1:88" s="151" customFormat="1" hidden="1" outlineLevel="1">
      <c r="A27" s="155" t="s">
        <v>93</v>
      </c>
      <c r="B27" s="156" t="s">
        <v>106</v>
      </c>
      <c r="C27" s="154"/>
      <c r="D27" s="154"/>
      <c r="E27" s="154"/>
      <c r="F27" s="154"/>
      <c r="G27" s="154"/>
      <c r="H27" s="154"/>
      <c r="I27" s="154"/>
      <c r="J27" s="154"/>
      <c r="K27" s="154"/>
      <c r="L27" s="154"/>
      <c r="M27" s="154"/>
      <c r="N27" s="154"/>
      <c r="O27" s="154"/>
      <c r="P27" s="154"/>
      <c r="Q27" s="154"/>
      <c r="R27" s="154"/>
      <c r="S27" s="154"/>
      <c r="T27" s="154"/>
      <c r="U27" s="154"/>
      <c r="V27" s="154"/>
      <c r="W27" s="154"/>
      <c r="X27" s="154"/>
      <c r="Y27" s="154"/>
      <c r="Z27" s="154"/>
      <c r="AA27" s="154"/>
      <c r="AB27" s="154"/>
      <c r="AC27" s="154"/>
      <c r="AD27" s="154"/>
      <c r="AE27" s="154"/>
      <c r="AF27" s="154"/>
      <c r="AG27" s="154"/>
      <c r="AH27" s="154"/>
      <c r="AI27" s="154"/>
      <c r="AJ27" s="154"/>
      <c r="AK27" s="161"/>
      <c r="AL27" s="161"/>
      <c r="AM27" s="161"/>
      <c r="AN27" s="161"/>
      <c r="AO27" s="161"/>
      <c r="AP27" s="161"/>
      <c r="AQ27" s="161"/>
      <c r="AR27" s="161"/>
      <c r="AS27" s="161"/>
      <c r="AT27" s="161"/>
      <c r="AU27" s="161"/>
      <c r="AV27" s="161"/>
      <c r="AW27" s="161"/>
      <c r="AX27" s="161"/>
      <c r="AY27" s="161"/>
      <c r="AZ27" s="161"/>
      <c r="BA27" s="161"/>
      <c r="BB27" s="161"/>
      <c r="BC27" s="161"/>
      <c r="BD27" s="161"/>
      <c r="BE27" s="161"/>
      <c r="BF27" s="161"/>
      <c r="BG27" s="161"/>
      <c r="BH27" s="161"/>
      <c r="BI27" s="161"/>
      <c r="BJ27" s="161"/>
      <c r="BK27" s="161"/>
      <c r="BL27" s="161"/>
      <c r="BM27" s="161"/>
      <c r="BN27" s="161"/>
      <c r="BO27" s="161"/>
      <c r="BP27" s="161"/>
      <c r="BQ27" s="161"/>
      <c r="BR27" s="161"/>
      <c r="BS27" s="161"/>
      <c r="BT27" s="161"/>
      <c r="BU27" s="161"/>
      <c r="BV27" s="161"/>
      <c r="BW27" s="161"/>
      <c r="BX27" s="161"/>
      <c r="BY27" s="161"/>
      <c r="BZ27" s="161"/>
      <c r="CA27" s="161"/>
      <c r="CB27" s="161"/>
      <c r="CC27" s="161"/>
      <c r="CD27" s="161"/>
      <c r="CE27" s="161"/>
      <c r="CF27" s="161"/>
      <c r="CG27" s="161"/>
      <c r="CH27" s="161"/>
      <c r="CI27" s="161"/>
      <c r="CJ27" s="161"/>
    </row>
    <row r="28" spans="1:88" s="151" customFormat="1" hidden="1" outlineLevel="1">
      <c r="A28" s="155" t="s">
        <v>45</v>
      </c>
      <c r="B28" s="156" t="s">
        <v>90</v>
      </c>
      <c r="C28" s="154"/>
      <c r="D28" s="154"/>
      <c r="E28" s="154"/>
      <c r="F28" s="154"/>
      <c r="G28" s="154"/>
      <c r="H28" s="154"/>
      <c r="I28" s="154"/>
      <c r="J28" s="154"/>
      <c r="K28" s="154"/>
      <c r="L28" s="154"/>
      <c r="M28" s="154"/>
      <c r="N28" s="154"/>
      <c r="O28" s="154"/>
      <c r="P28" s="154"/>
      <c r="Q28" s="154"/>
      <c r="R28" s="154"/>
      <c r="S28" s="154"/>
      <c r="T28" s="154"/>
      <c r="U28" s="154"/>
      <c r="V28" s="154"/>
      <c r="W28" s="154"/>
      <c r="X28" s="154"/>
      <c r="Y28" s="154"/>
      <c r="Z28" s="154"/>
      <c r="AA28" s="154"/>
      <c r="AB28" s="154"/>
      <c r="AC28" s="154"/>
      <c r="AD28" s="154"/>
      <c r="AE28" s="154"/>
      <c r="AF28" s="154"/>
      <c r="AG28" s="154"/>
      <c r="AH28" s="154"/>
      <c r="AI28" s="154"/>
      <c r="AJ28" s="154"/>
      <c r="AK28" s="161"/>
      <c r="AL28" s="161"/>
      <c r="AM28" s="161"/>
      <c r="AN28" s="161"/>
      <c r="AO28" s="161"/>
      <c r="AP28" s="161"/>
      <c r="AQ28" s="161"/>
      <c r="AR28" s="161"/>
      <c r="AS28" s="161"/>
      <c r="AT28" s="161"/>
      <c r="AU28" s="161"/>
      <c r="AV28" s="161"/>
      <c r="AW28" s="161"/>
      <c r="AX28" s="161"/>
      <c r="AY28" s="161"/>
      <c r="AZ28" s="161"/>
      <c r="BA28" s="161"/>
      <c r="BB28" s="161"/>
      <c r="BC28" s="161"/>
      <c r="BD28" s="161"/>
      <c r="BE28" s="161"/>
      <c r="BF28" s="161"/>
      <c r="BG28" s="161"/>
      <c r="BH28" s="161"/>
      <c r="BI28" s="161"/>
      <c r="BJ28" s="161"/>
      <c r="BK28" s="161"/>
      <c r="BL28" s="161"/>
      <c r="BM28" s="161"/>
      <c r="BN28" s="161"/>
      <c r="BO28" s="161"/>
      <c r="BP28" s="161"/>
      <c r="BQ28" s="161"/>
      <c r="BR28" s="161"/>
      <c r="BS28" s="161"/>
      <c r="BT28" s="161"/>
      <c r="BU28" s="161"/>
      <c r="BV28" s="161"/>
      <c r="BW28" s="161"/>
      <c r="BX28" s="161"/>
      <c r="BY28" s="161"/>
      <c r="BZ28" s="161"/>
      <c r="CA28" s="161"/>
      <c r="CB28" s="161"/>
      <c r="CC28" s="161"/>
      <c r="CD28" s="161"/>
      <c r="CE28" s="161"/>
      <c r="CF28" s="161"/>
      <c r="CG28" s="161"/>
      <c r="CH28" s="161"/>
      <c r="CI28" s="161"/>
      <c r="CJ28" s="161"/>
    </row>
    <row r="29" spans="1:88" s="151" customFormat="1" hidden="1" outlineLevel="1">
      <c r="A29" s="155" t="s">
        <v>46</v>
      </c>
      <c r="B29" s="156" t="s">
        <v>47</v>
      </c>
      <c r="C29" s="154"/>
      <c r="D29" s="154"/>
      <c r="E29" s="154"/>
      <c r="F29" s="154"/>
      <c r="G29" s="154"/>
      <c r="H29" s="154"/>
      <c r="I29" s="154"/>
      <c r="J29" s="154"/>
      <c r="K29" s="154"/>
      <c r="L29" s="154"/>
      <c r="M29" s="154"/>
      <c r="N29" s="154"/>
      <c r="O29" s="154"/>
      <c r="P29" s="154"/>
      <c r="Q29" s="154"/>
      <c r="R29" s="154"/>
      <c r="S29" s="154"/>
      <c r="T29" s="154"/>
      <c r="U29" s="154"/>
      <c r="V29" s="154"/>
      <c r="W29" s="154"/>
      <c r="X29" s="154"/>
      <c r="Y29" s="154"/>
      <c r="Z29" s="154"/>
      <c r="AA29" s="154"/>
      <c r="AB29" s="154"/>
      <c r="AC29" s="154"/>
      <c r="AD29" s="154"/>
      <c r="AE29" s="154"/>
      <c r="AF29" s="154"/>
      <c r="AG29" s="154"/>
      <c r="AH29" s="154"/>
      <c r="AI29" s="154"/>
      <c r="AJ29" s="154"/>
      <c r="AK29" s="161"/>
      <c r="AL29" s="161"/>
      <c r="AM29" s="161"/>
      <c r="AN29" s="161"/>
      <c r="AO29" s="161"/>
      <c r="AP29" s="161"/>
      <c r="AQ29" s="161"/>
      <c r="AR29" s="161"/>
      <c r="AS29" s="161"/>
      <c r="AT29" s="161"/>
      <c r="AU29" s="161"/>
      <c r="AV29" s="161"/>
      <c r="AW29" s="161"/>
      <c r="AX29" s="161"/>
      <c r="AY29" s="161"/>
      <c r="AZ29" s="161"/>
      <c r="BA29" s="161"/>
      <c r="BB29" s="161"/>
      <c r="BC29" s="161"/>
      <c r="BD29" s="161"/>
      <c r="BE29" s="161"/>
      <c r="BF29" s="161"/>
      <c r="BG29" s="161"/>
      <c r="BH29" s="161"/>
      <c r="BI29" s="161"/>
      <c r="BJ29" s="161"/>
      <c r="BK29" s="161"/>
      <c r="BL29" s="161"/>
      <c r="BM29" s="161"/>
      <c r="BN29" s="161"/>
      <c r="BO29" s="161"/>
      <c r="BP29" s="161"/>
      <c r="BQ29" s="161"/>
      <c r="BR29" s="161"/>
      <c r="BS29" s="161"/>
      <c r="BT29" s="161"/>
      <c r="BU29" s="161"/>
      <c r="BV29" s="161"/>
      <c r="BW29" s="161"/>
      <c r="BX29" s="161"/>
      <c r="BY29" s="161"/>
      <c r="BZ29" s="161"/>
      <c r="CA29" s="161"/>
      <c r="CB29" s="161"/>
      <c r="CC29" s="161"/>
      <c r="CD29" s="161"/>
      <c r="CE29" s="161"/>
      <c r="CF29" s="161"/>
      <c r="CG29" s="161"/>
      <c r="CH29" s="161"/>
      <c r="CI29" s="161"/>
      <c r="CJ29" s="161"/>
    </row>
    <row r="30" spans="1:88" s="151" customFormat="1" hidden="1" outlineLevel="1">
      <c r="A30" s="155" t="s">
        <v>48</v>
      </c>
      <c r="B30" s="156" t="s">
        <v>49</v>
      </c>
      <c r="C30" s="154"/>
      <c r="D30" s="154"/>
      <c r="E30" s="154"/>
      <c r="F30" s="154"/>
      <c r="G30" s="154"/>
      <c r="H30" s="154"/>
      <c r="I30" s="154"/>
      <c r="J30" s="154"/>
      <c r="K30" s="154"/>
      <c r="L30" s="154"/>
      <c r="M30" s="154"/>
      <c r="N30" s="154"/>
      <c r="O30" s="154"/>
      <c r="P30" s="154"/>
      <c r="Q30" s="154"/>
      <c r="R30" s="154"/>
      <c r="S30" s="154"/>
      <c r="T30" s="154"/>
      <c r="U30" s="154"/>
      <c r="V30" s="154"/>
      <c r="W30" s="154"/>
      <c r="X30" s="154"/>
      <c r="Y30" s="154"/>
      <c r="Z30" s="154"/>
      <c r="AA30" s="154"/>
      <c r="AB30" s="154"/>
      <c r="AC30" s="154"/>
      <c r="AD30" s="154"/>
      <c r="AE30" s="154"/>
      <c r="AF30" s="154"/>
      <c r="AG30" s="154"/>
      <c r="AH30" s="154"/>
      <c r="AI30" s="154"/>
      <c r="AJ30" s="154"/>
      <c r="AK30" s="161"/>
      <c r="AL30" s="161"/>
      <c r="AM30" s="161"/>
      <c r="AN30" s="161"/>
      <c r="AO30" s="161"/>
      <c r="AP30" s="161"/>
      <c r="AQ30" s="161"/>
      <c r="AR30" s="161"/>
      <c r="AS30" s="161"/>
      <c r="AT30" s="161"/>
      <c r="AU30" s="161"/>
      <c r="AV30" s="161"/>
      <c r="AW30" s="161"/>
      <c r="AX30" s="161"/>
      <c r="AY30" s="161"/>
      <c r="AZ30" s="161"/>
      <c r="BA30" s="161"/>
      <c r="BB30" s="161"/>
      <c r="BC30" s="161"/>
      <c r="BD30" s="161"/>
      <c r="BE30" s="161"/>
      <c r="BF30" s="161"/>
      <c r="BG30" s="161"/>
      <c r="BH30" s="161"/>
      <c r="BI30" s="161"/>
      <c r="BJ30" s="161"/>
      <c r="BK30" s="161"/>
      <c r="BL30" s="161"/>
      <c r="BM30" s="161"/>
      <c r="BN30" s="161"/>
      <c r="BO30" s="161"/>
      <c r="BP30" s="161"/>
      <c r="BQ30" s="161"/>
      <c r="BR30" s="161"/>
      <c r="BS30" s="161"/>
      <c r="BT30" s="161"/>
      <c r="BU30" s="161"/>
      <c r="BV30" s="161"/>
      <c r="BW30" s="161"/>
      <c r="BX30" s="161"/>
      <c r="BY30" s="161"/>
      <c r="BZ30" s="161"/>
      <c r="CA30" s="161"/>
      <c r="CB30" s="161"/>
      <c r="CC30" s="161"/>
      <c r="CD30" s="161"/>
      <c r="CE30" s="161"/>
      <c r="CF30" s="161"/>
      <c r="CG30" s="161"/>
      <c r="CH30" s="161"/>
      <c r="CI30" s="161"/>
      <c r="CJ30" s="161"/>
    </row>
    <row r="31" spans="1:88" s="151" customFormat="1" hidden="1" outlineLevel="1">
      <c r="A31" s="155" t="s">
        <v>50</v>
      </c>
      <c r="B31" s="156" t="s">
        <v>13</v>
      </c>
      <c r="C31" s="154"/>
      <c r="D31" s="154"/>
      <c r="E31" s="154"/>
      <c r="F31" s="154"/>
      <c r="G31" s="154"/>
      <c r="H31" s="154"/>
      <c r="I31" s="154"/>
      <c r="J31" s="154"/>
      <c r="K31" s="154"/>
      <c r="L31" s="154"/>
      <c r="M31" s="154"/>
      <c r="N31" s="154"/>
      <c r="O31" s="154"/>
      <c r="P31" s="154"/>
      <c r="Q31" s="154"/>
      <c r="R31" s="154"/>
      <c r="S31" s="154"/>
      <c r="T31" s="154"/>
      <c r="U31" s="154"/>
      <c r="V31" s="154"/>
      <c r="W31" s="154"/>
      <c r="X31" s="154"/>
      <c r="Y31" s="154"/>
      <c r="Z31" s="154"/>
      <c r="AA31" s="154"/>
      <c r="AB31" s="154"/>
      <c r="AC31" s="154"/>
      <c r="AD31" s="154"/>
      <c r="AE31" s="154"/>
      <c r="AF31" s="154"/>
      <c r="AG31" s="154"/>
      <c r="AH31" s="154"/>
      <c r="AI31" s="154"/>
      <c r="AJ31" s="154"/>
      <c r="AK31" s="161"/>
      <c r="AL31" s="161"/>
      <c r="AM31" s="161"/>
      <c r="AN31" s="161"/>
      <c r="AO31" s="161"/>
      <c r="AP31" s="161"/>
      <c r="AQ31" s="161"/>
      <c r="AR31" s="161"/>
      <c r="AS31" s="161"/>
      <c r="AT31" s="161"/>
      <c r="AU31" s="161"/>
      <c r="AV31" s="161"/>
      <c r="AW31" s="161"/>
      <c r="AX31" s="161"/>
      <c r="AY31" s="161"/>
      <c r="AZ31" s="161"/>
      <c r="BA31" s="161"/>
      <c r="BB31" s="161"/>
      <c r="BC31" s="161"/>
      <c r="BD31" s="161"/>
      <c r="BE31" s="161"/>
      <c r="BF31" s="161"/>
      <c r="BG31" s="161"/>
      <c r="BH31" s="161"/>
      <c r="BI31" s="161"/>
      <c r="BJ31" s="161"/>
      <c r="BK31" s="161"/>
      <c r="BL31" s="161"/>
      <c r="BM31" s="161"/>
      <c r="BN31" s="161"/>
      <c r="BO31" s="161"/>
      <c r="BP31" s="161"/>
      <c r="BQ31" s="161"/>
      <c r="BR31" s="161"/>
      <c r="BS31" s="161"/>
      <c r="BT31" s="161"/>
      <c r="BU31" s="161"/>
      <c r="BV31" s="161"/>
      <c r="BW31" s="161"/>
      <c r="BX31" s="161"/>
      <c r="BY31" s="161"/>
      <c r="BZ31" s="161"/>
      <c r="CA31" s="161"/>
      <c r="CB31" s="161"/>
      <c r="CC31" s="161"/>
      <c r="CD31" s="161"/>
      <c r="CE31" s="161"/>
      <c r="CF31" s="161"/>
      <c r="CG31" s="161"/>
      <c r="CH31" s="161"/>
      <c r="CI31" s="161"/>
      <c r="CJ31" s="161"/>
    </row>
    <row r="32" spans="1:88" s="151" customFormat="1" hidden="1" outlineLevel="1">
      <c r="A32" s="155" t="s">
        <v>51</v>
      </c>
      <c r="B32" s="156" t="s">
        <v>52</v>
      </c>
      <c r="C32" s="154"/>
      <c r="D32" s="154"/>
      <c r="E32" s="154"/>
      <c r="F32" s="154"/>
      <c r="G32" s="154"/>
      <c r="H32" s="154"/>
      <c r="I32" s="154"/>
      <c r="J32" s="154"/>
      <c r="K32" s="154"/>
      <c r="L32" s="154"/>
      <c r="M32" s="154"/>
      <c r="N32" s="154"/>
      <c r="O32" s="154"/>
      <c r="P32" s="154"/>
      <c r="Q32" s="154"/>
      <c r="R32" s="154"/>
      <c r="S32" s="154"/>
      <c r="T32" s="154"/>
      <c r="U32" s="154"/>
      <c r="V32" s="154"/>
      <c r="W32" s="154"/>
      <c r="X32" s="154"/>
      <c r="Y32" s="154"/>
      <c r="Z32" s="154"/>
      <c r="AA32" s="154"/>
      <c r="AB32" s="154"/>
      <c r="AC32" s="154"/>
      <c r="AD32" s="154"/>
      <c r="AE32" s="154"/>
      <c r="AF32" s="154"/>
      <c r="AG32" s="154"/>
      <c r="AH32" s="154"/>
      <c r="AI32" s="154"/>
      <c r="AJ32" s="154"/>
      <c r="AK32" s="161"/>
      <c r="AL32" s="161"/>
      <c r="AM32" s="161"/>
      <c r="AN32" s="161"/>
      <c r="AO32" s="161"/>
      <c r="AP32" s="161"/>
      <c r="AQ32" s="161"/>
      <c r="AR32" s="161"/>
      <c r="AS32" s="161"/>
      <c r="AT32" s="161"/>
      <c r="AU32" s="161"/>
      <c r="AV32" s="161"/>
      <c r="AW32" s="161"/>
      <c r="AX32" s="161"/>
      <c r="AY32" s="161"/>
      <c r="AZ32" s="161"/>
      <c r="BA32" s="161"/>
      <c r="BB32" s="161"/>
      <c r="BC32" s="161"/>
      <c r="BD32" s="161"/>
      <c r="BE32" s="161"/>
      <c r="BF32" s="161"/>
      <c r="BG32" s="161"/>
      <c r="BH32" s="161"/>
      <c r="BI32" s="161"/>
      <c r="BJ32" s="161"/>
      <c r="BK32" s="161"/>
      <c r="BL32" s="161"/>
      <c r="BM32" s="161"/>
      <c r="BN32" s="161"/>
      <c r="BO32" s="161"/>
      <c r="BP32" s="161"/>
      <c r="BQ32" s="161"/>
      <c r="BR32" s="161"/>
      <c r="BS32" s="161"/>
      <c r="BT32" s="161"/>
      <c r="BU32" s="161"/>
      <c r="BV32" s="161"/>
      <c r="BW32" s="161"/>
      <c r="BX32" s="161"/>
      <c r="BY32" s="161"/>
      <c r="BZ32" s="161"/>
      <c r="CA32" s="161"/>
      <c r="CB32" s="161"/>
      <c r="CC32" s="161"/>
      <c r="CD32" s="161"/>
      <c r="CE32" s="161"/>
      <c r="CF32" s="161"/>
      <c r="CG32" s="161"/>
      <c r="CH32" s="161"/>
      <c r="CI32" s="161"/>
      <c r="CJ32" s="161"/>
    </row>
    <row r="33" spans="1:88" s="151" customFormat="1" hidden="1" outlineLevel="1">
      <c r="A33" s="155" t="s">
        <v>53</v>
      </c>
      <c r="B33" s="156" t="s">
        <v>87</v>
      </c>
      <c r="C33" s="154"/>
      <c r="D33" s="156"/>
      <c r="E33" s="154"/>
      <c r="F33" s="156"/>
      <c r="G33" s="154"/>
      <c r="H33" s="156"/>
      <c r="I33" s="154"/>
      <c r="J33" s="156"/>
      <c r="K33" s="154"/>
      <c r="L33" s="156"/>
      <c r="M33" s="154"/>
      <c r="N33" s="156"/>
      <c r="O33" s="154"/>
      <c r="P33" s="156"/>
      <c r="Q33" s="154"/>
      <c r="R33" s="156"/>
      <c r="S33" s="154"/>
      <c r="T33" s="154"/>
      <c r="U33" s="154"/>
      <c r="V33" s="154"/>
      <c r="W33" s="154"/>
      <c r="X33" s="154"/>
      <c r="Y33" s="154"/>
      <c r="Z33" s="154"/>
      <c r="AA33" s="154"/>
      <c r="AB33" s="154"/>
      <c r="AC33" s="154"/>
      <c r="AD33" s="154"/>
      <c r="AE33" s="154"/>
      <c r="AF33" s="154"/>
      <c r="AG33" s="154"/>
      <c r="AH33" s="154"/>
      <c r="AI33" s="154"/>
      <c r="AJ33" s="154"/>
      <c r="AK33" s="161"/>
      <c r="AL33" s="161"/>
      <c r="AM33" s="161"/>
      <c r="AN33" s="161"/>
      <c r="AO33" s="161"/>
      <c r="AP33" s="161"/>
      <c r="AQ33" s="161"/>
      <c r="AR33" s="161"/>
      <c r="AS33" s="161"/>
      <c r="AT33" s="161"/>
      <c r="AU33" s="161"/>
      <c r="AV33" s="161"/>
      <c r="AW33" s="161"/>
      <c r="AX33" s="161"/>
      <c r="AY33" s="161"/>
      <c r="AZ33" s="161"/>
      <c r="BA33" s="161"/>
      <c r="BB33" s="161"/>
      <c r="BC33" s="161"/>
      <c r="BD33" s="161"/>
      <c r="BE33" s="161"/>
      <c r="BF33" s="161"/>
      <c r="BG33" s="161"/>
      <c r="BH33" s="161"/>
      <c r="BI33" s="161"/>
      <c r="BJ33" s="161"/>
      <c r="BK33" s="161"/>
      <c r="BL33" s="161"/>
      <c r="BM33" s="161"/>
      <c r="BN33" s="161"/>
      <c r="BO33" s="161"/>
      <c r="BP33" s="161"/>
      <c r="BQ33" s="161"/>
      <c r="BR33" s="161"/>
      <c r="BS33" s="161"/>
      <c r="BT33" s="161"/>
      <c r="BU33" s="161"/>
      <c r="BV33" s="161"/>
      <c r="BW33" s="161"/>
      <c r="BX33" s="161"/>
      <c r="BY33" s="161"/>
      <c r="BZ33" s="161"/>
      <c r="CA33" s="161"/>
      <c r="CB33" s="161"/>
      <c r="CC33" s="161"/>
      <c r="CD33" s="161"/>
      <c r="CE33" s="161"/>
      <c r="CF33" s="161"/>
      <c r="CG33" s="161"/>
      <c r="CH33" s="161"/>
      <c r="CI33" s="161"/>
      <c r="CJ33" s="161"/>
    </row>
    <row r="34" spans="1:88" s="151" customFormat="1" hidden="1" outlineLevel="1">
      <c r="A34" s="155" t="s">
        <v>54</v>
      </c>
      <c r="B34" s="156" t="s">
        <v>52</v>
      </c>
      <c r="C34" s="154"/>
      <c r="D34" s="156"/>
      <c r="E34" s="154"/>
      <c r="F34" s="156"/>
      <c r="G34" s="154"/>
      <c r="H34" s="156"/>
      <c r="I34" s="154"/>
      <c r="J34" s="156"/>
      <c r="K34" s="145"/>
      <c r="L34" s="156"/>
      <c r="M34" s="145"/>
      <c r="N34" s="156"/>
      <c r="O34" s="154"/>
      <c r="P34" s="156"/>
      <c r="Q34" s="145"/>
      <c r="R34" s="156"/>
      <c r="S34" s="145"/>
      <c r="T34" s="156"/>
      <c r="U34" s="154"/>
      <c r="V34" s="154"/>
      <c r="W34" s="154"/>
      <c r="X34" s="154"/>
      <c r="Y34" s="154"/>
      <c r="Z34" s="154"/>
      <c r="AA34" s="154"/>
      <c r="AB34" s="154"/>
      <c r="AC34" s="154"/>
      <c r="AD34" s="154"/>
      <c r="AE34" s="154"/>
      <c r="AF34" s="154"/>
      <c r="AG34" s="154"/>
      <c r="AH34" s="154"/>
      <c r="AI34" s="154"/>
      <c r="AJ34" s="154"/>
      <c r="AK34" s="161"/>
      <c r="AL34" s="161"/>
      <c r="AM34" s="161"/>
      <c r="AN34" s="161"/>
      <c r="AO34" s="145"/>
      <c r="AP34" s="161"/>
      <c r="AQ34" s="145"/>
      <c r="AR34" s="161"/>
      <c r="AS34" s="145"/>
      <c r="AT34" s="161"/>
      <c r="AU34" s="161"/>
      <c r="AV34" s="161"/>
      <c r="AW34" s="161"/>
      <c r="AX34" s="161"/>
      <c r="AY34" s="161"/>
      <c r="AZ34" s="161"/>
      <c r="BA34" s="161"/>
      <c r="BB34" s="161"/>
      <c r="BC34" s="161"/>
      <c r="BD34" s="161"/>
      <c r="BE34" s="161"/>
      <c r="BF34" s="161"/>
      <c r="BG34" s="161"/>
      <c r="BH34" s="161"/>
      <c r="BI34" s="161"/>
      <c r="BJ34" s="161"/>
      <c r="BK34" s="161"/>
      <c r="BL34" s="161"/>
      <c r="BM34" s="161"/>
      <c r="BN34" s="161"/>
      <c r="BO34" s="161"/>
      <c r="BP34" s="161"/>
      <c r="BQ34" s="161"/>
      <c r="BR34" s="161"/>
      <c r="BS34" s="161"/>
      <c r="BT34" s="161"/>
      <c r="BU34" s="161"/>
      <c r="BV34" s="161"/>
      <c r="BW34" s="161"/>
      <c r="BX34" s="161"/>
      <c r="BY34" s="161"/>
      <c r="BZ34" s="161"/>
      <c r="CA34" s="161"/>
      <c r="CB34" s="161"/>
      <c r="CC34" s="161"/>
      <c r="CD34" s="161"/>
      <c r="CE34" s="161"/>
      <c r="CF34" s="161"/>
      <c r="CG34" s="161"/>
      <c r="CH34" s="161"/>
      <c r="CI34" s="161"/>
      <c r="CJ34" s="161"/>
    </row>
    <row r="35" spans="1:88" s="151" customFormat="1" hidden="1" outlineLevel="1">
      <c r="AI35" s="148"/>
      <c r="AJ35" s="148"/>
      <c r="AK35" s="161"/>
      <c r="AL35" s="161"/>
      <c r="AM35" s="161"/>
      <c r="AN35" s="161"/>
      <c r="AO35" s="161"/>
      <c r="AP35" s="161"/>
      <c r="AQ35" s="161"/>
      <c r="AR35" s="161"/>
      <c r="AS35" s="161"/>
      <c r="AT35" s="161"/>
      <c r="AU35" s="161"/>
      <c r="AV35" s="161"/>
      <c r="AW35" s="161"/>
      <c r="AX35" s="161"/>
      <c r="AY35" s="161"/>
      <c r="AZ35" s="161"/>
      <c r="BA35" s="161"/>
      <c r="BB35" s="161"/>
      <c r="BC35" s="161"/>
      <c r="BD35" s="161"/>
      <c r="BE35" s="161"/>
      <c r="BF35" s="161"/>
      <c r="BG35" s="161"/>
      <c r="BH35" s="161"/>
      <c r="BI35" s="161"/>
      <c r="BJ35" s="161"/>
      <c r="BK35" s="161"/>
      <c r="BL35" s="161"/>
      <c r="BM35" s="161"/>
      <c r="BN35" s="161"/>
      <c r="BO35" s="161"/>
      <c r="BP35" s="161"/>
      <c r="BQ35" s="161"/>
      <c r="BR35" s="161"/>
      <c r="BS35" s="161"/>
      <c r="BT35" s="161"/>
      <c r="BU35" s="161"/>
      <c r="BV35" s="161"/>
      <c r="BW35" s="161"/>
      <c r="BX35" s="161"/>
      <c r="BY35" s="161"/>
      <c r="BZ35" s="161"/>
      <c r="CA35" s="161"/>
      <c r="CB35" s="161"/>
      <c r="CC35" s="161"/>
      <c r="CD35" s="161"/>
      <c r="CE35" s="161"/>
      <c r="CF35" s="161"/>
      <c r="CG35" s="161"/>
      <c r="CH35" s="161"/>
      <c r="CI35" s="161"/>
      <c r="CJ35" s="161"/>
    </row>
    <row r="36" spans="1:88" collapsed="1">
      <c r="A36" s="164" t="s">
        <v>42</v>
      </c>
      <c r="B36" s="159" t="s">
        <v>55</v>
      </c>
      <c r="C36" s="164" t="s">
        <v>39</v>
      </c>
      <c r="D36" s="159" t="s">
        <v>55</v>
      </c>
      <c r="E36" s="164" t="s">
        <v>43</v>
      </c>
      <c r="F36" s="165" t="s">
        <v>24</v>
      </c>
      <c r="G36" s="165" t="s">
        <v>56</v>
      </c>
      <c r="H36" s="165" t="s">
        <v>57</v>
      </c>
      <c r="I36" s="165" t="s">
        <v>58</v>
      </c>
      <c r="J36" s="165" t="s">
        <v>59</v>
      </c>
      <c r="K36" s="165" t="s">
        <v>60</v>
      </c>
      <c r="L36" s="165" t="s">
        <v>61</v>
      </c>
      <c r="M36" s="165" t="s">
        <v>62</v>
      </c>
      <c r="N36" s="165" t="s">
        <v>63</v>
      </c>
      <c r="O36" s="165" t="s">
        <v>64</v>
      </c>
      <c r="P36" s="165" t="s">
        <v>65</v>
      </c>
      <c r="Q36" s="165" t="s">
        <v>66</v>
      </c>
      <c r="R36" s="165" t="s">
        <v>67</v>
      </c>
      <c r="S36" s="166"/>
      <c r="T36" s="166"/>
      <c r="U36" s="166"/>
      <c r="V36" s="166"/>
      <c r="W36" s="166"/>
      <c r="X36" s="166"/>
      <c r="Y36" s="166"/>
      <c r="Z36" s="166"/>
      <c r="AA36" s="166"/>
      <c r="AB36" s="166"/>
      <c r="AC36" s="166"/>
      <c r="AD36" s="166"/>
      <c r="AE36" s="166"/>
      <c r="AF36" s="166"/>
      <c r="AG36" s="166"/>
      <c r="AH36" s="166"/>
      <c r="AI36" s="166"/>
      <c r="AJ36" s="166"/>
      <c r="AK36" s="166"/>
      <c r="AL36" s="166"/>
      <c r="AM36" s="166"/>
      <c r="AN36" s="166"/>
      <c r="AO36" s="166"/>
      <c r="AP36" s="166"/>
      <c r="AQ36" s="166"/>
      <c r="AR36" s="166"/>
      <c r="AS36" s="166"/>
      <c r="AT36" s="166"/>
      <c r="AU36" s="166"/>
      <c r="AV36" s="166"/>
      <c r="AW36" s="166"/>
      <c r="AX36" s="166"/>
      <c r="AY36" s="166"/>
      <c r="AZ36" s="166"/>
      <c r="BA36" s="166"/>
      <c r="BB36" s="166"/>
      <c r="BC36" s="166"/>
      <c r="BD36" s="166"/>
      <c r="BE36" s="166"/>
      <c r="BF36" s="166"/>
      <c r="BG36" s="166"/>
      <c r="BH36" s="166"/>
    </row>
    <row r="37" spans="1:88">
      <c r="A37" s="167" t="s">
        <v>94</v>
      </c>
      <c r="B37" s="167" t="s">
        <v>95</v>
      </c>
      <c r="C37" s="167" t="s">
        <v>96</v>
      </c>
      <c r="D37" s="167" t="s">
        <v>97</v>
      </c>
      <c r="E37" s="167" t="s">
        <v>9</v>
      </c>
      <c r="F37" s="168">
        <v>2235.7806999999998</v>
      </c>
      <c r="G37" s="168">
        <v>39.339252273</v>
      </c>
      <c r="H37" s="168">
        <v>619.88791092999998</v>
      </c>
      <c r="I37" s="168">
        <v>180.212411444</v>
      </c>
      <c r="J37" s="169"/>
      <c r="K37" s="169"/>
      <c r="L37" s="168">
        <v>282.64517596399998</v>
      </c>
      <c r="M37" s="168">
        <v>921.66243550599995</v>
      </c>
      <c r="N37" s="168">
        <v>122.78408354600001</v>
      </c>
      <c r="O37" s="168">
        <v>60.944649757999997</v>
      </c>
      <c r="P37" s="168">
        <v>8.3047805809999993</v>
      </c>
      <c r="Q37" s="169"/>
      <c r="R37" s="169"/>
    </row>
    <row r="38" spans="1:88">
      <c r="A38" s="167" t="s">
        <v>94</v>
      </c>
      <c r="B38" s="167" t="s">
        <v>95</v>
      </c>
      <c r="C38" s="167" t="s">
        <v>96</v>
      </c>
      <c r="D38" s="167" t="s">
        <v>97</v>
      </c>
      <c r="E38" s="167" t="s">
        <v>10</v>
      </c>
      <c r="F38" s="168">
        <v>1351.1095499999999</v>
      </c>
      <c r="G38" s="168">
        <v>23.773190025000002</v>
      </c>
      <c r="H38" s="168">
        <v>374.60582622700002</v>
      </c>
      <c r="I38" s="168">
        <v>108.904558542</v>
      </c>
      <c r="J38" s="169"/>
      <c r="K38" s="169"/>
      <c r="L38" s="168">
        <v>170.80592765899999</v>
      </c>
      <c r="M38" s="168">
        <v>556.97185260100002</v>
      </c>
      <c r="N38" s="168">
        <v>74.199919457999997</v>
      </c>
      <c r="O38" s="168">
        <v>36.829595277000003</v>
      </c>
      <c r="P38" s="168">
        <v>5.0186802100000003</v>
      </c>
      <c r="Q38" s="169"/>
      <c r="R38" s="169"/>
    </row>
    <row r="42" spans="1:88">
      <c r="F42" s="57">
        <f>SUM(F37:F38)*1000</f>
        <v>3586890.2499999995</v>
      </c>
    </row>
    <row r="43" spans="1:88">
      <c r="F43" s="170">
        <f>'6.1.1'!O51+'Exp Actuals'!F42</f>
        <v>12111.678571429104</v>
      </c>
    </row>
    <row r="46" spans="1:88" ht="15.75">
      <c r="A46" s="260" t="s">
        <v>140</v>
      </c>
    </row>
    <row r="47" spans="1:88" s="238" customFormat="1" ht="18" hidden="1">
      <c r="A47" s="239" t="s">
        <v>127</v>
      </c>
      <c r="B47" s="240"/>
      <c r="C47" s="236"/>
      <c r="D47" s="235"/>
      <c r="E47" s="236"/>
      <c r="F47" s="235"/>
      <c r="G47" s="236"/>
      <c r="H47" s="235"/>
      <c r="I47" s="236"/>
      <c r="J47" s="235"/>
      <c r="K47" s="236"/>
      <c r="L47" s="235"/>
      <c r="M47" s="236"/>
      <c r="N47" s="235"/>
      <c r="O47" s="236"/>
      <c r="P47" s="235"/>
      <c r="Q47" s="236"/>
      <c r="R47" s="235"/>
      <c r="S47" s="236"/>
      <c r="T47" s="235"/>
      <c r="U47" s="236"/>
      <c r="V47" s="236"/>
      <c r="W47" s="236"/>
      <c r="X47" s="236"/>
      <c r="Y47" s="236"/>
      <c r="Z47" s="236"/>
      <c r="AA47" s="236"/>
      <c r="AB47" s="236"/>
      <c r="AC47" s="236"/>
      <c r="AD47" s="236"/>
      <c r="AE47" s="236"/>
      <c r="AF47" s="236"/>
      <c r="AG47" s="236"/>
      <c r="AH47" s="236"/>
      <c r="AI47" s="236"/>
      <c r="AJ47" s="236"/>
    </row>
    <row r="48" spans="1:88" s="238" customFormat="1" ht="15" hidden="1">
      <c r="A48" s="241" t="s">
        <v>128</v>
      </c>
      <c r="C48" s="235"/>
      <c r="D48" s="235"/>
      <c r="E48" s="235"/>
      <c r="F48" s="235"/>
      <c r="G48" s="235"/>
      <c r="H48" s="235"/>
      <c r="I48" s="235"/>
      <c r="J48" s="235"/>
      <c r="K48" s="235"/>
      <c r="L48" s="235"/>
      <c r="M48" s="235"/>
      <c r="N48" s="235"/>
      <c r="O48" s="235"/>
      <c r="P48" s="235"/>
      <c r="Q48" s="235"/>
      <c r="R48" s="235"/>
      <c r="S48" s="235"/>
      <c r="T48" s="235"/>
      <c r="U48" s="235"/>
      <c r="V48" s="235"/>
      <c r="W48" s="235"/>
      <c r="X48" s="235"/>
      <c r="Y48" s="235"/>
      <c r="Z48" s="235"/>
      <c r="AA48" s="235"/>
      <c r="AB48" s="235"/>
      <c r="AC48" s="235"/>
      <c r="AD48" s="235"/>
      <c r="AE48" s="235"/>
      <c r="AF48" s="235"/>
      <c r="AG48" s="235"/>
      <c r="AH48" s="235"/>
      <c r="AI48" s="235"/>
      <c r="AJ48" s="235"/>
    </row>
    <row r="49" spans="1:87" s="238" customFormat="1" ht="15" hidden="1">
      <c r="A49" s="241" t="s">
        <v>119</v>
      </c>
      <c r="C49" s="235"/>
      <c r="D49" s="235"/>
      <c r="E49" s="235"/>
      <c r="F49" s="235"/>
      <c r="G49" s="235"/>
      <c r="H49" s="235"/>
      <c r="I49" s="235"/>
      <c r="J49" s="235"/>
      <c r="K49" s="235"/>
      <c r="L49" s="235"/>
      <c r="M49" s="235"/>
      <c r="N49" s="235"/>
      <c r="O49" s="235"/>
      <c r="P49" s="235"/>
      <c r="Q49" s="235"/>
      <c r="R49" s="235"/>
      <c r="S49" s="235"/>
      <c r="T49" s="235"/>
      <c r="U49" s="235"/>
      <c r="V49" s="235"/>
      <c r="W49" s="235"/>
      <c r="X49" s="235"/>
      <c r="Y49" s="235"/>
      <c r="Z49" s="235"/>
      <c r="AA49" s="235"/>
      <c r="AB49" s="235"/>
      <c r="AC49" s="235"/>
      <c r="AD49" s="235"/>
      <c r="AE49" s="235"/>
      <c r="AF49" s="235"/>
      <c r="AG49" s="235"/>
      <c r="AH49" s="235"/>
      <c r="AI49" s="235"/>
      <c r="AJ49" s="235"/>
      <c r="AS49"/>
    </row>
    <row r="50" spans="1:87" s="238" customFormat="1" hidden="1">
      <c r="A50" s="242" t="s">
        <v>25</v>
      </c>
      <c r="C50" s="235"/>
      <c r="D50" s="243"/>
      <c r="E50" s="235"/>
      <c r="F50" s="243"/>
      <c r="G50" s="235"/>
      <c r="H50" s="243"/>
      <c r="I50" s="235"/>
      <c r="J50" s="243"/>
      <c r="K50" s="235"/>
      <c r="L50" s="243"/>
      <c r="M50" s="235"/>
      <c r="N50" s="243"/>
      <c r="O50" s="235"/>
      <c r="P50" s="243"/>
      <c r="Q50" s="235"/>
      <c r="R50" s="243"/>
      <c r="S50" s="235"/>
      <c r="T50" s="235"/>
      <c r="U50" s="235"/>
      <c r="V50" s="235"/>
      <c r="W50" s="235"/>
      <c r="X50" s="235"/>
      <c r="Y50" s="235"/>
      <c r="Z50" s="235"/>
      <c r="AA50" s="235"/>
      <c r="AB50" s="235"/>
      <c r="AC50" s="235"/>
      <c r="AD50" s="235"/>
      <c r="AE50" s="235"/>
      <c r="AF50" s="235"/>
      <c r="AG50" s="235"/>
      <c r="AH50" s="235"/>
      <c r="AI50" s="235"/>
      <c r="AJ50" s="235"/>
    </row>
    <row r="51" spans="1:87" s="238" customFormat="1" hidden="1">
      <c r="C51" s="235"/>
      <c r="D51" s="243"/>
      <c r="E51" s="235"/>
      <c r="F51" s="243"/>
      <c r="G51" s="235"/>
      <c r="H51" s="243"/>
      <c r="I51" s="235"/>
      <c r="J51" s="243"/>
      <c r="K51" s="235"/>
      <c r="L51" s="243"/>
      <c r="M51" s="235"/>
      <c r="N51" s="243"/>
      <c r="O51" s="235"/>
      <c r="P51" s="243"/>
      <c r="Q51" s="235"/>
      <c r="R51" s="243"/>
      <c r="S51" s="235"/>
      <c r="T51" s="243"/>
      <c r="U51" s="235"/>
      <c r="V51" s="235"/>
      <c r="W51" s="235"/>
      <c r="X51" s="235"/>
      <c r="Y51" s="235"/>
      <c r="Z51" s="235"/>
      <c r="AA51" s="235"/>
      <c r="AB51" s="235"/>
      <c r="AC51" s="235"/>
      <c r="AD51" s="235"/>
      <c r="AE51" s="235"/>
      <c r="AF51" s="235"/>
      <c r="AG51" s="235"/>
      <c r="AH51" s="235"/>
      <c r="AI51" s="235"/>
      <c r="AJ51" s="235"/>
    </row>
    <row r="52" spans="1:87" s="238" customFormat="1" hidden="1">
      <c r="A52" s="244" t="s">
        <v>26</v>
      </c>
      <c r="B52" s="245" t="s">
        <v>80</v>
      </c>
      <c r="C52" s="244" t="s">
        <v>27</v>
      </c>
      <c r="D52" s="245" t="s">
        <v>121</v>
      </c>
      <c r="AM52" s="245"/>
      <c r="AN52" s="245"/>
      <c r="AO52" s="245"/>
      <c r="AP52" s="245"/>
      <c r="AQ52" s="245"/>
      <c r="AR52" s="245"/>
      <c r="AS52" s="245"/>
      <c r="AT52" s="245"/>
      <c r="AU52" s="245"/>
      <c r="AV52" s="245"/>
      <c r="AW52" s="245"/>
      <c r="AX52" s="245"/>
      <c r="AY52" s="245"/>
      <c r="AZ52" s="245"/>
      <c r="BA52" s="245"/>
      <c r="BB52" s="245"/>
      <c r="BC52" s="245"/>
      <c r="BD52" s="245"/>
      <c r="BE52" s="245"/>
      <c r="BF52" s="245"/>
      <c r="BG52" s="245"/>
      <c r="BH52" s="245"/>
      <c r="BI52" s="245"/>
      <c r="BJ52" s="245"/>
      <c r="BK52" s="245"/>
      <c r="BL52" s="245"/>
      <c r="BM52" s="245"/>
      <c r="BN52" s="245"/>
      <c r="BO52" s="245"/>
      <c r="BP52" s="245"/>
      <c r="BQ52" s="245"/>
      <c r="BR52" s="245"/>
      <c r="BS52" s="245"/>
      <c r="BT52" s="245"/>
      <c r="BU52" s="245"/>
      <c r="BV52" s="245"/>
      <c r="BW52" s="246"/>
      <c r="BX52" s="246"/>
      <c r="BY52" s="246"/>
      <c r="BZ52" s="246"/>
      <c r="CA52" s="246"/>
      <c r="CB52" s="246"/>
      <c r="CC52" s="246"/>
      <c r="CD52" s="246"/>
      <c r="CE52" s="246"/>
      <c r="CF52" s="246"/>
      <c r="CG52" s="246"/>
      <c r="CH52" s="246"/>
      <c r="CI52" s="246"/>
    </row>
    <row r="53" spans="1:87" s="238" customFormat="1" hidden="1">
      <c r="A53" s="244" t="s">
        <v>28</v>
      </c>
      <c r="B53" s="245" t="s">
        <v>126</v>
      </c>
      <c r="C53" s="244" t="s">
        <v>29</v>
      </c>
      <c r="D53" s="245" t="s">
        <v>123</v>
      </c>
      <c r="AM53" s="245"/>
      <c r="AN53" s="245"/>
      <c r="AO53" s="245"/>
      <c r="AP53" s="245"/>
      <c r="AQ53" s="245"/>
      <c r="AR53" s="245"/>
      <c r="AS53" s="245"/>
      <c r="AT53" s="245"/>
      <c r="AU53" s="245"/>
      <c r="AV53" s="245"/>
      <c r="AW53" s="245"/>
      <c r="AX53" s="245"/>
      <c r="AY53" s="245"/>
      <c r="AZ53" s="245"/>
      <c r="BA53" s="245"/>
      <c r="BB53" s="245"/>
      <c r="BC53" s="245"/>
      <c r="BD53" s="245"/>
      <c r="BE53" s="245"/>
      <c r="BF53" s="245"/>
      <c r="BG53" s="245"/>
      <c r="BH53" s="245"/>
      <c r="BI53" s="245"/>
      <c r="BJ53" s="245"/>
      <c r="BK53" s="245"/>
      <c r="BL53" s="245"/>
      <c r="BM53" s="245"/>
      <c r="BN53" s="245"/>
      <c r="BO53" s="245"/>
      <c r="BP53" s="245"/>
      <c r="BQ53" s="245"/>
      <c r="BR53" s="245"/>
      <c r="BS53" s="245"/>
      <c r="BT53" s="245"/>
      <c r="BU53" s="245"/>
      <c r="BV53" s="245"/>
      <c r="BW53" s="246"/>
      <c r="BX53" s="246"/>
      <c r="BY53" s="246"/>
      <c r="BZ53" s="246"/>
      <c r="CA53" s="246"/>
      <c r="CB53" s="246"/>
      <c r="CC53" s="246"/>
      <c r="CD53" s="246"/>
      <c r="CE53" s="246"/>
      <c r="CF53" s="246"/>
      <c r="CG53" s="246"/>
      <c r="CH53" s="246"/>
      <c r="CI53" s="246"/>
    </row>
    <row r="54" spans="1:87" s="238" customFormat="1" hidden="1">
      <c r="C54" s="235"/>
      <c r="D54" s="158"/>
      <c r="E54" s="235"/>
      <c r="F54" s="158"/>
      <c r="G54" s="235"/>
      <c r="H54" s="158"/>
      <c r="I54" s="235"/>
      <c r="J54" s="158"/>
      <c r="K54" s="235"/>
      <c r="L54" s="158"/>
      <c r="M54" s="235"/>
      <c r="N54" s="158"/>
      <c r="O54" s="235"/>
      <c r="P54" s="158"/>
      <c r="Q54" s="235"/>
      <c r="R54" s="158"/>
      <c r="S54" s="235"/>
      <c r="T54" s="158"/>
      <c r="U54" s="235"/>
      <c r="V54" s="235"/>
      <c r="W54" s="235"/>
      <c r="X54" s="235"/>
      <c r="Y54" s="235"/>
      <c r="Z54" s="235"/>
      <c r="AA54" s="235"/>
      <c r="AB54" s="235"/>
      <c r="AC54" s="235"/>
      <c r="AD54" s="235"/>
      <c r="AE54" s="235"/>
      <c r="AF54" s="235"/>
      <c r="AG54" s="235"/>
      <c r="AH54" s="235"/>
      <c r="AI54" s="235"/>
      <c r="AJ54" s="235"/>
    </row>
    <row r="55" spans="1:87" s="238" customFormat="1" hidden="1">
      <c r="A55" s="159" t="s">
        <v>30</v>
      </c>
      <c r="B55" s="160" t="s">
        <v>31</v>
      </c>
      <c r="C55" s="158"/>
      <c r="D55" s="158"/>
      <c r="E55" s="158"/>
      <c r="F55" s="158"/>
      <c r="G55" s="158"/>
      <c r="H55" s="158"/>
      <c r="I55" s="158"/>
      <c r="J55" s="158"/>
      <c r="K55" s="158"/>
      <c r="L55" s="158"/>
      <c r="M55" s="158"/>
      <c r="N55" s="158"/>
      <c r="O55" s="158"/>
      <c r="P55" s="158"/>
      <c r="Q55" s="158"/>
      <c r="R55" s="158"/>
      <c r="S55" s="158"/>
      <c r="T55" s="158"/>
      <c r="U55" s="158"/>
      <c r="V55" s="158"/>
      <c r="W55" s="158"/>
      <c r="X55" s="158"/>
      <c r="Y55" s="158"/>
      <c r="Z55" s="158"/>
      <c r="AA55" s="158"/>
      <c r="AB55" s="158"/>
      <c r="AC55" s="158"/>
      <c r="AD55" s="158"/>
      <c r="AE55" s="158"/>
      <c r="AF55" s="158"/>
      <c r="AG55" s="158"/>
      <c r="AH55" s="158"/>
      <c r="AI55" s="158"/>
      <c r="AJ55" s="158"/>
    </row>
    <row r="56" spans="1:87" s="238" customFormat="1" hidden="1">
      <c r="A56" s="159" t="s">
        <v>32</v>
      </c>
      <c r="B56" s="160" t="s">
        <v>31</v>
      </c>
      <c r="C56" s="158"/>
      <c r="D56" s="158"/>
      <c r="E56" s="158"/>
      <c r="F56" s="158"/>
      <c r="G56" s="158"/>
      <c r="H56" s="158"/>
      <c r="I56" s="158"/>
      <c r="J56" s="158"/>
      <c r="K56" s="158"/>
      <c r="L56" s="158"/>
      <c r="M56" s="158"/>
      <c r="N56" s="158"/>
      <c r="O56" s="158"/>
      <c r="P56" s="158"/>
      <c r="Q56" s="158"/>
      <c r="R56" s="158"/>
      <c r="S56" s="158"/>
      <c r="T56" s="158"/>
      <c r="U56" s="158"/>
      <c r="V56" s="158"/>
      <c r="W56" s="158"/>
      <c r="X56" s="158"/>
      <c r="Y56" s="158"/>
      <c r="Z56" s="158"/>
      <c r="AA56" s="158"/>
      <c r="AB56" s="158"/>
      <c r="AC56" s="158"/>
      <c r="AD56" s="158"/>
      <c r="AE56" s="158"/>
      <c r="AF56" s="158"/>
      <c r="AG56" s="158"/>
      <c r="AH56" s="158"/>
      <c r="AI56" s="158"/>
      <c r="AJ56" s="158"/>
    </row>
    <row r="57" spans="1:87" s="238" customFormat="1" hidden="1">
      <c r="A57" s="159" t="s">
        <v>75</v>
      </c>
      <c r="B57" s="160" t="s">
        <v>31</v>
      </c>
      <c r="C57" s="158"/>
      <c r="D57" s="158"/>
      <c r="E57" s="158"/>
      <c r="F57" s="158"/>
      <c r="G57" s="158"/>
      <c r="H57" s="158"/>
      <c r="I57" s="158"/>
      <c r="J57" s="158"/>
      <c r="K57" s="158"/>
      <c r="L57" s="158"/>
      <c r="M57" s="158"/>
      <c r="N57" s="158"/>
      <c r="O57" s="158"/>
      <c r="P57" s="158"/>
      <c r="Q57" s="158"/>
      <c r="R57" s="158"/>
      <c r="S57" s="158"/>
      <c r="T57" s="158"/>
      <c r="U57" s="158"/>
      <c r="V57" s="158"/>
      <c r="W57" s="158"/>
      <c r="X57" s="158"/>
      <c r="Y57" s="158"/>
      <c r="Z57" s="158"/>
      <c r="AA57" s="158"/>
      <c r="AB57" s="158"/>
      <c r="AC57" s="158"/>
      <c r="AD57" s="158"/>
      <c r="AE57" s="158"/>
      <c r="AF57" s="158"/>
      <c r="AG57" s="158"/>
      <c r="AH57" s="158"/>
      <c r="AI57" s="158"/>
      <c r="AJ57" s="158"/>
    </row>
    <row r="58" spans="1:87" s="238" customFormat="1" hidden="1">
      <c r="A58" s="159" t="s">
        <v>33</v>
      </c>
      <c r="B58" s="160" t="s">
        <v>31</v>
      </c>
      <c r="C58" s="158"/>
      <c r="D58" s="158"/>
      <c r="E58" s="158"/>
      <c r="F58" s="158"/>
      <c r="G58" s="158"/>
      <c r="H58" s="158"/>
      <c r="I58" s="158"/>
      <c r="J58" s="158"/>
      <c r="K58" s="158"/>
      <c r="L58" s="158"/>
      <c r="M58" s="158"/>
      <c r="N58" s="158"/>
      <c r="O58" s="158"/>
      <c r="P58" s="158"/>
      <c r="Q58" s="158"/>
      <c r="R58" s="158"/>
      <c r="S58" s="158"/>
      <c r="T58" s="158"/>
      <c r="U58" s="158"/>
      <c r="V58" s="158"/>
      <c r="W58" s="158"/>
      <c r="X58" s="158"/>
      <c r="Y58" s="158"/>
      <c r="Z58" s="158"/>
      <c r="AA58" s="158"/>
      <c r="AB58" s="158"/>
      <c r="AC58" s="158"/>
      <c r="AD58" s="158"/>
      <c r="AE58" s="158"/>
      <c r="AF58" s="158"/>
      <c r="AG58" s="158"/>
      <c r="AH58" s="158"/>
      <c r="AI58" s="158"/>
      <c r="AJ58" s="158"/>
    </row>
    <row r="59" spans="1:87" s="238" customFormat="1" hidden="1">
      <c r="A59" s="159" t="s">
        <v>34</v>
      </c>
      <c r="B59" s="160" t="s">
        <v>31</v>
      </c>
      <c r="C59" s="158"/>
      <c r="D59" s="158"/>
      <c r="E59" s="158"/>
      <c r="F59" s="158"/>
      <c r="G59" s="158"/>
      <c r="H59" s="158"/>
      <c r="I59" s="158"/>
      <c r="J59" s="158"/>
      <c r="K59" s="158"/>
      <c r="L59" s="158"/>
      <c r="M59" s="158"/>
      <c r="N59" s="158"/>
      <c r="O59" s="158"/>
      <c r="P59" s="158"/>
      <c r="Q59" s="158"/>
      <c r="R59" s="158"/>
      <c r="S59" s="158"/>
      <c r="T59" s="158"/>
      <c r="U59" s="158"/>
      <c r="V59" s="158"/>
      <c r="W59" s="158"/>
      <c r="X59" s="158"/>
      <c r="Y59" s="158"/>
      <c r="Z59" s="158"/>
      <c r="AA59" s="158"/>
      <c r="AB59" s="158"/>
      <c r="AC59" s="158"/>
      <c r="AD59" s="158"/>
      <c r="AE59" s="158"/>
      <c r="AF59" s="158"/>
      <c r="AG59" s="158"/>
      <c r="AH59" s="158"/>
      <c r="AI59" s="158"/>
      <c r="AJ59" s="158"/>
    </row>
    <row r="60" spans="1:87" s="238" customFormat="1" hidden="1">
      <c r="A60" s="159" t="s">
        <v>35</v>
      </c>
      <c r="B60" s="160" t="s">
        <v>31</v>
      </c>
      <c r="C60" s="158"/>
      <c r="D60" s="158"/>
      <c r="E60" s="158"/>
      <c r="F60" s="158"/>
      <c r="G60" s="158"/>
      <c r="H60" s="158"/>
      <c r="I60" s="158"/>
      <c r="J60" s="158"/>
      <c r="K60" s="158"/>
      <c r="L60" s="158"/>
      <c r="M60" s="158"/>
      <c r="N60" s="158"/>
      <c r="O60" s="158"/>
      <c r="P60" s="158"/>
      <c r="Q60" s="158"/>
      <c r="R60" s="158"/>
      <c r="S60" s="158"/>
      <c r="T60" s="158"/>
      <c r="U60" s="158"/>
      <c r="V60" s="158"/>
      <c r="W60" s="158"/>
      <c r="X60" s="158"/>
      <c r="Y60" s="158"/>
      <c r="Z60" s="158"/>
      <c r="AA60" s="158"/>
      <c r="AB60" s="158"/>
      <c r="AC60" s="158"/>
      <c r="AD60" s="158"/>
      <c r="AE60" s="158"/>
      <c r="AF60" s="158"/>
      <c r="AG60" s="158"/>
      <c r="AH60" s="158"/>
      <c r="AI60" s="158"/>
      <c r="AJ60" s="158"/>
    </row>
    <row r="61" spans="1:87" s="238" customFormat="1" hidden="1">
      <c r="A61" s="159" t="s">
        <v>36</v>
      </c>
      <c r="B61" s="160" t="s">
        <v>91</v>
      </c>
      <c r="C61" s="158"/>
      <c r="D61" s="158"/>
      <c r="E61" s="158"/>
      <c r="F61" s="158"/>
      <c r="G61" s="158"/>
      <c r="H61" s="158"/>
      <c r="I61" s="158"/>
      <c r="J61" s="158"/>
      <c r="K61" s="158"/>
      <c r="L61" s="158"/>
      <c r="M61" s="158"/>
      <c r="N61" s="158"/>
      <c r="O61" s="158"/>
      <c r="P61" s="158"/>
      <c r="Q61" s="158"/>
      <c r="R61" s="158"/>
      <c r="S61" s="158"/>
      <c r="T61" s="158"/>
      <c r="U61" s="158"/>
      <c r="V61" s="158"/>
      <c r="W61" s="158"/>
      <c r="X61" s="158"/>
      <c r="Y61" s="158"/>
      <c r="Z61" s="158"/>
      <c r="AA61" s="158"/>
      <c r="AB61" s="158"/>
      <c r="AC61" s="158"/>
      <c r="AD61" s="158"/>
      <c r="AE61" s="158"/>
      <c r="AF61" s="158"/>
      <c r="AG61" s="158"/>
      <c r="AH61" s="158"/>
      <c r="AI61" s="158"/>
      <c r="AJ61" s="158"/>
    </row>
    <row r="62" spans="1:87" s="238" customFormat="1" ht="13.5" hidden="1" thickBot="1">
      <c r="A62" s="159" t="s">
        <v>38</v>
      </c>
      <c r="B62" s="160" t="s">
        <v>31</v>
      </c>
      <c r="C62" s="158"/>
      <c r="D62" s="158"/>
      <c r="E62" s="158"/>
      <c r="F62" s="158"/>
      <c r="G62" s="158"/>
      <c r="H62" s="158"/>
      <c r="I62" s="158"/>
      <c r="J62" s="158"/>
      <c r="K62" s="158"/>
      <c r="L62" s="158"/>
      <c r="M62" s="158"/>
      <c r="N62" s="158"/>
      <c r="O62" s="158"/>
      <c r="P62" s="158"/>
      <c r="Q62" s="158"/>
      <c r="R62" s="158"/>
      <c r="S62" s="158"/>
      <c r="T62" s="158"/>
      <c r="U62" s="158"/>
      <c r="V62" s="158"/>
      <c r="W62" s="158"/>
      <c r="X62" s="158"/>
      <c r="Y62" s="158"/>
      <c r="Z62" s="158"/>
      <c r="AA62" s="158"/>
      <c r="AB62" s="158"/>
      <c r="AC62" s="158"/>
      <c r="AD62" s="158"/>
      <c r="AE62" s="158"/>
      <c r="AF62" s="158"/>
      <c r="AG62" s="158"/>
      <c r="AH62" s="158"/>
      <c r="AI62" s="158"/>
      <c r="AJ62" s="158"/>
    </row>
    <row r="63" spans="1:87" s="238" customFormat="1" hidden="1">
      <c r="A63" s="159" t="s">
        <v>39</v>
      </c>
      <c r="B63" s="23" t="s">
        <v>31</v>
      </c>
      <c r="C63" s="158"/>
      <c r="D63" s="24"/>
      <c r="E63" s="158"/>
      <c r="F63" s="24"/>
      <c r="G63" s="158"/>
      <c r="H63" s="24"/>
      <c r="I63" s="158"/>
      <c r="J63" s="24"/>
      <c r="K63" s="158"/>
      <c r="L63" s="24"/>
      <c r="M63" s="158"/>
      <c r="N63" s="24"/>
      <c r="O63" s="158"/>
      <c r="P63" s="24"/>
      <c r="Q63" s="158"/>
      <c r="R63" s="24"/>
      <c r="S63" s="158"/>
      <c r="T63" s="158"/>
      <c r="U63" s="158"/>
      <c r="V63" s="158"/>
      <c r="W63" s="158"/>
      <c r="X63" s="158"/>
      <c r="Y63" s="158"/>
      <c r="Z63" s="158"/>
      <c r="AA63" s="158"/>
      <c r="AB63" s="158"/>
      <c r="AC63" s="158"/>
      <c r="AD63" s="158"/>
      <c r="AE63" s="158"/>
      <c r="AF63" s="158"/>
      <c r="AG63" s="158"/>
      <c r="AH63" s="158"/>
      <c r="AI63" s="158"/>
      <c r="AJ63" s="158"/>
    </row>
    <row r="64" spans="1:87" s="238" customFormat="1" ht="13.5" hidden="1" thickBot="1">
      <c r="A64" s="159" t="s">
        <v>40</v>
      </c>
      <c r="B64" s="160" t="s">
        <v>41</v>
      </c>
      <c r="C64" s="158"/>
      <c r="D64" s="24"/>
      <c r="E64" s="158"/>
      <c r="F64" s="24"/>
      <c r="G64" s="158"/>
      <c r="H64" s="24"/>
      <c r="I64" s="158"/>
      <c r="J64" s="24"/>
      <c r="K64" s="158"/>
      <c r="L64" s="24"/>
      <c r="M64" s="158"/>
      <c r="N64" s="24"/>
      <c r="O64" s="158"/>
      <c r="P64" s="24"/>
      <c r="Q64" s="158"/>
      <c r="R64" s="24"/>
      <c r="S64" s="158"/>
      <c r="T64" s="24"/>
      <c r="U64" s="158"/>
      <c r="V64" s="158"/>
      <c r="W64" s="158"/>
      <c r="X64" s="158"/>
      <c r="Y64" s="158"/>
      <c r="Z64" s="158"/>
      <c r="AA64" s="158"/>
      <c r="AB64" s="158"/>
      <c r="AC64" s="158"/>
      <c r="AD64" s="158"/>
      <c r="AE64" s="158"/>
      <c r="AF64" s="158"/>
      <c r="AG64" s="158"/>
      <c r="AH64" s="158"/>
      <c r="AI64" s="158"/>
      <c r="AJ64" s="158"/>
    </row>
    <row r="65" spans="1:88" s="238" customFormat="1" ht="13.5" hidden="1" thickBot="1">
      <c r="A65" s="159" t="s">
        <v>92</v>
      </c>
      <c r="B65" s="23" t="s">
        <v>31</v>
      </c>
      <c r="C65" s="24"/>
      <c r="D65" s="24"/>
      <c r="E65" s="24"/>
      <c r="G65" s="24"/>
      <c r="H65" s="24"/>
      <c r="I65" s="24"/>
      <c r="J65" s="24"/>
      <c r="K65" s="24"/>
      <c r="L65" s="24"/>
      <c r="M65" s="24"/>
      <c r="N65" s="24"/>
      <c r="O65" s="24"/>
      <c r="P65" s="24"/>
      <c r="Q65" s="24"/>
      <c r="R65" s="24"/>
      <c r="S65" s="24"/>
      <c r="T65" s="24"/>
      <c r="U65" s="24"/>
      <c r="V65" s="24"/>
      <c r="W65" s="24"/>
      <c r="X65" s="24"/>
      <c r="Y65" s="24"/>
      <c r="Z65" s="24"/>
      <c r="AA65" s="24"/>
      <c r="AB65" s="24"/>
      <c r="AC65" s="24"/>
      <c r="AD65" s="24"/>
      <c r="AE65" s="24"/>
      <c r="AF65" s="24"/>
      <c r="AG65" s="24"/>
      <c r="AH65" s="24"/>
      <c r="AI65" s="24"/>
      <c r="AJ65" s="24"/>
    </row>
    <row r="66" spans="1:88" s="238" customFormat="1" ht="13.5" hidden="1" thickBot="1">
      <c r="A66" s="159" t="s">
        <v>42</v>
      </c>
      <c r="B66" s="23" t="s">
        <v>31</v>
      </c>
      <c r="C66" s="24"/>
      <c r="D66" s="235"/>
      <c r="E66" s="24"/>
      <c r="F66" s="235"/>
      <c r="G66" s="24"/>
      <c r="H66" s="235"/>
      <c r="I66" s="24"/>
      <c r="J66" s="235"/>
      <c r="K66" s="24"/>
      <c r="L66" s="235"/>
      <c r="M66" s="24"/>
      <c r="N66" s="235"/>
      <c r="O66" s="24"/>
      <c r="P66" s="235"/>
      <c r="Q66" s="24"/>
      <c r="R66" s="235"/>
      <c r="S66" s="24"/>
      <c r="T66" s="24"/>
      <c r="U66" s="24"/>
      <c r="V66" s="24"/>
      <c r="W66" s="24"/>
      <c r="X66" s="24"/>
      <c r="Y66" s="24"/>
      <c r="Z66" s="24"/>
      <c r="AA66" s="24"/>
      <c r="AB66" s="24"/>
      <c r="AC66" s="24"/>
      <c r="AD66" s="24"/>
      <c r="AE66" s="24"/>
      <c r="AF66" s="24"/>
      <c r="AG66" s="24"/>
      <c r="AH66" s="24"/>
      <c r="AI66" s="24"/>
      <c r="AJ66" s="24"/>
    </row>
    <row r="67" spans="1:88" s="238" customFormat="1" hidden="1">
      <c r="A67" s="159" t="s">
        <v>43</v>
      </c>
      <c r="B67" s="23" t="s">
        <v>31</v>
      </c>
      <c r="C67" s="24"/>
      <c r="D67" s="243"/>
      <c r="E67" s="24"/>
      <c r="F67" s="243"/>
      <c r="G67" s="24"/>
      <c r="H67" s="243"/>
      <c r="I67" s="24"/>
      <c r="J67" s="243"/>
      <c r="K67" s="24"/>
      <c r="L67" s="243"/>
      <c r="M67" s="24"/>
      <c r="N67" s="243"/>
      <c r="O67" s="24"/>
      <c r="P67" s="243"/>
      <c r="Q67" s="24"/>
      <c r="R67" s="243"/>
      <c r="S67" s="24"/>
      <c r="T67" s="235"/>
      <c r="U67" s="24"/>
      <c r="V67" s="24"/>
      <c r="W67" s="24"/>
      <c r="X67" s="24"/>
      <c r="Y67" s="24"/>
      <c r="Z67" s="24"/>
      <c r="AA67" s="24"/>
      <c r="AB67" s="24"/>
      <c r="AC67" s="24"/>
      <c r="AD67" s="24"/>
      <c r="AE67" s="24"/>
      <c r="AF67" s="24"/>
      <c r="AG67" s="24"/>
      <c r="AH67" s="24"/>
      <c r="AI67" s="24"/>
      <c r="AJ67" s="24"/>
    </row>
    <row r="68" spans="1:88" s="238" customFormat="1" hidden="1">
      <c r="C68" s="235"/>
      <c r="D68" s="243"/>
      <c r="E68" s="235"/>
      <c r="F68" s="243"/>
      <c r="G68" s="235"/>
      <c r="H68" s="243"/>
      <c r="I68" s="235"/>
      <c r="J68" s="243"/>
      <c r="K68" s="235"/>
      <c r="L68" s="243"/>
      <c r="M68" s="235"/>
      <c r="N68" s="243"/>
      <c r="O68" s="235"/>
      <c r="P68" s="243"/>
      <c r="Q68" s="235"/>
      <c r="R68" s="243"/>
      <c r="S68" s="235"/>
      <c r="T68" s="243"/>
      <c r="U68" s="235"/>
      <c r="V68" s="235"/>
      <c r="W68" s="235"/>
      <c r="X68" s="235"/>
      <c r="Y68" s="235"/>
      <c r="Z68" s="235"/>
      <c r="AA68" s="235"/>
      <c r="AB68" s="235"/>
      <c r="AC68" s="235"/>
      <c r="AD68" s="235"/>
      <c r="AE68" s="235"/>
      <c r="AF68" s="235"/>
      <c r="AG68" s="235"/>
      <c r="AH68" s="235"/>
      <c r="AI68" s="235"/>
      <c r="AJ68" s="235"/>
    </row>
    <row r="69" spans="1:88" s="238" customFormat="1" hidden="1">
      <c r="A69" s="244" t="s">
        <v>93</v>
      </c>
      <c r="B69" s="245" t="s">
        <v>106</v>
      </c>
      <c r="C69" s="243"/>
      <c r="D69" s="243"/>
      <c r="E69" s="243"/>
      <c r="F69" s="243"/>
      <c r="G69" s="243"/>
      <c r="H69" s="243"/>
      <c r="I69" s="243"/>
      <c r="J69" s="243"/>
      <c r="K69" s="243"/>
      <c r="L69" s="243"/>
      <c r="M69" s="243"/>
      <c r="N69" s="243"/>
      <c r="O69" s="243"/>
      <c r="P69" s="243"/>
      <c r="Q69" s="243"/>
      <c r="R69" s="243"/>
      <c r="S69" s="243"/>
      <c r="T69" s="243"/>
      <c r="U69" s="243"/>
      <c r="V69" s="243"/>
      <c r="W69" s="243"/>
      <c r="X69" s="243"/>
      <c r="Y69" s="243"/>
      <c r="Z69" s="243"/>
      <c r="AA69" s="243"/>
      <c r="AB69" s="243"/>
      <c r="AC69" s="243"/>
      <c r="AD69" s="243"/>
      <c r="AE69" s="243"/>
      <c r="AF69" s="243"/>
      <c r="AG69" s="243"/>
      <c r="AH69" s="243"/>
      <c r="AI69" s="243"/>
      <c r="AJ69" s="243"/>
      <c r="AK69" s="249"/>
      <c r="AL69" s="249"/>
      <c r="AM69" s="249"/>
      <c r="AN69" s="249"/>
      <c r="AO69" s="249"/>
      <c r="AP69" s="249"/>
      <c r="AQ69" s="249"/>
      <c r="AR69" s="249"/>
      <c r="AS69" s="249"/>
      <c r="AT69" s="249"/>
      <c r="AU69" s="249"/>
      <c r="AV69" s="249"/>
      <c r="AW69" s="249"/>
      <c r="AX69" s="249"/>
      <c r="AY69" s="249"/>
      <c r="AZ69" s="249"/>
      <c r="BA69" s="249"/>
      <c r="BB69" s="249"/>
      <c r="BC69" s="249"/>
      <c r="BD69" s="249"/>
      <c r="BE69" s="249"/>
      <c r="BF69" s="249"/>
      <c r="BG69" s="249"/>
      <c r="BH69" s="249"/>
      <c r="BI69" s="249"/>
      <c r="BJ69" s="249"/>
      <c r="BK69" s="249"/>
      <c r="BL69" s="249"/>
      <c r="BM69" s="249"/>
      <c r="BN69" s="249"/>
      <c r="BO69" s="249"/>
      <c r="BP69" s="249"/>
      <c r="BQ69" s="249"/>
      <c r="BR69" s="249"/>
      <c r="BS69" s="249"/>
      <c r="BT69" s="249"/>
      <c r="BU69" s="249"/>
      <c r="BV69" s="249"/>
      <c r="BW69" s="249"/>
      <c r="BX69" s="249"/>
      <c r="BY69" s="249"/>
      <c r="BZ69" s="249"/>
      <c r="CA69" s="249"/>
      <c r="CB69" s="249"/>
      <c r="CC69" s="249"/>
      <c r="CD69" s="249"/>
      <c r="CE69" s="249"/>
      <c r="CF69" s="249"/>
      <c r="CG69" s="249"/>
      <c r="CH69" s="249"/>
      <c r="CI69" s="249"/>
      <c r="CJ69" s="249"/>
    </row>
    <row r="70" spans="1:88" s="238" customFormat="1" hidden="1">
      <c r="A70" s="244" t="s">
        <v>45</v>
      </c>
      <c r="B70" s="245" t="s">
        <v>90</v>
      </c>
      <c r="C70" s="243"/>
      <c r="D70" s="243"/>
      <c r="E70" s="243"/>
      <c r="F70" s="243"/>
      <c r="G70" s="243"/>
      <c r="H70" s="243"/>
      <c r="I70" s="243"/>
      <c r="J70" s="243"/>
      <c r="K70" s="243"/>
      <c r="L70" s="243"/>
      <c r="M70" s="243"/>
      <c r="N70" s="243"/>
      <c r="O70" s="243"/>
      <c r="P70" s="243"/>
      <c r="Q70" s="243"/>
      <c r="R70" s="243"/>
      <c r="S70" s="243"/>
      <c r="T70" s="243"/>
      <c r="U70" s="243"/>
      <c r="V70" s="243"/>
      <c r="W70" s="243"/>
      <c r="X70" s="243"/>
      <c r="Y70" s="243"/>
      <c r="Z70" s="243"/>
      <c r="AA70" s="243"/>
      <c r="AB70" s="243"/>
      <c r="AC70" s="243"/>
      <c r="AD70" s="243"/>
      <c r="AE70" s="243"/>
      <c r="AF70" s="243"/>
      <c r="AG70" s="243"/>
      <c r="AH70" s="243"/>
      <c r="AI70" s="243"/>
      <c r="AJ70" s="243"/>
      <c r="AK70" s="249"/>
      <c r="AL70" s="249"/>
      <c r="AM70" s="249"/>
      <c r="AN70" s="249"/>
      <c r="AO70" s="249"/>
      <c r="AP70" s="249"/>
      <c r="AQ70" s="249"/>
      <c r="AR70" s="249"/>
      <c r="AS70" s="249"/>
      <c r="AT70" s="249"/>
      <c r="AU70" s="249"/>
      <c r="AV70" s="249"/>
      <c r="AW70" s="249"/>
      <c r="AX70" s="249"/>
      <c r="AY70" s="249"/>
      <c r="AZ70" s="249"/>
      <c r="BA70" s="249"/>
      <c r="BB70" s="249"/>
      <c r="BC70" s="249"/>
      <c r="BD70" s="249"/>
      <c r="BE70" s="249"/>
      <c r="BF70" s="249"/>
      <c r="BG70" s="249"/>
      <c r="BH70" s="249"/>
      <c r="BI70" s="249"/>
      <c r="BJ70" s="249"/>
      <c r="BK70" s="249"/>
      <c r="BL70" s="249"/>
      <c r="BM70" s="249"/>
      <c r="BN70" s="249"/>
      <c r="BO70" s="249"/>
      <c r="BP70" s="249"/>
      <c r="BQ70" s="249"/>
      <c r="BR70" s="249"/>
      <c r="BS70" s="249"/>
      <c r="BT70" s="249"/>
      <c r="BU70" s="249"/>
      <c r="BV70" s="249"/>
      <c r="BW70" s="249"/>
      <c r="BX70" s="249"/>
      <c r="BY70" s="249"/>
      <c r="BZ70" s="249"/>
      <c r="CA70" s="249"/>
      <c r="CB70" s="249"/>
      <c r="CC70" s="249"/>
      <c r="CD70" s="249"/>
      <c r="CE70" s="249"/>
      <c r="CF70" s="249"/>
      <c r="CG70" s="249"/>
      <c r="CH70" s="249"/>
      <c r="CI70" s="249"/>
      <c r="CJ70" s="249"/>
    </row>
    <row r="71" spans="1:88" s="238" customFormat="1" hidden="1">
      <c r="A71" s="244" t="s">
        <v>46</v>
      </c>
      <c r="B71" s="245" t="s">
        <v>47</v>
      </c>
      <c r="C71" s="243"/>
      <c r="D71" s="243"/>
      <c r="E71" s="243"/>
      <c r="F71" s="243"/>
      <c r="G71" s="243"/>
      <c r="H71" s="243"/>
      <c r="I71" s="243"/>
      <c r="J71" s="243"/>
      <c r="K71" s="243"/>
      <c r="L71" s="243"/>
      <c r="M71" s="243"/>
      <c r="N71" s="243"/>
      <c r="O71" s="243"/>
      <c r="P71" s="243"/>
      <c r="Q71" s="243"/>
      <c r="R71" s="243"/>
      <c r="S71" s="243"/>
      <c r="T71" s="243"/>
      <c r="U71" s="243"/>
      <c r="V71" s="243"/>
      <c r="W71" s="243"/>
      <c r="X71" s="243"/>
      <c r="Y71" s="243"/>
      <c r="Z71" s="243"/>
      <c r="AA71" s="243"/>
      <c r="AB71" s="243"/>
      <c r="AC71" s="243"/>
      <c r="AD71" s="243"/>
      <c r="AE71" s="243"/>
      <c r="AF71" s="243"/>
      <c r="AG71" s="243"/>
      <c r="AH71" s="243"/>
      <c r="AI71" s="243"/>
      <c r="AJ71" s="243"/>
      <c r="AK71" s="249"/>
      <c r="AL71" s="249"/>
      <c r="AM71" s="249"/>
      <c r="AN71" s="249"/>
      <c r="AO71" s="249"/>
      <c r="AP71" s="249"/>
      <c r="AQ71" s="249"/>
      <c r="AR71" s="249"/>
      <c r="AS71" s="249"/>
      <c r="AT71" s="249"/>
      <c r="AU71" s="249"/>
      <c r="AV71" s="249"/>
      <c r="AW71" s="249"/>
      <c r="AX71" s="249"/>
      <c r="AY71" s="249"/>
      <c r="AZ71" s="249"/>
      <c r="BA71" s="249"/>
      <c r="BB71" s="249"/>
      <c r="BC71" s="249"/>
      <c r="BD71" s="249"/>
      <c r="BE71" s="249"/>
      <c r="BF71" s="249"/>
      <c r="BG71" s="249"/>
      <c r="BH71" s="249"/>
      <c r="BI71" s="249"/>
      <c r="BJ71" s="249"/>
      <c r="BK71" s="249"/>
      <c r="BL71" s="249"/>
      <c r="BM71" s="249"/>
      <c r="BN71" s="249"/>
      <c r="BO71" s="249"/>
      <c r="BP71" s="249"/>
      <c r="BQ71" s="249"/>
      <c r="BR71" s="249"/>
      <c r="BS71" s="249"/>
      <c r="BT71" s="249"/>
      <c r="BU71" s="249"/>
      <c r="BV71" s="249"/>
      <c r="BW71" s="249"/>
      <c r="BX71" s="249"/>
      <c r="BY71" s="249"/>
      <c r="BZ71" s="249"/>
      <c r="CA71" s="249"/>
      <c r="CB71" s="249"/>
      <c r="CC71" s="249"/>
      <c r="CD71" s="249"/>
      <c r="CE71" s="249"/>
      <c r="CF71" s="249"/>
      <c r="CG71" s="249"/>
      <c r="CH71" s="249"/>
      <c r="CI71" s="249"/>
      <c r="CJ71" s="249"/>
    </row>
    <row r="72" spans="1:88" s="238" customFormat="1" hidden="1">
      <c r="A72" s="244" t="s">
        <v>48</v>
      </c>
      <c r="B72" s="245" t="s">
        <v>125</v>
      </c>
      <c r="C72" s="243"/>
      <c r="D72" s="243"/>
      <c r="E72" s="243"/>
      <c r="F72" s="243"/>
      <c r="G72" s="243"/>
      <c r="H72" s="243"/>
      <c r="I72" s="243"/>
      <c r="J72" s="243"/>
      <c r="K72" s="243"/>
      <c r="L72" s="243"/>
      <c r="M72" s="243"/>
      <c r="N72" s="243"/>
      <c r="O72" s="243"/>
      <c r="P72" s="243"/>
      <c r="Q72" s="243"/>
      <c r="R72" s="243"/>
      <c r="S72" s="243"/>
      <c r="T72" s="243"/>
      <c r="U72" s="243"/>
      <c r="V72" s="243"/>
      <c r="W72" s="243"/>
      <c r="X72" s="243"/>
      <c r="Y72" s="243"/>
      <c r="Z72" s="243"/>
      <c r="AA72" s="243"/>
      <c r="AB72" s="243"/>
      <c r="AC72" s="243"/>
      <c r="AD72" s="243"/>
      <c r="AE72" s="243"/>
      <c r="AF72" s="243"/>
      <c r="AG72" s="243"/>
      <c r="AH72" s="243"/>
      <c r="AI72" s="243"/>
      <c r="AJ72" s="243"/>
      <c r="AK72" s="249"/>
      <c r="AL72" s="249"/>
      <c r="AM72" s="249"/>
      <c r="AN72" s="249"/>
      <c r="AO72" s="249"/>
      <c r="AP72" s="249"/>
      <c r="AQ72" s="249"/>
      <c r="AR72" s="249"/>
      <c r="AS72" s="249"/>
      <c r="AT72" s="249"/>
      <c r="AU72" s="249"/>
      <c r="AV72" s="249"/>
      <c r="AW72" s="249"/>
      <c r="AX72" s="249"/>
      <c r="AY72" s="249"/>
      <c r="AZ72" s="249"/>
      <c r="BA72" s="249"/>
      <c r="BB72" s="249"/>
      <c r="BC72" s="249"/>
      <c r="BD72" s="249"/>
      <c r="BE72" s="249"/>
      <c r="BF72" s="249"/>
      <c r="BG72" s="249"/>
      <c r="BH72" s="249"/>
      <c r="BI72" s="249"/>
      <c r="BJ72" s="249"/>
      <c r="BK72" s="249"/>
      <c r="BL72" s="249"/>
      <c r="BM72" s="249"/>
      <c r="BN72" s="249"/>
      <c r="BO72" s="249"/>
      <c r="BP72" s="249"/>
      <c r="BQ72" s="249"/>
      <c r="BR72" s="249"/>
      <c r="BS72" s="249"/>
      <c r="BT72" s="249"/>
      <c r="BU72" s="249"/>
      <c r="BV72" s="249"/>
      <c r="BW72" s="249"/>
      <c r="BX72" s="249"/>
      <c r="BY72" s="249"/>
      <c r="BZ72" s="249"/>
      <c r="CA72" s="249"/>
      <c r="CB72" s="249"/>
      <c r="CC72" s="249"/>
      <c r="CD72" s="249"/>
      <c r="CE72" s="249"/>
      <c r="CF72" s="249"/>
      <c r="CG72" s="249"/>
      <c r="CH72" s="249"/>
      <c r="CI72" s="249"/>
      <c r="CJ72" s="249"/>
    </row>
    <row r="73" spans="1:88" s="238" customFormat="1" hidden="1">
      <c r="A73" s="244" t="s">
        <v>50</v>
      </c>
      <c r="B73" s="245" t="s">
        <v>13</v>
      </c>
      <c r="C73" s="243"/>
      <c r="D73" s="243"/>
      <c r="E73" s="243"/>
      <c r="F73" s="243"/>
      <c r="G73" s="243"/>
      <c r="H73" s="243"/>
      <c r="I73" s="243"/>
      <c r="J73" s="243"/>
      <c r="K73" s="243"/>
      <c r="L73" s="243"/>
      <c r="M73" s="243"/>
      <c r="N73" s="243"/>
      <c r="O73" s="243"/>
      <c r="P73" s="243"/>
      <c r="Q73" s="243"/>
      <c r="R73" s="243"/>
      <c r="S73" s="243"/>
      <c r="T73" s="243"/>
      <c r="U73" s="243"/>
      <c r="V73" s="243"/>
      <c r="W73" s="243"/>
      <c r="X73" s="243"/>
      <c r="Y73" s="243"/>
      <c r="Z73" s="243"/>
      <c r="AA73" s="243"/>
      <c r="AB73" s="243"/>
      <c r="AC73" s="243"/>
      <c r="AD73" s="243"/>
      <c r="AE73" s="243"/>
      <c r="AF73" s="243"/>
      <c r="AG73" s="243"/>
      <c r="AH73" s="243"/>
      <c r="AI73" s="243"/>
      <c r="AJ73" s="243"/>
      <c r="AK73" s="249"/>
      <c r="AL73" s="249"/>
      <c r="AM73" s="249"/>
      <c r="AN73" s="249"/>
      <c r="AO73" s="249"/>
      <c r="AP73" s="249"/>
      <c r="AQ73" s="249"/>
      <c r="AR73" s="249"/>
      <c r="AS73" s="249"/>
      <c r="AT73" s="249"/>
      <c r="AU73" s="249"/>
      <c r="AV73" s="249"/>
      <c r="AW73" s="249"/>
      <c r="AX73" s="249"/>
      <c r="AY73" s="249"/>
      <c r="AZ73" s="249"/>
      <c r="BA73" s="249"/>
      <c r="BB73" s="249"/>
      <c r="BC73" s="249"/>
      <c r="BD73" s="249"/>
      <c r="BE73" s="249"/>
      <c r="BF73" s="249"/>
      <c r="BG73" s="249"/>
      <c r="BH73" s="249"/>
      <c r="BI73" s="249"/>
      <c r="BJ73" s="249"/>
      <c r="BK73" s="249"/>
      <c r="BL73" s="249"/>
      <c r="BM73" s="249"/>
      <c r="BN73" s="249"/>
      <c r="BO73" s="249"/>
      <c r="BP73" s="249"/>
      <c r="BQ73" s="249"/>
      <c r="BR73" s="249"/>
      <c r="BS73" s="249"/>
      <c r="BT73" s="249"/>
      <c r="BU73" s="249"/>
      <c r="BV73" s="249"/>
      <c r="BW73" s="249"/>
      <c r="BX73" s="249"/>
      <c r="BY73" s="249"/>
      <c r="BZ73" s="249"/>
      <c r="CA73" s="249"/>
      <c r="CB73" s="249"/>
      <c r="CC73" s="249"/>
      <c r="CD73" s="249"/>
      <c r="CE73" s="249"/>
      <c r="CF73" s="249"/>
      <c r="CG73" s="249"/>
      <c r="CH73" s="249"/>
      <c r="CI73" s="249"/>
      <c r="CJ73" s="249"/>
    </row>
    <row r="74" spans="1:88" s="238" customFormat="1" hidden="1">
      <c r="A74" s="244" t="s">
        <v>51</v>
      </c>
      <c r="B74" s="245" t="s">
        <v>52</v>
      </c>
      <c r="C74" s="243"/>
      <c r="D74" s="243"/>
      <c r="E74" s="243"/>
      <c r="F74" s="243"/>
      <c r="G74" s="243"/>
      <c r="H74" s="243"/>
      <c r="I74" s="243"/>
      <c r="J74" s="243"/>
      <c r="K74" s="243"/>
      <c r="L74" s="243"/>
      <c r="M74" s="243"/>
      <c r="N74" s="243"/>
      <c r="O74" s="243"/>
      <c r="P74" s="243"/>
      <c r="Q74" s="243"/>
      <c r="R74" s="243"/>
      <c r="S74" s="243"/>
      <c r="T74" s="243"/>
      <c r="U74" s="243"/>
      <c r="V74" s="243"/>
      <c r="W74" s="243"/>
      <c r="X74" s="243"/>
      <c r="Y74" s="243"/>
      <c r="Z74" s="243"/>
      <c r="AA74" s="243"/>
      <c r="AB74" s="243"/>
      <c r="AC74" s="243"/>
      <c r="AD74" s="243"/>
      <c r="AE74" s="243"/>
      <c r="AF74" s="243"/>
      <c r="AG74" s="243"/>
      <c r="AH74" s="243"/>
      <c r="AI74" s="243"/>
      <c r="AJ74" s="243"/>
      <c r="AK74" s="249"/>
      <c r="AL74" s="249"/>
      <c r="AM74" s="249"/>
      <c r="AN74" s="249"/>
      <c r="AO74" s="249"/>
      <c r="AP74" s="249"/>
      <c r="AQ74" s="249"/>
      <c r="AR74" s="249"/>
      <c r="AS74" s="249"/>
      <c r="AT74" s="249"/>
      <c r="AU74" s="249"/>
      <c r="AV74" s="249"/>
      <c r="AW74" s="249"/>
      <c r="AX74" s="249"/>
      <c r="AY74" s="249"/>
      <c r="AZ74" s="249"/>
      <c r="BA74" s="249"/>
      <c r="BB74" s="249"/>
      <c r="BC74" s="249"/>
      <c r="BD74" s="249"/>
      <c r="BE74" s="249"/>
      <c r="BF74" s="249"/>
      <c r="BG74" s="249"/>
      <c r="BH74" s="249"/>
      <c r="BI74" s="249"/>
      <c r="BJ74" s="249"/>
      <c r="BK74" s="249"/>
      <c r="BL74" s="249"/>
      <c r="BM74" s="249"/>
      <c r="BN74" s="249"/>
      <c r="BO74" s="249"/>
      <c r="BP74" s="249"/>
      <c r="BQ74" s="249"/>
      <c r="BR74" s="249"/>
      <c r="BS74" s="249"/>
      <c r="BT74" s="249"/>
      <c r="BU74" s="249"/>
      <c r="BV74" s="249"/>
      <c r="BW74" s="249"/>
      <c r="BX74" s="249"/>
      <c r="BY74" s="249"/>
      <c r="BZ74" s="249"/>
      <c r="CA74" s="249"/>
      <c r="CB74" s="249"/>
      <c r="CC74" s="249"/>
      <c r="CD74" s="249"/>
      <c r="CE74" s="249"/>
      <c r="CF74" s="249"/>
      <c r="CG74" s="249"/>
      <c r="CH74" s="249"/>
      <c r="CI74" s="249"/>
      <c r="CJ74" s="249"/>
    </row>
    <row r="75" spans="1:88" s="238" customFormat="1" hidden="1">
      <c r="A75" s="244" t="s">
        <v>53</v>
      </c>
      <c r="B75" s="245" t="s">
        <v>87</v>
      </c>
      <c r="C75" s="243"/>
      <c r="D75" s="245"/>
      <c r="E75" s="243"/>
      <c r="F75" s="245"/>
      <c r="G75" s="243"/>
      <c r="H75" s="245"/>
      <c r="I75" s="243"/>
      <c r="J75" s="245"/>
      <c r="K75" s="243"/>
      <c r="L75" s="245"/>
      <c r="M75" s="243"/>
      <c r="N75" s="245"/>
      <c r="O75" s="243"/>
      <c r="P75" s="245"/>
      <c r="Q75" s="243"/>
      <c r="R75" s="245"/>
      <c r="S75" s="243"/>
      <c r="T75" s="243"/>
      <c r="U75" s="243"/>
      <c r="V75" s="243"/>
      <c r="W75" s="243"/>
      <c r="X75" s="243"/>
      <c r="Y75" s="243"/>
      <c r="Z75" s="243"/>
      <c r="AA75" s="243"/>
      <c r="AB75" s="243"/>
      <c r="AC75" s="243"/>
      <c r="AD75" s="243"/>
      <c r="AE75" s="243"/>
      <c r="AF75" s="243"/>
      <c r="AG75" s="243"/>
      <c r="AH75" s="243"/>
      <c r="AI75" s="243"/>
      <c r="AJ75" s="243"/>
      <c r="AK75" s="249"/>
      <c r="AL75" s="249"/>
      <c r="AM75" s="249"/>
      <c r="AN75" s="249"/>
      <c r="AO75" s="249"/>
      <c r="AP75" s="249"/>
      <c r="AQ75" s="249"/>
      <c r="AR75" s="249"/>
      <c r="AS75" s="249"/>
      <c r="AT75" s="249"/>
      <c r="AU75" s="249"/>
      <c r="AV75" s="249"/>
      <c r="AW75" s="249"/>
      <c r="AX75" s="249"/>
      <c r="AY75" s="249"/>
      <c r="AZ75" s="249"/>
      <c r="BA75" s="249"/>
      <c r="BB75" s="249"/>
      <c r="BC75" s="249"/>
      <c r="BD75" s="249"/>
      <c r="BE75" s="249"/>
      <c r="BF75" s="249"/>
      <c r="BG75" s="249"/>
      <c r="BH75" s="249"/>
      <c r="BI75" s="249"/>
      <c r="BJ75" s="249"/>
      <c r="BK75" s="249"/>
      <c r="BL75" s="249"/>
      <c r="BM75" s="249"/>
      <c r="BN75" s="249"/>
      <c r="BO75" s="249"/>
      <c r="BP75" s="249"/>
      <c r="BQ75" s="249"/>
      <c r="BR75" s="249"/>
      <c r="BS75" s="249"/>
      <c r="BT75" s="249"/>
      <c r="BU75" s="249"/>
      <c r="BV75" s="249"/>
      <c r="BW75" s="249"/>
      <c r="BX75" s="249"/>
      <c r="BY75" s="249"/>
      <c r="BZ75" s="249"/>
      <c r="CA75" s="249"/>
      <c r="CB75" s="249"/>
      <c r="CC75" s="249"/>
      <c r="CD75" s="249"/>
      <c r="CE75" s="249"/>
      <c r="CF75" s="249"/>
      <c r="CG75" s="249"/>
      <c r="CH75" s="249"/>
      <c r="CI75" s="249"/>
      <c r="CJ75" s="249"/>
    </row>
    <row r="76" spans="1:88" s="238" customFormat="1" hidden="1">
      <c r="A76" s="244" t="s">
        <v>54</v>
      </c>
      <c r="B76" s="245" t="s">
        <v>94</v>
      </c>
      <c r="C76" s="243"/>
      <c r="D76" s="245"/>
      <c r="E76" s="243"/>
      <c r="F76" s="245"/>
      <c r="G76" s="243"/>
      <c r="H76" s="245"/>
      <c r="I76" s="243"/>
      <c r="J76" s="245"/>
      <c r="K76"/>
      <c r="L76" s="245"/>
      <c r="M76"/>
      <c r="N76" s="245"/>
      <c r="O76" s="243"/>
      <c r="P76" s="245"/>
      <c r="Q76"/>
      <c r="R76" s="245"/>
      <c r="S76"/>
      <c r="T76" s="245"/>
      <c r="U76" s="243"/>
      <c r="V76" s="243"/>
      <c r="W76" s="243"/>
      <c r="X76" s="243"/>
      <c r="Y76" s="243"/>
      <c r="Z76" s="243"/>
      <c r="AA76" s="243"/>
      <c r="AB76" s="243"/>
      <c r="AC76" s="243"/>
      <c r="AD76" s="243"/>
      <c r="AE76" s="243"/>
      <c r="AF76" s="243"/>
      <c r="AG76" s="243"/>
      <c r="AH76" s="243"/>
      <c r="AI76" s="243"/>
      <c r="AJ76" s="243"/>
      <c r="AK76" s="249"/>
      <c r="AL76" s="249"/>
      <c r="AM76" s="249"/>
      <c r="AN76" s="249"/>
      <c r="AO76"/>
      <c r="AP76" s="249"/>
      <c r="AQ76"/>
      <c r="AR76" s="249"/>
      <c r="AS76"/>
      <c r="AT76" s="249"/>
      <c r="AU76" s="249"/>
      <c r="AV76" s="249"/>
      <c r="AW76" s="249"/>
      <c r="AX76" s="249"/>
      <c r="AY76" s="249"/>
      <c r="AZ76" s="249"/>
      <c r="BA76" s="249"/>
      <c r="BB76" s="249"/>
      <c r="BC76" s="249"/>
      <c r="BD76" s="249"/>
      <c r="BE76" s="249"/>
      <c r="BF76" s="249"/>
      <c r="BG76" s="249"/>
      <c r="BH76" s="249"/>
      <c r="BI76" s="249"/>
      <c r="BJ76" s="249"/>
      <c r="BK76" s="249"/>
      <c r="BL76" s="249"/>
      <c r="BM76" s="249"/>
      <c r="BN76" s="249"/>
      <c r="BO76" s="249"/>
      <c r="BP76" s="249"/>
      <c r="BQ76" s="249"/>
      <c r="BR76" s="249"/>
      <c r="BS76" s="249"/>
      <c r="BT76" s="249"/>
      <c r="BU76" s="249"/>
      <c r="BV76" s="249"/>
      <c r="BW76" s="249"/>
      <c r="BX76" s="249"/>
      <c r="BY76" s="249"/>
      <c r="BZ76" s="249"/>
      <c r="CA76" s="249"/>
      <c r="CB76" s="249"/>
      <c r="CC76" s="249"/>
      <c r="CD76" s="249"/>
      <c r="CE76" s="249"/>
      <c r="CF76" s="249"/>
      <c r="CG76" s="249"/>
      <c r="CH76" s="249"/>
      <c r="CI76" s="249"/>
      <c r="CJ76" s="249"/>
    </row>
    <row r="77" spans="1:88" s="238" customFormat="1" hidden="1">
      <c r="AI77" s="235"/>
      <c r="AJ77" s="235"/>
      <c r="AK77" s="249"/>
      <c r="AL77" s="249"/>
      <c r="AM77" s="249"/>
      <c r="AN77" s="249"/>
      <c r="AO77" s="249"/>
      <c r="AP77" s="249"/>
      <c r="AQ77" s="249"/>
      <c r="AR77" s="249"/>
      <c r="AS77" s="249"/>
      <c r="AT77" s="249"/>
      <c r="AU77" s="249"/>
      <c r="AV77" s="249"/>
      <c r="AW77" s="249"/>
      <c r="AX77" s="249"/>
      <c r="AY77" s="249"/>
      <c r="AZ77" s="249"/>
      <c r="BA77" s="249"/>
      <c r="BB77" s="249"/>
      <c r="BC77" s="249"/>
      <c r="BD77" s="249"/>
      <c r="BE77" s="249"/>
      <c r="BF77" s="249"/>
      <c r="BG77" s="249"/>
      <c r="BH77" s="249"/>
      <c r="BI77" s="249"/>
      <c r="BJ77" s="249"/>
      <c r="BK77" s="249"/>
      <c r="BL77" s="249"/>
      <c r="BM77" s="249"/>
      <c r="BN77" s="249"/>
      <c r="BO77" s="249"/>
      <c r="BP77" s="249"/>
      <c r="BQ77" s="249"/>
      <c r="BR77" s="249"/>
      <c r="BS77" s="249"/>
      <c r="BT77" s="249"/>
      <c r="BU77" s="249"/>
      <c r="BV77" s="249"/>
      <c r="BW77" s="249"/>
      <c r="BX77" s="249"/>
      <c r="BY77" s="249"/>
      <c r="BZ77" s="249"/>
      <c r="CA77" s="249"/>
      <c r="CB77" s="249"/>
      <c r="CC77" s="249"/>
      <c r="CD77" s="249"/>
      <c r="CE77" s="249"/>
      <c r="CF77" s="249"/>
      <c r="CG77" s="249"/>
      <c r="CH77" s="249"/>
      <c r="CI77" s="249"/>
      <c r="CJ77" s="249"/>
    </row>
    <row r="78" spans="1:88" customFormat="1">
      <c r="A78" s="164" t="s">
        <v>42</v>
      </c>
      <c r="B78" s="159" t="s">
        <v>55</v>
      </c>
      <c r="C78" s="164" t="s">
        <v>39</v>
      </c>
      <c r="D78" s="159" t="s">
        <v>55</v>
      </c>
      <c r="E78" s="164" t="s">
        <v>43</v>
      </c>
      <c r="F78" s="165" t="s">
        <v>24</v>
      </c>
      <c r="G78" s="165" t="s">
        <v>56</v>
      </c>
      <c r="H78" s="165" t="s">
        <v>57</v>
      </c>
      <c r="I78" s="165" t="s">
        <v>58</v>
      </c>
      <c r="J78" s="165" t="s">
        <v>59</v>
      </c>
      <c r="K78" s="165" t="s">
        <v>60</v>
      </c>
      <c r="L78" s="165" t="s">
        <v>61</v>
      </c>
      <c r="M78" s="165" t="s">
        <v>62</v>
      </c>
      <c r="N78" s="165" t="s">
        <v>63</v>
      </c>
      <c r="O78" s="165" t="s">
        <v>64</v>
      </c>
      <c r="P78" s="165" t="s">
        <v>65</v>
      </c>
      <c r="Q78" s="165" t="s">
        <v>66</v>
      </c>
      <c r="R78" s="165" t="s">
        <v>67</v>
      </c>
      <c r="S78" s="247"/>
      <c r="T78" s="247"/>
      <c r="U78" s="247"/>
      <c r="V78" s="247"/>
      <c r="W78" s="247"/>
      <c r="X78" s="247"/>
      <c r="Y78" s="247"/>
      <c r="Z78" s="247"/>
      <c r="AA78" s="247"/>
      <c r="AB78" s="247"/>
      <c r="AC78" s="247"/>
      <c r="AD78" s="247"/>
      <c r="AE78" s="247"/>
      <c r="AF78" s="247"/>
      <c r="AG78" s="247"/>
      <c r="AH78" s="247"/>
      <c r="AI78" s="247"/>
      <c r="AJ78" s="247"/>
      <c r="AK78" s="247"/>
      <c r="AL78" s="247"/>
      <c r="AM78" s="247"/>
      <c r="AN78" s="247"/>
      <c r="AO78" s="247"/>
      <c r="AP78" s="247"/>
      <c r="AQ78" s="247"/>
      <c r="AR78" s="247"/>
      <c r="AS78" s="247"/>
      <c r="AT78" s="247"/>
      <c r="AU78" s="247"/>
      <c r="AV78" s="247"/>
      <c r="AW78" s="247"/>
      <c r="AX78" s="247"/>
      <c r="AY78" s="247"/>
      <c r="AZ78" s="247"/>
      <c r="BA78" s="247"/>
      <c r="BB78" s="247"/>
      <c r="BC78" s="247"/>
      <c r="BD78" s="247"/>
      <c r="BE78" s="247"/>
      <c r="BF78" s="247"/>
      <c r="BG78" s="247"/>
      <c r="BH78" s="247"/>
    </row>
    <row r="79" spans="1:88" customFormat="1">
      <c r="A79" s="167" t="s">
        <v>94</v>
      </c>
      <c r="B79" s="167" t="s">
        <v>95</v>
      </c>
      <c r="C79" s="167" t="s">
        <v>96</v>
      </c>
      <c r="D79" s="250" t="s">
        <v>97</v>
      </c>
      <c r="E79" s="167" t="s">
        <v>115</v>
      </c>
      <c r="F79" s="168">
        <v>1351.1095499999999</v>
      </c>
      <c r="G79" s="169"/>
      <c r="H79" s="169"/>
      <c r="I79" s="169"/>
      <c r="J79" s="169"/>
      <c r="K79" s="169"/>
      <c r="L79" s="168">
        <v>269.50708117300002</v>
      </c>
      <c r="M79" s="168">
        <v>899.89465303600002</v>
      </c>
      <c r="N79" s="168">
        <v>115.320146862</v>
      </c>
      <c r="O79" s="168">
        <v>58.338605375999997</v>
      </c>
      <c r="P79" s="168">
        <v>8.0490635529999999</v>
      </c>
      <c r="Q79" s="169"/>
      <c r="R79" s="169"/>
    </row>
    <row r="80" spans="1:88" customFormat="1">
      <c r="A80" s="167" t="s">
        <v>94</v>
      </c>
      <c r="B80" s="167" t="s">
        <v>95</v>
      </c>
      <c r="C80" s="167" t="s">
        <v>96</v>
      </c>
      <c r="D80" s="250" t="s">
        <v>97</v>
      </c>
      <c r="E80" s="167" t="s">
        <v>114</v>
      </c>
      <c r="F80" s="168">
        <v>2235.7806999999998</v>
      </c>
      <c r="G80" s="168">
        <v>102.822244226</v>
      </c>
      <c r="H80" s="168">
        <v>1655.952407649</v>
      </c>
      <c r="I80" s="168">
        <v>477.006048126</v>
      </c>
      <c r="J80" s="169"/>
      <c r="K80" s="169"/>
      <c r="L80" s="169"/>
      <c r="M80" s="169"/>
      <c r="N80" s="169"/>
      <c r="O80" s="169"/>
      <c r="P80" s="169"/>
      <c r="Q80" s="169"/>
      <c r="R80" s="169"/>
    </row>
    <row r="81" spans="1:18" customFormat="1">
      <c r="A81" s="167" t="s">
        <v>94</v>
      </c>
      <c r="B81" s="167" t="s">
        <v>95</v>
      </c>
      <c r="C81" s="167" t="s">
        <v>96</v>
      </c>
      <c r="D81" s="250" t="s">
        <v>97</v>
      </c>
      <c r="E81" s="173" t="s">
        <v>68</v>
      </c>
      <c r="F81" s="174">
        <v>3586.8902499999999</v>
      </c>
      <c r="G81" s="174">
        <v>102.822244226</v>
      </c>
      <c r="H81" s="174">
        <v>1655.952407649</v>
      </c>
      <c r="I81" s="174">
        <v>477.006048126</v>
      </c>
      <c r="J81" s="25"/>
      <c r="K81" s="25"/>
      <c r="L81" s="174">
        <v>269.50708117300002</v>
      </c>
      <c r="M81" s="174">
        <v>899.89465303600002</v>
      </c>
      <c r="N81" s="174">
        <v>115.320146862</v>
      </c>
      <c r="O81" s="174">
        <v>58.338605375999997</v>
      </c>
      <c r="P81" s="174">
        <v>8.0490635529999999</v>
      </c>
      <c r="Q81" s="25"/>
      <c r="R81" s="25"/>
    </row>
    <row r="82" spans="1:18" customFormat="1">
      <c r="A82" s="167" t="s">
        <v>94</v>
      </c>
      <c r="B82" s="167" t="s">
        <v>95</v>
      </c>
      <c r="C82" s="173" t="s">
        <v>68</v>
      </c>
      <c r="D82" s="251"/>
      <c r="E82" s="251"/>
      <c r="F82" s="174">
        <v>3586.8902499999999</v>
      </c>
      <c r="G82" s="174">
        <v>102.822244226</v>
      </c>
      <c r="H82" s="174">
        <v>1655.952407649</v>
      </c>
      <c r="I82" s="174">
        <v>477.006048126</v>
      </c>
      <c r="J82" s="25"/>
      <c r="K82" s="25"/>
      <c r="L82" s="174">
        <v>269.50708117300002</v>
      </c>
      <c r="M82" s="174">
        <v>899.89465303600002</v>
      </c>
      <c r="N82" s="174">
        <v>115.320146862</v>
      </c>
      <c r="O82" s="174">
        <v>58.338605375999997</v>
      </c>
      <c r="P82" s="174">
        <v>8.0490635529999999</v>
      </c>
      <c r="Q82" s="25"/>
      <c r="R82" s="25"/>
    </row>
    <row r="83" spans="1:18" customFormat="1">
      <c r="A83" s="173" t="s">
        <v>72</v>
      </c>
      <c r="B83" s="251"/>
      <c r="C83" s="251"/>
      <c r="D83" s="251"/>
      <c r="E83" s="251"/>
      <c r="F83" s="174">
        <v>3586.8902499999999</v>
      </c>
      <c r="G83" s="174">
        <v>102.822244226</v>
      </c>
      <c r="H83" s="174">
        <v>1655.952407649</v>
      </c>
      <c r="I83" s="174">
        <v>477.006048126</v>
      </c>
      <c r="J83" s="25"/>
      <c r="K83" s="25"/>
      <c r="L83" s="174">
        <v>269.50708117300002</v>
      </c>
      <c r="M83" s="174">
        <v>899.89465303600002</v>
      </c>
      <c r="N83" s="174">
        <v>115.320146862</v>
      </c>
      <c r="O83" s="174">
        <v>58.338605375999997</v>
      </c>
      <c r="P83" s="174">
        <v>8.0490635529999999</v>
      </c>
      <c r="Q83" s="25"/>
      <c r="R83" s="25"/>
    </row>
    <row r="86" spans="1:18" ht="15.75">
      <c r="F86" s="259">
        <f>F81*1000</f>
        <v>3586890.25</v>
      </c>
    </row>
  </sheetData>
  <dataValidations count="1">
    <dataValidation type="custom" errorStyle="information" allowBlank="1" showErrorMessage="1" errorTitle="SAP BEx: Direct input not possib" error="Changing the value of a filter cell will not change the filter's value. Please use one of the following instead:_x000d__x000a_- Choose &quot;Select filter value&quot; from the right-click menu or_x000d__x000a_- Double-click on the value you want in the r" sqref="A13:A25 IW13:IW25 SS13:SS25 ACO13:ACO25 AMK13:AMK25 AWG13:AWG25 BGC13:BGC25 BPY13:BPY25 BZU13:BZU25 CJQ13:CJQ25 CTM13:CTM25 DDI13:DDI25 DNE13:DNE25 DXA13:DXA25 EGW13:EGW25 EQS13:EQS25 FAO13:FAO25 FKK13:FKK25 FUG13:FUG25 GEC13:GEC25 GNY13:GNY25 GXU13:GXU25 HHQ13:HHQ25 HRM13:HRM25 IBI13:IBI25 ILE13:ILE25 IVA13:IVA25 JEW13:JEW25 JOS13:JOS25 JYO13:JYO25 KIK13:KIK25 KSG13:KSG25 LCC13:LCC25 LLY13:LLY25 LVU13:LVU25 MFQ13:MFQ25 MPM13:MPM25 MZI13:MZI25 NJE13:NJE25 NTA13:NTA25 OCW13:OCW25 OMS13:OMS25 OWO13:OWO25 PGK13:PGK25 PQG13:PQG25 QAC13:QAC25 QJY13:QJY25 QTU13:QTU25 RDQ13:RDQ25 RNM13:RNM25 RXI13:RXI25 SHE13:SHE25 SRA13:SRA25 TAW13:TAW25 TKS13:TKS25 TUO13:TUO25 UEK13:UEK25 UOG13:UOG25 UYC13:UYC25 VHY13:VHY25 VRU13:VRU25 WBQ13:WBQ25 WLM13:WLM25 WVI13:WVI25 A65549:A65561 IW65549:IW65561 SS65549:SS65561 ACO65549:ACO65561 AMK65549:AMK65561 AWG65549:AWG65561 BGC65549:BGC65561 BPY65549:BPY65561 BZU65549:BZU65561 CJQ65549:CJQ65561 CTM65549:CTM65561 DDI65549:DDI65561 DNE65549:DNE65561 DXA65549:DXA65561 EGW65549:EGW65561 EQS65549:EQS65561 FAO65549:FAO65561 FKK65549:FKK65561 FUG65549:FUG65561 GEC65549:GEC65561 GNY65549:GNY65561 GXU65549:GXU65561 HHQ65549:HHQ65561 HRM65549:HRM65561 IBI65549:IBI65561 ILE65549:ILE65561 IVA65549:IVA65561 JEW65549:JEW65561 JOS65549:JOS65561 JYO65549:JYO65561 KIK65549:KIK65561 KSG65549:KSG65561 LCC65549:LCC65561 LLY65549:LLY65561 LVU65549:LVU65561 MFQ65549:MFQ65561 MPM65549:MPM65561 MZI65549:MZI65561 NJE65549:NJE65561 NTA65549:NTA65561 OCW65549:OCW65561 OMS65549:OMS65561 OWO65549:OWO65561 PGK65549:PGK65561 PQG65549:PQG65561 QAC65549:QAC65561 QJY65549:QJY65561 QTU65549:QTU65561 RDQ65549:RDQ65561 RNM65549:RNM65561 RXI65549:RXI65561 SHE65549:SHE65561 SRA65549:SRA65561 TAW65549:TAW65561 TKS65549:TKS65561 TUO65549:TUO65561 UEK65549:UEK65561 UOG65549:UOG65561 UYC65549:UYC65561 VHY65549:VHY65561 VRU65549:VRU65561 WBQ65549:WBQ65561 WLM65549:WLM65561 WVI65549:WVI65561 A131085:A131097 IW131085:IW131097 SS131085:SS131097 ACO131085:ACO131097 AMK131085:AMK131097 AWG131085:AWG131097 BGC131085:BGC131097 BPY131085:BPY131097 BZU131085:BZU131097 CJQ131085:CJQ131097 CTM131085:CTM131097 DDI131085:DDI131097 DNE131085:DNE131097 DXA131085:DXA131097 EGW131085:EGW131097 EQS131085:EQS131097 FAO131085:FAO131097 FKK131085:FKK131097 FUG131085:FUG131097 GEC131085:GEC131097 GNY131085:GNY131097 GXU131085:GXU131097 HHQ131085:HHQ131097 HRM131085:HRM131097 IBI131085:IBI131097 ILE131085:ILE131097 IVA131085:IVA131097 JEW131085:JEW131097 JOS131085:JOS131097 JYO131085:JYO131097 KIK131085:KIK131097 KSG131085:KSG131097 LCC131085:LCC131097 LLY131085:LLY131097 LVU131085:LVU131097 MFQ131085:MFQ131097 MPM131085:MPM131097 MZI131085:MZI131097 NJE131085:NJE131097 NTA131085:NTA131097 OCW131085:OCW131097 OMS131085:OMS131097 OWO131085:OWO131097 PGK131085:PGK131097 PQG131085:PQG131097 QAC131085:QAC131097 QJY131085:QJY131097 QTU131085:QTU131097 RDQ131085:RDQ131097 RNM131085:RNM131097 RXI131085:RXI131097 SHE131085:SHE131097 SRA131085:SRA131097 TAW131085:TAW131097 TKS131085:TKS131097 TUO131085:TUO131097 UEK131085:UEK131097 UOG131085:UOG131097 UYC131085:UYC131097 VHY131085:VHY131097 VRU131085:VRU131097 WBQ131085:WBQ131097 WLM131085:WLM131097 WVI131085:WVI131097 A196621:A196633 IW196621:IW196633 SS196621:SS196633 ACO196621:ACO196633 AMK196621:AMK196633 AWG196621:AWG196633 BGC196621:BGC196633 BPY196621:BPY196633 BZU196621:BZU196633 CJQ196621:CJQ196633 CTM196621:CTM196633 DDI196621:DDI196633 DNE196621:DNE196633 DXA196621:DXA196633 EGW196621:EGW196633 EQS196621:EQS196633 FAO196621:FAO196633 FKK196621:FKK196633 FUG196621:FUG196633 GEC196621:GEC196633 GNY196621:GNY196633 GXU196621:GXU196633 HHQ196621:HHQ196633 HRM196621:HRM196633 IBI196621:IBI196633 ILE196621:ILE196633 IVA196621:IVA196633 JEW196621:JEW196633 JOS196621:JOS196633 JYO196621:JYO196633 KIK196621:KIK196633 KSG196621:KSG196633 LCC196621:LCC196633 LLY196621:LLY196633 LVU196621:LVU196633 MFQ196621:MFQ196633 MPM196621:MPM196633 MZI196621:MZI196633 NJE196621:NJE196633 NTA196621:NTA196633 OCW196621:OCW196633 OMS196621:OMS196633 OWO196621:OWO196633 PGK196621:PGK196633 PQG196621:PQG196633 QAC196621:QAC196633 QJY196621:QJY196633 QTU196621:QTU196633 RDQ196621:RDQ196633 RNM196621:RNM196633 RXI196621:RXI196633 SHE196621:SHE196633 SRA196621:SRA196633 TAW196621:TAW196633 TKS196621:TKS196633 TUO196621:TUO196633 UEK196621:UEK196633 UOG196621:UOG196633 UYC196621:UYC196633 VHY196621:VHY196633 VRU196621:VRU196633 WBQ196621:WBQ196633 WLM196621:WLM196633 WVI196621:WVI196633 A262157:A262169 IW262157:IW262169 SS262157:SS262169 ACO262157:ACO262169 AMK262157:AMK262169 AWG262157:AWG262169 BGC262157:BGC262169 BPY262157:BPY262169 BZU262157:BZU262169 CJQ262157:CJQ262169 CTM262157:CTM262169 DDI262157:DDI262169 DNE262157:DNE262169 DXA262157:DXA262169 EGW262157:EGW262169 EQS262157:EQS262169 FAO262157:FAO262169 FKK262157:FKK262169 FUG262157:FUG262169 GEC262157:GEC262169 GNY262157:GNY262169 GXU262157:GXU262169 HHQ262157:HHQ262169 HRM262157:HRM262169 IBI262157:IBI262169 ILE262157:ILE262169 IVA262157:IVA262169 JEW262157:JEW262169 JOS262157:JOS262169 JYO262157:JYO262169 KIK262157:KIK262169 KSG262157:KSG262169 LCC262157:LCC262169 LLY262157:LLY262169 LVU262157:LVU262169 MFQ262157:MFQ262169 MPM262157:MPM262169 MZI262157:MZI262169 NJE262157:NJE262169 NTA262157:NTA262169 OCW262157:OCW262169 OMS262157:OMS262169 OWO262157:OWO262169 PGK262157:PGK262169 PQG262157:PQG262169 QAC262157:QAC262169 QJY262157:QJY262169 QTU262157:QTU262169 RDQ262157:RDQ262169 RNM262157:RNM262169 RXI262157:RXI262169 SHE262157:SHE262169 SRA262157:SRA262169 TAW262157:TAW262169 TKS262157:TKS262169 TUO262157:TUO262169 UEK262157:UEK262169 UOG262157:UOG262169 UYC262157:UYC262169 VHY262157:VHY262169 VRU262157:VRU262169 WBQ262157:WBQ262169 WLM262157:WLM262169 WVI262157:WVI262169 A327693:A327705 IW327693:IW327705 SS327693:SS327705 ACO327693:ACO327705 AMK327693:AMK327705 AWG327693:AWG327705 BGC327693:BGC327705 BPY327693:BPY327705 BZU327693:BZU327705 CJQ327693:CJQ327705 CTM327693:CTM327705 DDI327693:DDI327705 DNE327693:DNE327705 DXA327693:DXA327705 EGW327693:EGW327705 EQS327693:EQS327705 FAO327693:FAO327705 FKK327693:FKK327705 FUG327693:FUG327705 GEC327693:GEC327705 GNY327693:GNY327705 GXU327693:GXU327705 HHQ327693:HHQ327705 HRM327693:HRM327705 IBI327693:IBI327705 ILE327693:ILE327705 IVA327693:IVA327705 JEW327693:JEW327705 JOS327693:JOS327705 JYO327693:JYO327705 KIK327693:KIK327705 KSG327693:KSG327705 LCC327693:LCC327705 LLY327693:LLY327705 LVU327693:LVU327705 MFQ327693:MFQ327705 MPM327693:MPM327705 MZI327693:MZI327705 NJE327693:NJE327705 NTA327693:NTA327705 OCW327693:OCW327705 OMS327693:OMS327705 OWO327693:OWO327705 PGK327693:PGK327705 PQG327693:PQG327705 QAC327693:QAC327705 QJY327693:QJY327705 QTU327693:QTU327705 RDQ327693:RDQ327705 RNM327693:RNM327705 RXI327693:RXI327705 SHE327693:SHE327705 SRA327693:SRA327705 TAW327693:TAW327705 TKS327693:TKS327705 TUO327693:TUO327705 UEK327693:UEK327705 UOG327693:UOG327705 UYC327693:UYC327705 VHY327693:VHY327705 VRU327693:VRU327705 WBQ327693:WBQ327705 WLM327693:WLM327705 WVI327693:WVI327705 A393229:A393241 IW393229:IW393241 SS393229:SS393241 ACO393229:ACO393241 AMK393229:AMK393241 AWG393229:AWG393241 BGC393229:BGC393241 BPY393229:BPY393241 BZU393229:BZU393241 CJQ393229:CJQ393241 CTM393229:CTM393241 DDI393229:DDI393241 DNE393229:DNE393241 DXA393229:DXA393241 EGW393229:EGW393241 EQS393229:EQS393241 FAO393229:FAO393241 FKK393229:FKK393241 FUG393229:FUG393241 GEC393229:GEC393241 GNY393229:GNY393241 GXU393229:GXU393241 HHQ393229:HHQ393241 HRM393229:HRM393241 IBI393229:IBI393241 ILE393229:ILE393241 IVA393229:IVA393241 JEW393229:JEW393241 JOS393229:JOS393241 JYO393229:JYO393241 KIK393229:KIK393241 KSG393229:KSG393241 LCC393229:LCC393241 LLY393229:LLY393241 LVU393229:LVU393241 MFQ393229:MFQ393241 MPM393229:MPM393241 MZI393229:MZI393241 NJE393229:NJE393241 NTA393229:NTA393241 OCW393229:OCW393241 OMS393229:OMS393241 OWO393229:OWO393241 PGK393229:PGK393241 PQG393229:PQG393241 QAC393229:QAC393241 QJY393229:QJY393241 QTU393229:QTU393241 RDQ393229:RDQ393241 RNM393229:RNM393241 RXI393229:RXI393241 SHE393229:SHE393241 SRA393229:SRA393241 TAW393229:TAW393241 TKS393229:TKS393241 TUO393229:TUO393241 UEK393229:UEK393241 UOG393229:UOG393241 UYC393229:UYC393241 VHY393229:VHY393241 VRU393229:VRU393241 WBQ393229:WBQ393241 WLM393229:WLM393241 WVI393229:WVI393241 A458765:A458777 IW458765:IW458777 SS458765:SS458777 ACO458765:ACO458777 AMK458765:AMK458777 AWG458765:AWG458777 BGC458765:BGC458777 BPY458765:BPY458777 BZU458765:BZU458777 CJQ458765:CJQ458777 CTM458765:CTM458777 DDI458765:DDI458777 DNE458765:DNE458777 DXA458765:DXA458777 EGW458765:EGW458777 EQS458765:EQS458777 FAO458765:FAO458777 FKK458765:FKK458777 FUG458765:FUG458777 GEC458765:GEC458777 GNY458765:GNY458777 GXU458765:GXU458777 HHQ458765:HHQ458777 HRM458765:HRM458777 IBI458765:IBI458777 ILE458765:ILE458777 IVA458765:IVA458777 JEW458765:JEW458777 JOS458765:JOS458777 JYO458765:JYO458777 KIK458765:KIK458777 KSG458765:KSG458777 LCC458765:LCC458777 LLY458765:LLY458777 LVU458765:LVU458777 MFQ458765:MFQ458777 MPM458765:MPM458777 MZI458765:MZI458777 NJE458765:NJE458777 NTA458765:NTA458777 OCW458765:OCW458777 OMS458765:OMS458777 OWO458765:OWO458777 PGK458765:PGK458777 PQG458765:PQG458777 QAC458765:QAC458777 QJY458765:QJY458777 QTU458765:QTU458777 RDQ458765:RDQ458777 RNM458765:RNM458777 RXI458765:RXI458777 SHE458765:SHE458777 SRA458765:SRA458777 TAW458765:TAW458777 TKS458765:TKS458777 TUO458765:TUO458777 UEK458765:UEK458777 UOG458765:UOG458777 UYC458765:UYC458777 VHY458765:VHY458777 VRU458765:VRU458777 WBQ458765:WBQ458777 WLM458765:WLM458777 WVI458765:WVI458777 A524301:A524313 IW524301:IW524313 SS524301:SS524313 ACO524301:ACO524313 AMK524301:AMK524313 AWG524301:AWG524313 BGC524301:BGC524313 BPY524301:BPY524313 BZU524301:BZU524313 CJQ524301:CJQ524313 CTM524301:CTM524313 DDI524301:DDI524313 DNE524301:DNE524313 DXA524301:DXA524313 EGW524301:EGW524313 EQS524301:EQS524313 FAO524301:FAO524313 FKK524301:FKK524313 FUG524301:FUG524313 GEC524301:GEC524313 GNY524301:GNY524313 GXU524301:GXU524313 HHQ524301:HHQ524313 HRM524301:HRM524313 IBI524301:IBI524313 ILE524301:ILE524313 IVA524301:IVA524313 JEW524301:JEW524313 JOS524301:JOS524313 JYO524301:JYO524313 KIK524301:KIK524313 KSG524301:KSG524313 LCC524301:LCC524313 LLY524301:LLY524313 LVU524301:LVU524313 MFQ524301:MFQ524313 MPM524301:MPM524313 MZI524301:MZI524313 NJE524301:NJE524313 NTA524301:NTA524313 OCW524301:OCW524313 OMS524301:OMS524313 OWO524301:OWO524313 PGK524301:PGK524313 PQG524301:PQG524313 QAC524301:QAC524313 QJY524301:QJY524313 QTU524301:QTU524313 RDQ524301:RDQ524313 RNM524301:RNM524313 RXI524301:RXI524313 SHE524301:SHE524313 SRA524301:SRA524313 TAW524301:TAW524313 TKS524301:TKS524313 TUO524301:TUO524313 UEK524301:UEK524313 UOG524301:UOG524313 UYC524301:UYC524313 VHY524301:VHY524313 VRU524301:VRU524313 WBQ524301:WBQ524313 WLM524301:WLM524313 WVI524301:WVI524313 A589837:A589849 IW589837:IW589849 SS589837:SS589849 ACO589837:ACO589849 AMK589837:AMK589849 AWG589837:AWG589849 BGC589837:BGC589849 BPY589837:BPY589849 BZU589837:BZU589849 CJQ589837:CJQ589849 CTM589837:CTM589849 DDI589837:DDI589849 DNE589837:DNE589849 DXA589837:DXA589849 EGW589837:EGW589849 EQS589837:EQS589849 FAO589837:FAO589849 FKK589837:FKK589849 FUG589837:FUG589849 GEC589837:GEC589849 GNY589837:GNY589849 GXU589837:GXU589849 HHQ589837:HHQ589849 HRM589837:HRM589849 IBI589837:IBI589849 ILE589837:ILE589849 IVA589837:IVA589849 JEW589837:JEW589849 JOS589837:JOS589849 JYO589837:JYO589849 KIK589837:KIK589849 KSG589837:KSG589849 LCC589837:LCC589849 LLY589837:LLY589849 LVU589837:LVU589849 MFQ589837:MFQ589849 MPM589837:MPM589849 MZI589837:MZI589849 NJE589837:NJE589849 NTA589837:NTA589849 OCW589837:OCW589849 OMS589837:OMS589849 OWO589837:OWO589849 PGK589837:PGK589849 PQG589837:PQG589849 QAC589837:QAC589849 QJY589837:QJY589849 QTU589837:QTU589849 RDQ589837:RDQ589849 RNM589837:RNM589849 RXI589837:RXI589849 SHE589837:SHE589849 SRA589837:SRA589849 TAW589837:TAW589849 TKS589837:TKS589849 TUO589837:TUO589849 UEK589837:UEK589849 UOG589837:UOG589849 UYC589837:UYC589849 VHY589837:VHY589849 VRU589837:VRU589849 WBQ589837:WBQ589849 WLM589837:WLM589849 WVI589837:WVI589849 A655373:A655385 IW655373:IW655385 SS655373:SS655385 ACO655373:ACO655385 AMK655373:AMK655385 AWG655373:AWG655385 BGC655373:BGC655385 BPY655373:BPY655385 BZU655373:BZU655385 CJQ655373:CJQ655385 CTM655373:CTM655385 DDI655373:DDI655385 DNE655373:DNE655385 DXA655373:DXA655385 EGW655373:EGW655385 EQS655373:EQS655385 FAO655373:FAO655385 FKK655373:FKK655385 FUG655373:FUG655385 GEC655373:GEC655385 GNY655373:GNY655385 GXU655373:GXU655385 HHQ655373:HHQ655385 HRM655373:HRM655385 IBI655373:IBI655385 ILE655373:ILE655385 IVA655373:IVA655385 JEW655373:JEW655385 JOS655373:JOS655385 JYO655373:JYO655385 KIK655373:KIK655385 KSG655373:KSG655385 LCC655373:LCC655385 LLY655373:LLY655385 LVU655373:LVU655385 MFQ655373:MFQ655385 MPM655373:MPM655385 MZI655373:MZI655385 NJE655373:NJE655385 NTA655373:NTA655385 OCW655373:OCW655385 OMS655373:OMS655385 OWO655373:OWO655385 PGK655373:PGK655385 PQG655373:PQG655385 QAC655373:QAC655385 QJY655373:QJY655385 QTU655373:QTU655385 RDQ655373:RDQ655385 RNM655373:RNM655385 RXI655373:RXI655385 SHE655373:SHE655385 SRA655373:SRA655385 TAW655373:TAW655385 TKS655373:TKS655385 TUO655373:TUO655385 UEK655373:UEK655385 UOG655373:UOG655385 UYC655373:UYC655385 VHY655373:VHY655385 VRU655373:VRU655385 WBQ655373:WBQ655385 WLM655373:WLM655385 WVI655373:WVI655385 A720909:A720921 IW720909:IW720921 SS720909:SS720921 ACO720909:ACO720921 AMK720909:AMK720921 AWG720909:AWG720921 BGC720909:BGC720921 BPY720909:BPY720921 BZU720909:BZU720921 CJQ720909:CJQ720921 CTM720909:CTM720921 DDI720909:DDI720921 DNE720909:DNE720921 DXA720909:DXA720921 EGW720909:EGW720921 EQS720909:EQS720921 FAO720909:FAO720921 FKK720909:FKK720921 FUG720909:FUG720921 GEC720909:GEC720921 GNY720909:GNY720921 GXU720909:GXU720921 HHQ720909:HHQ720921 HRM720909:HRM720921 IBI720909:IBI720921 ILE720909:ILE720921 IVA720909:IVA720921 JEW720909:JEW720921 JOS720909:JOS720921 JYO720909:JYO720921 KIK720909:KIK720921 KSG720909:KSG720921 LCC720909:LCC720921 LLY720909:LLY720921 LVU720909:LVU720921 MFQ720909:MFQ720921 MPM720909:MPM720921 MZI720909:MZI720921 NJE720909:NJE720921 NTA720909:NTA720921 OCW720909:OCW720921 OMS720909:OMS720921 OWO720909:OWO720921 PGK720909:PGK720921 PQG720909:PQG720921 QAC720909:QAC720921 QJY720909:QJY720921 QTU720909:QTU720921 RDQ720909:RDQ720921 RNM720909:RNM720921 RXI720909:RXI720921 SHE720909:SHE720921 SRA720909:SRA720921 TAW720909:TAW720921 TKS720909:TKS720921 TUO720909:TUO720921 UEK720909:UEK720921 UOG720909:UOG720921 UYC720909:UYC720921 VHY720909:VHY720921 VRU720909:VRU720921 WBQ720909:WBQ720921 WLM720909:WLM720921 WVI720909:WVI720921 A786445:A786457 IW786445:IW786457 SS786445:SS786457 ACO786445:ACO786457 AMK786445:AMK786457 AWG786445:AWG786457 BGC786445:BGC786457 BPY786445:BPY786457 BZU786445:BZU786457 CJQ786445:CJQ786457 CTM786445:CTM786457 DDI786445:DDI786457 DNE786445:DNE786457 DXA786445:DXA786457 EGW786445:EGW786457 EQS786445:EQS786457 FAO786445:FAO786457 FKK786445:FKK786457 FUG786445:FUG786457 GEC786445:GEC786457 GNY786445:GNY786457 GXU786445:GXU786457 HHQ786445:HHQ786457 HRM786445:HRM786457 IBI786445:IBI786457 ILE786445:ILE786457 IVA786445:IVA786457 JEW786445:JEW786457 JOS786445:JOS786457 JYO786445:JYO786457 KIK786445:KIK786457 KSG786445:KSG786457 LCC786445:LCC786457 LLY786445:LLY786457 LVU786445:LVU786457 MFQ786445:MFQ786457 MPM786445:MPM786457 MZI786445:MZI786457 NJE786445:NJE786457 NTA786445:NTA786457 OCW786445:OCW786457 OMS786445:OMS786457 OWO786445:OWO786457 PGK786445:PGK786457 PQG786445:PQG786457 QAC786445:QAC786457 QJY786445:QJY786457 QTU786445:QTU786457 RDQ786445:RDQ786457 RNM786445:RNM786457 RXI786445:RXI786457 SHE786445:SHE786457 SRA786445:SRA786457 TAW786445:TAW786457 TKS786445:TKS786457 TUO786445:TUO786457 UEK786445:UEK786457 UOG786445:UOG786457 UYC786445:UYC786457 VHY786445:VHY786457 VRU786445:VRU786457 WBQ786445:WBQ786457 WLM786445:WLM786457 WVI786445:WVI786457 A851981:A851993 IW851981:IW851993 SS851981:SS851993 ACO851981:ACO851993 AMK851981:AMK851993 AWG851981:AWG851993 BGC851981:BGC851993 BPY851981:BPY851993 BZU851981:BZU851993 CJQ851981:CJQ851993 CTM851981:CTM851993 DDI851981:DDI851993 DNE851981:DNE851993 DXA851981:DXA851993 EGW851981:EGW851993 EQS851981:EQS851993 FAO851981:FAO851993 FKK851981:FKK851993 FUG851981:FUG851993 GEC851981:GEC851993 GNY851981:GNY851993 GXU851981:GXU851993 HHQ851981:HHQ851993 HRM851981:HRM851993 IBI851981:IBI851993 ILE851981:ILE851993 IVA851981:IVA851993 JEW851981:JEW851993 JOS851981:JOS851993 JYO851981:JYO851993 KIK851981:KIK851993 KSG851981:KSG851993 LCC851981:LCC851993 LLY851981:LLY851993 LVU851981:LVU851993 MFQ851981:MFQ851993 MPM851981:MPM851993 MZI851981:MZI851993 NJE851981:NJE851993 NTA851981:NTA851993 OCW851981:OCW851993 OMS851981:OMS851993 OWO851981:OWO851993 PGK851981:PGK851993 PQG851981:PQG851993 QAC851981:QAC851993 QJY851981:QJY851993 QTU851981:QTU851993 RDQ851981:RDQ851993 RNM851981:RNM851993 RXI851981:RXI851993 SHE851981:SHE851993 SRA851981:SRA851993 TAW851981:TAW851993 TKS851981:TKS851993 TUO851981:TUO851993 UEK851981:UEK851993 UOG851981:UOG851993 UYC851981:UYC851993 VHY851981:VHY851993 VRU851981:VRU851993 WBQ851981:WBQ851993 WLM851981:WLM851993 WVI851981:WVI851993 A917517:A917529 IW917517:IW917529 SS917517:SS917529 ACO917517:ACO917529 AMK917517:AMK917529 AWG917517:AWG917529 BGC917517:BGC917529 BPY917517:BPY917529 BZU917517:BZU917529 CJQ917517:CJQ917529 CTM917517:CTM917529 DDI917517:DDI917529 DNE917517:DNE917529 DXA917517:DXA917529 EGW917517:EGW917529 EQS917517:EQS917529 FAO917517:FAO917529 FKK917517:FKK917529 FUG917517:FUG917529 GEC917517:GEC917529 GNY917517:GNY917529 GXU917517:GXU917529 HHQ917517:HHQ917529 HRM917517:HRM917529 IBI917517:IBI917529 ILE917517:ILE917529 IVA917517:IVA917529 JEW917517:JEW917529 JOS917517:JOS917529 JYO917517:JYO917529 KIK917517:KIK917529 KSG917517:KSG917529 LCC917517:LCC917529 LLY917517:LLY917529 LVU917517:LVU917529 MFQ917517:MFQ917529 MPM917517:MPM917529 MZI917517:MZI917529 NJE917517:NJE917529 NTA917517:NTA917529 OCW917517:OCW917529 OMS917517:OMS917529 OWO917517:OWO917529 PGK917517:PGK917529 PQG917517:PQG917529 QAC917517:QAC917529 QJY917517:QJY917529 QTU917517:QTU917529 RDQ917517:RDQ917529 RNM917517:RNM917529 RXI917517:RXI917529 SHE917517:SHE917529 SRA917517:SRA917529 TAW917517:TAW917529 TKS917517:TKS917529 TUO917517:TUO917529 UEK917517:UEK917529 UOG917517:UOG917529 UYC917517:UYC917529 VHY917517:VHY917529 VRU917517:VRU917529 WBQ917517:WBQ917529 WLM917517:WLM917529 WVI917517:WVI917529 A983053:A983065 IW983053:IW983065 SS983053:SS983065 ACO983053:ACO983065 AMK983053:AMK983065 AWG983053:AWG983065 BGC983053:BGC983065 BPY983053:BPY983065 BZU983053:BZU983065 CJQ983053:CJQ983065 CTM983053:CTM983065 DDI983053:DDI983065 DNE983053:DNE983065 DXA983053:DXA983065 EGW983053:EGW983065 EQS983053:EQS983065 FAO983053:FAO983065 FKK983053:FKK983065 FUG983053:FUG983065 GEC983053:GEC983065 GNY983053:GNY983065 GXU983053:GXU983065 HHQ983053:HHQ983065 HRM983053:HRM983065 IBI983053:IBI983065 ILE983053:ILE983065 IVA983053:IVA983065 JEW983053:JEW983065 JOS983053:JOS983065 JYO983053:JYO983065 KIK983053:KIK983065 KSG983053:KSG983065 LCC983053:LCC983065 LLY983053:LLY983065 LVU983053:LVU983065 MFQ983053:MFQ983065 MPM983053:MPM983065 MZI983053:MZI983065 NJE983053:NJE983065 NTA983053:NTA983065 OCW983053:OCW983065 OMS983053:OMS983065 OWO983053:OWO983065 PGK983053:PGK983065 PQG983053:PQG983065 QAC983053:QAC983065 QJY983053:QJY983065 QTU983053:QTU983065 RDQ983053:RDQ983065 RNM983053:RNM983065 RXI983053:RXI983065 SHE983053:SHE983065 SRA983053:SRA983065 TAW983053:TAW983065 TKS983053:TKS983065 TUO983053:TUO983065 UEK983053:UEK983065 UOG983053:UOG983065 UYC983053:UYC983065 VHY983053:VHY983065 VRU983053:VRU983065 WBQ983053:WBQ983065 WLM983053:WLM983065 WVI983053:WVI983065">
      <formula1>FALSE</formula1>
    </dataValidation>
  </dataValidations>
  <printOptions horizontalCentered="1"/>
  <pageMargins left="0.75" right="0.75" top="0.75" bottom="1" header="0.5" footer="0.5"/>
  <pageSetup scale="62" fitToHeight="15" orientation="landscape" r:id="rId1"/>
  <headerFooter alignWithMargins="0">
    <oddFooter>&amp;C&amp;P of &amp;N</oddFooter>
  </headerFooter>
  <drawing r:id="rId2"/>
</worksheet>
</file>

<file path=xl/worksheets/sheet7.xml><?xml version="1.0" encoding="utf-8"?>
<worksheet xmlns="http://schemas.openxmlformats.org/spreadsheetml/2006/main" xmlns:r="http://schemas.openxmlformats.org/officeDocument/2006/relationships">
  <sheetPr codeName="Sheet7">
    <pageSetUpPr fitToPage="1"/>
  </sheetPr>
  <dimension ref="A1:CJ41"/>
  <sheetViews>
    <sheetView showGridLines="0" topLeftCell="A3" zoomScale="70" workbookViewId="0">
      <selection activeCell="A3" sqref="A3"/>
    </sheetView>
  </sheetViews>
  <sheetFormatPr defaultRowHeight="12.75" outlineLevelRow="1" outlineLevelCol="1"/>
  <cols>
    <col min="1" max="1" width="19.28515625" customWidth="1"/>
    <col min="2" max="2" width="24" customWidth="1"/>
    <col min="3" max="3" width="22.140625" customWidth="1"/>
    <col min="4" max="4" width="52.42578125" customWidth="1"/>
    <col min="5" max="5" width="10.140625" customWidth="1"/>
    <col min="6" max="6" width="13.42578125" customWidth="1"/>
    <col min="7" max="7" width="7.7109375" customWidth="1"/>
    <col min="8" max="8" width="10" customWidth="1"/>
    <col min="9" max="9" width="9.5703125" customWidth="1"/>
    <col min="10" max="10" width="7.28515625" customWidth="1" outlineLevel="1"/>
    <col min="11" max="11" width="6" customWidth="1" outlineLevel="1"/>
    <col min="12" max="12" width="8.28515625" customWidth="1"/>
    <col min="13" max="13" width="8.7109375" customWidth="1"/>
    <col min="14" max="14" width="6.85546875" customWidth="1"/>
    <col min="15" max="15" width="8.140625" customWidth="1"/>
    <col min="16" max="16" width="6.7109375" customWidth="1"/>
    <col min="17" max="17" width="6" customWidth="1" outlineLevel="1"/>
    <col min="18" max="18" width="5.28515625" customWidth="1" outlineLevel="1"/>
    <col min="19" max="19" width="6" customWidth="1"/>
    <col min="20" max="20" width="5.28515625" customWidth="1"/>
    <col min="21" max="21" width="6" customWidth="1"/>
    <col min="22" max="22" width="5.28515625" customWidth="1"/>
    <col min="23" max="23" width="6" customWidth="1"/>
    <col min="24" max="24" width="5.28515625" customWidth="1"/>
    <col min="25" max="25" width="6" customWidth="1"/>
    <col min="26" max="26" width="5.28515625" customWidth="1"/>
    <col min="27" max="27" width="6" customWidth="1"/>
    <col min="28" max="28" width="5.28515625" customWidth="1"/>
    <col min="29" max="29" width="6" customWidth="1"/>
    <col min="30" max="30" width="5.28515625" customWidth="1"/>
    <col min="31" max="31" width="6" customWidth="1"/>
    <col min="32" max="32" width="5.28515625" customWidth="1"/>
    <col min="33" max="33" width="6" customWidth="1"/>
    <col min="34" max="34" width="5.28515625" customWidth="1"/>
    <col min="35" max="35" width="6" customWidth="1"/>
    <col min="36" max="36" width="5.28515625" customWidth="1"/>
    <col min="37" max="37" width="6" customWidth="1"/>
    <col min="38" max="38" width="5.28515625" customWidth="1"/>
    <col min="39" max="39" width="6" customWidth="1"/>
    <col min="40" max="40" width="5.28515625" customWidth="1"/>
    <col min="41" max="41" width="6" customWidth="1"/>
    <col min="42" max="42" width="5.28515625" customWidth="1"/>
    <col min="43" max="43" width="6" customWidth="1"/>
    <col min="44" max="44" width="5.28515625" customWidth="1"/>
    <col min="45" max="45" width="6" customWidth="1"/>
    <col min="46" max="46" width="5.28515625" customWidth="1"/>
    <col min="47" max="47" width="6" customWidth="1"/>
    <col min="48" max="48" width="5.28515625" customWidth="1"/>
    <col min="49" max="49" width="6" customWidth="1"/>
    <col min="50" max="50" width="5.28515625" customWidth="1"/>
    <col min="51" max="51" width="6" customWidth="1"/>
    <col min="52" max="52" width="5.28515625" customWidth="1"/>
    <col min="53" max="53" width="6" customWidth="1"/>
    <col min="54" max="54" width="5.28515625" customWidth="1"/>
    <col min="55" max="55" width="6" customWidth="1"/>
    <col min="56" max="56" width="5.28515625" customWidth="1"/>
    <col min="57" max="57" width="6" customWidth="1"/>
    <col min="58" max="58" width="5.28515625" customWidth="1"/>
    <col min="59" max="59" width="6" customWidth="1"/>
    <col min="60" max="60" width="5.28515625" customWidth="1"/>
    <col min="61" max="61" width="6" customWidth="1"/>
    <col min="62" max="62" width="5.28515625" customWidth="1"/>
    <col min="63" max="63" width="6" customWidth="1"/>
    <col min="64" max="64" width="5.28515625" customWidth="1"/>
    <col min="65" max="65" width="6" customWidth="1"/>
    <col min="66" max="66" width="5.28515625" customWidth="1"/>
    <col min="67" max="67" width="6" customWidth="1"/>
    <col min="68" max="68" width="5.28515625" customWidth="1"/>
    <col min="69" max="69" width="6" customWidth="1"/>
    <col min="70" max="70" width="5.28515625" customWidth="1"/>
    <col min="71" max="71" width="6" customWidth="1"/>
    <col min="72" max="72" width="5.28515625" customWidth="1"/>
    <col min="73" max="73" width="8.140625" customWidth="1"/>
    <col min="74" max="74" width="6.85546875" customWidth="1"/>
    <col min="75" max="75" width="6" customWidth="1"/>
    <col min="76" max="76" width="5.28515625" customWidth="1"/>
    <col min="77" max="77" width="6" customWidth="1"/>
    <col min="78" max="78" width="5.28515625" customWidth="1"/>
    <col min="79" max="79" width="6" customWidth="1"/>
    <col min="80" max="80" width="5.28515625" customWidth="1"/>
    <col min="81" max="81" width="6" customWidth="1"/>
    <col min="82" max="82" width="5.28515625" customWidth="1"/>
    <col min="83" max="83" width="6" customWidth="1"/>
    <col min="84" max="84" width="5.28515625" customWidth="1"/>
    <col min="85" max="85" width="6" customWidth="1"/>
    <col min="86" max="86" width="5.28515625" customWidth="1"/>
    <col min="87" max="87" width="6" customWidth="1"/>
    <col min="88" max="88" width="5.28515625" customWidth="1"/>
    <col min="257" max="257" width="19.28515625" customWidth="1"/>
    <col min="258" max="258" width="24" customWidth="1"/>
    <col min="259" max="259" width="22.140625" customWidth="1"/>
    <col min="260" max="260" width="52.42578125" customWidth="1"/>
    <col min="261" max="261" width="10.140625" customWidth="1"/>
    <col min="262" max="262" width="13.42578125" customWidth="1"/>
    <col min="263" max="263" width="7.7109375" customWidth="1"/>
    <col min="264" max="264" width="10" customWidth="1"/>
    <col min="265" max="265" width="9.5703125" customWidth="1"/>
    <col min="266" max="266" width="7.28515625" customWidth="1"/>
    <col min="267" max="267" width="6" customWidth="1"/>
    <col min="268" max="268" width="8.28515625" customWidth="1"/>
    <col min="269" max="269" width="8.7109375" customWidth="1"/>
    <col min="270" max="270" width="6.85546875" customWidth="1"/>
    <col min="271" max="271" width="8.140625" customWidth="1"/>
    <col min="272" max="272" width="6.7109375" customWidth="1"/>
    <col min="273" max="273" width="6" customWidth="1"/>
    <col min="274" max="274" width="5.28515625" customWidth="1"/>
    <col min="275" max="275" width="6" customWidth="1"/>
    <col min="276" max="276" width="5.28515625" customWidth="1"/>
    <col min="277" max="277" width="6" customWidth="1"/>
    <col min="278" max="278" width="5.28515625" customWidth="1"/>
    <col min="279" max="279" width="6" customWidth="1"/>
    <col min="280" max="280" width="5.28515625" customWidth="1"/>
    <col min="281" max="281" width="6" customWidth="1"/>
    <col min="282" max="282" width="5.28515625" customWidth="1"/>
    <col min="283" max="283" width="6" customWidth="1"/>
    <col min="284" max="284" width="5.28515625" customWidth="1"/>
    <col min="285" max="285" width="6" customWidth="1"/>
    <col min="286" max="286" width="5.28515625" customWidth="1"/>
    <col min="287" max="287" width="6" customWidth="1"/>
    <col min="288" max="288" width="5.28515625" customWidth="1"/>
    <col min="289" max="289" width="6" customWidth="1"/>
    <col min="290" max="290" width="5.28515625" customWidth="1"/>
    <col min="291" max="291" width="6" customWidth="1"/>
    <col min="292" max="292" width="5.28515625" customWidth="1"/>
    <col min="293" max="293" width="6" customWidth="1"/>
    <col min="294" max="294" width="5.28515625" customWidth="1"/>
    <col min="295" max="295" width="6" customWidth="1"/>
    <col min="296" max="296" width="5.28515625" customWidth="1"/>
    <col min="297" max="297" width="6" customWidth="1"/>
    <col min="298" max="298" width="5.28515625" customWidth="1"/>
    <col min="299" max="299" width="6" customWidth="1"/>
    <col min="300" max="300" width="5.28515625" customWidth="1"/>
    <col min="301" max="301" width="6" customWidth="1"/>
    <col min="302" max="302" width="5.28515625" customWidth="1"/>
    <col min="303" max="303" width="6" customWidth="1"/>
    <col min="304" max="304" width="5.28515625" customWidth="1"/>
    <col min="305" max="305" width="6" customWidth="1"/>
    <col min="306" max="306" width="5.28515625" customWidth="1"/>
    <col min="307" max="307" width="6" customWidth="1"/>
    <col min="308" max="308" width="5.28515625" customWidth="1"/>
    <col min="309" max="309" width="6" customWidth="1"/>
    <col min="310" max="310" width="5.28515625" customWidth="1"/>
    <col min="311" max="311" width="6" customWidth="1"/>
    <col min="312" max="312" width="5.28515625" customWidth="1"/>
    <col min="313" max="313" width="6" customWidth="1"/>
    <col min="314" max="314" width="5.28515625" customWidth="1"/>
    <col min="315" max="315" width="6" customWidth="1"/>
    <col min="316" max="316" width="5.28515625" customWidth="1"/>
    <col min="317" max="317" width="6" customWidth="1"/>
    <col min="318" max="318" width="5.28515625" customWidth="1"/>
    <col min="319" max="319" width="6" customWidth="1"/>
    <col min="320" max="320" width="5.28515625" customWidth="1"/>
    <col min="321" max="321" width="6" customWidth="1"/>
    <col min="322" max="322" width="5.28515625" customWidth="1"/>
    <col min="323" max="323" width="6" customWidth="1"/>
    <col min="324" max="324" width="5.28515625" customWidth="1"/>
    <col min="325" max="325" width="6" customWidth="1"/>
    <col min="326" max="326" width="5.28515625" customWidth="1"/>
    <col min="327" max="327" width="6" customWidth="1"/>
    <col min="328" max="328" width="5.28515625" customWidth="1"/>
    <col min="329" max="329" width="8.140625" customWidth="1"/>
    <col min="330" max="330" width="6.85546875" customWidth="1"/>
    <col min="331" max="331" width="6" customWidth="1"/>
    <col min="332" max="332" width="5.28515625" customWidth="1"/>
    <col min="333" max="333" width="6" customWidth="1"/>
    <col min="334" max="334" width="5.28515625" customWidth="1"/>
    <col min="335" max="335" width="6" customWidth="1"/>
    <col min="336" max="336" width="5.28515625" customWidth="1"/>
    <col min="337" max="337" width="6" customWidth="1"/>
    <col min="338" max="338" width="5.28515625" customWidth="1"/>
    <col min="339" max="339" width="6" customWidth="1"/>
    <col min="340" max="340" width="5.28515625" customWidth="1"/>
    <col min="341" max="341" width="6" customWidth="1"/>
    <col min="342" max="342" width="5.28515625" customWidth="1"/>
    <col min="343" max="343" width="6" customWidth="1"/>
    <col min="344" max="344" width="5.28515625" customWidth="1"/>
    <col min="513" max="513" width="19.28515625" customWidth="1"/>
    <col min="514" max="514" width="24" customWidth="1"/>
    <col min="515" max="515" width="22.140625" customWidth="1"/>
    <col min="516" max="516" width="52.42578125" customWidth="1"/>
    <col min="517" max="517" width="10.140625" customWidth="1"/>
    <col min="518" max="518" width="13.42578125" customWidth="1"/>
    <col min="519" max="519" width="7.7109375" customWidth="1"/>
    <col min="520" max="520" width="10" customWidth="1"/>
    <col min="521" max="521" width="9.5703125" customWidth="1"/>
    <col min="522" max="522" width="7.28515625" customWidth="1"/>
    <col min="523" max="523" width="6" customWidth="1"/>
    <col min="524" max="524" width="8.28515625" customWidth="1"/>
    <col min="525" max="525" width="8.7109375" customWidth="1"/>
    <col min="526" max="526" width="6.85546875" customWidth="1"/>
    <col min="527" max="527" width="8.140625" customWidth="1"/>
    <col min="528" max="528" width="6.7109375" customWidth="1"/>
    <col min="529" max="529" width="6" customWidth="1"/>
    <col min="530" max="530" width="5.28515625" customWidth="1"/>
    <col min="531" max="531" width="6" customWidth="1"/>
    <col min="532" max="532" width="5.28515625" customWidth="1"/>
    <col min="533" max="533" width="6" customWidth="1"/>
    <col min="534" max="534" width="5.28515625" customWidth="1"/>
    <col min="535" max="535" width="6" customWidth="1"/>
    <col min="536" max="536" width="5.28515625" customWidth="1"/>
    <col min="537" max="537" width="6" customWidth="1"/>
    <col min="538" max="538" width="5.28515625" customWidth="1"/>
    <col min="539" max="539" width="6" customWidth="1"/>
    <col min="540" max="540" width="5.28515625" customWidth="1"/>
    <col min="541" max="541" width="6" customWidth="1"/>
    <col min="542" max="542" width="5.28515625" customWidth="1"/>
    <col min="543" max="543" width="6" customWidth="1"/>
    <col min="544" max="544" width="5.28515625" customWidth="1"/>
    <col min="545" max="545" width="6" customWidth="1"/>
    <col min="546" max="546" width="5.28515625" customWidth="1"/>
    <col min="547" max="547" width="6" customWidth="1"/>
    <col min="548" max="548" width="5.28515625" customWidth="1"/>
    <col min="549" max="549" width="6" customWidth="1"/>
    <col min="550" max="550" width="5.28515625" customWidth="1"/>
    <col min="551" max="551" width="6" customWidth="1"/>
    <col min="552" max="552" width="5.28515625" customWidth="1"/>
    <col min="553" max="553" width="6" customWidth="1"/>
    <col min="554" max="554" width="5.28515625" customWidth="1"/>
    <col min="555" max="555" width="6" customWidth="1"/>
    <col min="556" max="556" width="5.28515625" customWidth="1"/>
    <col min="557" max="557" width="6" customWidth="1"/>
    <col min="558" max="558" width="5.28515625" customWidth="1"/>
    <col min="559" max="559" width="6" customWidth="1"/>
    <col min="560" max="560" width="5.28515625" customWidth="1"/>
    <col min="561" max="561" width="6" customWidth="1"/>
    <col min="562" max="562" width="5.28515625" customWidth="1"/>
    <col min="563" max="563" width="6" customWidth="1"/>
    <col min="564" max="564" width="5.28515625" customWidth="1"/>
    <col min="565" max="565" width="6" customWidth="1"/>
    <col min="566" max="566" width="5.28515625" customWidth="1"/>
    <col min="567" max="567" width="6" customWidth="1"/>
    <col min="568" max="568" width="5.28515625" customWidth="1"/>
    <col min="569" max="569" width="6" customWidth="1"/>
    <col min="570" max="570" width="5.28515625" customWidth="1"/>
    <col min="571" max="571" width="6" customWidth="1"/>
    <col min="572" max="572" width="5.28515625" customWidth="1"/>
    <col min="573" max="573" width="6" customWidth="1"/>
    <col min="574" max="574" width="5.28515625" customWidth="1"/>
    <col min="575" max="575" width="6" customWidth="1"/>
    <col min="576" max="576" width="5.28515625" customWidth="1"/>
    <col min="577" max="577" width="6" customWidth="1"/>
    <col min="578" max="578" width="5.28515625" customWidth="1"/>
    <col min="579" max="579" width="6" customWidth="1"/>
    <col min="580" max="580" width="5.28515625" customWidth="1"/>
    <col min="581" max="581" width="6" customWidth="1"/>
    <col min="582" max="582" width="5.28515625" customWidth="1"/>
    <col min="583" max="583" width="6" customWidth="1"/>
    <col min="584" max="584" width="5.28515625" customWidth="1"/>
    <col min="585" max="585" width="8.140625" customWidth="1"/>
    <col min="586" max="586" width="6.85546875" customWidth="1"/>
    <col min="587" max="587" width="6" customWidth="1"/>
    <col min="588" max="588" width="5.28515625" customWidth="1"/>
    <col min="589" max="589" width="6" customWidth="1"/>
    <col min="590" max="590" width="5.28515625" customWidth="1"/>
    <col min="591" max="591" width="6" customWidth="1"/>
    <col min="592" max="592" width="5.28515625" customWidth="1"/>
    <col min="593" max="593" width="6" customWidth="1"/>
    <col min="594" max="594" width="5.28515625" customWidth="1"/>
    <col min="595" max="595" width="6" customWidth="1"/>
    <col min="596" max="596" width="5.28515625" customWidth="1"/>
    <col min="597" max="597" width="6" customWidth="1"/>
    <col min="598" max="598" width="5.28515625" customWidth="1"/>
    <col min="599" max="599" width="6" customWidth="1"/>
    <col min="600" max="600" width="5.28515625" customWidth="1"/>
    <col min="769" max="769" width="19.28515625" customWidth="1"/>
    <col min="770" max="770" width="24" customWidth="1"/>
    <col min="771" max="771" width="22.140625" customWidth="1"/>
    <col min="772" max="772" width="52.42578125" customWidth="1"/>
    <col min="773" max="773" width="10.140625" customWidth="1"/>
    <col min="774" max="774" width="13.42578125" customWidth="1"/>
    <col min="775" max="775" width="7.7109375" customWidth="1"/>
    <col min="776" max="776" width="10" customWidth="1"/>
    <col min="777" max="777" width="9.5703125" customWidth="1"/>
    <col min="778" max="778" width="7.28515625" customWidth="1"/>
    <col min="779" max="779" width="6" customWidth="1"/>
    <col min="780" max="780" width="8.28515625" customWidth="1"/>
    <col min="781" max="781" width="8.7109375" customWidth="1"/>
    <col min="782" max="782" width="6.85546875" customWidth="1"/>
    <col min="783" max="783" width="8.140625" customWidth="1"/>
    <col min="784" max="784" width="6.7109375" customWidth="1"/>
    <col min="785" max="785" width="6" customWidth="1"/>
    <col min="786" max="786" width="5.28515625" customWidth="1"/>
    <col min="787" max="787" width="6" customWidth="1"/>
    <col min="788" max="788" width="5.28515625" customWidth="1"/>
    <col min="789" max="789" width="6" customWidth="1"/>
    <col min="790" max="790" width="5.28515625" customWidth="1"/>
    <col min="791" max="791" width="6" customWidth="1"/>
    <col min="792" max="792" width="5.28515625" customWidth="1"/>
    <col min="793" max="793" width="6" customWidth="1"/>
    <col min="794" max="794" width="5.28515625" customWidth="1"/>
    <col min="795" max="795" width="6" customWidth="1"/>
    <col min="796" max="796" width="5.28515625" customWidth="1"/>
    <col min="797" max="797" width="6" customWidth="1"/>
    <col min="798" max="798" width="5.28515625" customWidth="1"/>
    <col min="799" max="799" width="6" customWidth="1"/>
    <col min="800" max="800" width="5.28515625" customWidth="1"/>
    <col min="801" max="801" width="6" customWidth="1"/>
    <col min="802" max="802" width="5.28515625" customWidth="1"/>
    <col min="803" max="803" width="6" customWidth="1"/>
    <col min="804" max="804" width="5.28515625" customWidth="1"/>
    <col min="805" max="805" width="6" customWidth="1"/>
    <col min="806" max="806" width="5.28515625" customWidth="1"/>
    <col min="807" max="807" width="6" customWidth="1"/>
    <col min="808" max="808" width="5.28515625" customWidth="1"/>
    <col min="809" max="809" width="6" customWidth="1"/>
    <col min="810" max="810" width="5.28515625" customWidth="1"/>
    <col min="811" max="811" width="6" customWidth="1"/>
    <col min="812" max="812" width="5.28515625" customWidth="1"/>
    <col min="813" max="813" width="6" customWidth="1"/>
    <col min="814" max="814" width="5.28515625" customWidth="1"/>
    <col min="815" max="815" width="6" customWidth="1"/>
    <col min="816" max="816" width="5.28515625" customWidth="1"/>
    <col min="817" max="817" width="6" customWidth="1"/>
    <col min="818" max="818" width="5.28515625" customWidth="1"/>
    <col min="819" max="819" width="6" customWidth="1"/>
    <col min="820" max="820" width="5.28515625" customWidth="1"/>
    <col min="821" max="821" width="6" customWidth="1"/>
    <col min="822" max="822" width="5.28515625" customWidth="1"/>
    <col min="823" max="823" width="6" customWidth="1"/>
    <col min="824" max="824" width="5.28515625" customWidth="1"/>
    <col min="825" max="825" width="6" customWidth="1"/>
    <col min="826" max="826" width="5.28515625" customWidth="1"/>
    <col min="827" max="827" width="6" customWidth="1"/>
    <col min="828" max="828" width="5.28515625" customWidth="1"/>
    <col min="829" max="829" width="6" customWidth="1"/>
    <col min="830" max="830" width="5.28515625" customWidth="1"/>
    <col min="831" max="831" width="6" customWidth="1"/>
    <col min="832" max="832" width="5.28515625" customWidth="1"/>
    <col min="833" max="833" width="6" customWidth="1"/>
    <col min="834" max="834" width="5.28515625" customWidth="1"/>
    <col min="835" max="835" width="6" customWidth="1"/>
    <col min="836" max="836" width="5.28515625" customWidth="1"/>
    <col min="837" max="837" width="6" customWidth="1"/>
    <col min="838" max="838" width="5.28515625" customWidth="1"/>
    <col min="839" max="839" width="6" customWidth="1"/>
    <col min="840" max="840" width="5.28515625" customWidth="1"/>
    <col min="841" max="841" width="8.140625" customWidth="1"/>
    <col min="842" max="842" width="6.85546875" customWidth="1"/>
    <col min="843" max="843" width="6" customWidth="1"/>
    <col min="844" max="844" width="5.28515625" customWidth="1"/>
    <col min="845" max="845" width="6" customWidth="1"/>
    <col min="846" max="846" width="5.28515625" customWidth="1"/>
    <col min="847" max="847" width="6" customWidth="1"/>
    <col min="848" max="848" width="5.28515625" customWidth="1"/>
    <col min="849" max="849" width="6" customWidth="1"/>
    <col min="850" max="850" width="5.28515625" customWidth="1"/>
    <col min="851" max="851" width="6" customWidth="1"/>
    <col min="852" max="852" width="5.28515625" customWidth="1"/>
    <col min="853" max="853" width="6" customWidth="1"/>
    <col min="854" max="854" width="5.28515625" customWidth="1"/>
    <col min="855" max="855" width="6" customWidth="1"/>
    <col min="856" max="856" width="5.28515625" customWidth="1"/>
    <col min="1025" max="1025" width="19.28515625" customWidth="1"/>
    <col min="1026" max="1026" width="24" customWidth="1"/>
    <col min="1027" max="1027" width="22.140625" customWidth="1"/>
    <col min="1028" max="1028" width="52.42578125" customWidth="1"/>
    <col min="1029" max="1029" width="10.140625" customWidth="1"/>
    <col min="1030" max="1030" width="13.42578125" customWidth="1"/>
    <col min="1031" max="1031" width="7.7109375" customWidth="1"/>
    <col min="1032" max="1032" width="10" customWidth="1"/>
    <col min="1033" max="1033" width="9.5703125" customWidth="1"/>
    <col min="1034" max="1034" width="7.28515625" customWidth="1"/>
    <col min="1035" max="1035" width="6" customWidth="1"/>
    <col min="1036" max="1036" width="8.28515625" customWidth="1"/>
    <col min="1037" max="1037" width="8.7109375" customWidth="1"/>
    <col min="1038" max="1038" width="6.85546875" customWidth="1"/>
    <col min="1039" max="1039" width="8.140625" customWidth="1"/>
    <col min="1040" max="1040" width="6.7109375" customWidth="1"/>
    <col min="1041" max="1041" width="6" customWidth="1"/>
    <col min="1042" max="1042" width="5.28515625" customWidth="1"/>
    <col min="1043" max="1043" width="6" customWidth="1"/>
    <col min="1044" max="1044" width="5.28515625" customWidth="1"/>
    <col min="1045" max="1045" width="6" customWidth="1"/>
    <col min="1046" max="1046" width="5.28515625" customWidth="1"/>
    <col min="1047" max="1047" width="6" customWidth="1"/>
    <col min="1048" max="1048" width="5.28515625" customWidth="1"/>
    <col min="1049" max="1049" width="6" customWidth="1"/>
    <col min="1050" max="1050" width="5.28515625" customWidth="1"/>
    <col min="1051" max="1051" width="6" customWidth="1"/>
    <col min="1052" max="1052" width="5.28515625" customWidth="1"/>
    <col min="1053" max="1053" width="6" customWidth="1"/>
    <col min="1054" max="1054" width="5.28515625" customWidth="1"/>
    <col min="1055" max="1055" width="6" customWidth="1"/>
    <col min="1056" max="1056" width="5.28515625" customWidth="1"/>
    <col min="1057" max="1057" width="6" customWidth="1"/>
    <col min="1058" max="1058" width="5.28515625" customWidth="1"/>
    <col min="1059" max="1059" width="6" customWidth="1"/>
    <col min="1060" max="1060" width="5.28515625" customWidth="1"/>
    <col min="1061" max="1061" width="6" customWidth="1"/>
    <col min="1062" max="1062" width="5.28515625" customWidth="1"/>
    <col min="1063" max="1063" width="6" customWidth="1"/>
    <col min="1064" max="1064" width="5.28515625" customWidth="1"/>
    <col min="1065" max="1065" width="6" customWidth="1"/>
    <col min="1066" max="1066" width="5.28515625" customWidth="1"/>
    <col min="1067" max="1067" width="6" customWidth="1"/>
    <col min="1068" max="1068" width="5.28515625" customWidth="1"/>
    <col min="1069" max="1069" width="6" customWidth="1"/>
    <col min="1070" max="1070" width="5.28515625" customWidth="1"/>
    <col min="1071" max="1071" width="6" customWidth="1"/>
    <col min="1072" max="1072" width="5.28515625" customWidth="1"/>
    <col min="1073" max="1073" width="6" customWidth="1"/>
    <col min="1074" max="1074" width="5.28515625" customWidth="1"/>
    <col min="1075" max="1075" width="6" customWidth="1"/>
    <col min="1076" max="1076" width="5.28515625" customWidth="1"/>
    <col min="1077" max="1077" width="6" customWidth="1"/>
    <col min="1078" max="1078" width="5.28515625" customWidth="1"/>
    <col min="1079" max="1079" width="6" customWidth="1"/>
    <col min="1080" max="1080" width="5.28515625" customWidth="1"/>
    <col min="1081" max="1081" width="6" customWidth="1"/>
    <col min="1082" max="1082" width="5.28515625" customWidth="1"/>
    <col min="1083" max="1083" width="6" customWidth="1"/>
    <col min="1084" max="1084" width="5.28515625" customWidth="1"/>
    <col min="1085" max="1085" width="6" customWidth="1"/>
    <col min="1086" max="1086" width="5.28515625" customWidth="1"/>
    <col min="1087" max="1087" width="6" customWidth="1"/>
    <col min="1088" max="1088" width="5.28515625" customWidth="1"/>
    <col min="1089" max="1089" width="6" customWidth="1"/>
    <col min="1090" max="1090" width="5.28515625" customWidth="1"/>
    <col min="1091" max="1091" width="6" customWidth="1"/>
    <col min="1092" max="1092" width="5.28515625" customWidth="1"/>
    <col min="1093" max="1093" width="6" customWidth="1"/>
    <col min="1094" max="1094" width="5.28515625" customWidth="1"/>
    <col min="1095" max="1095" width="6" customWidth="1"/>
    <col min="1096" max="1096" width="5.28515625" customWidth="1"/>
    <col min="1097" max="1097" width="8.140625" customWidth="1"/>
    <col min="1098" max="1098" width="6.85546875" customWidth="1"/>
    <col min="1099" max="1099" width="6" customWidth="1"/>
    <col min="1100" max="1100" width="5.28515625" customWidth="1"/>
    <col min="1101" max="1101" width="6" customWidth="1"/>
    <col min="1102" max="1102" width="5.28515625" customWidth="1"/>
    <col min="1103" max="1103" width="6" customWidth="1"/>
    <col min="1104" max="1104" width="5.28515625" customWidth="1"/>
    <col min="1105" max="1105" width="6" customWidth="1"/>
    <col min="1106" max="1106" width="5.28515625" customWidth="1"/>
    <col min="1107" max="1107" width="6" customWidth="1"/>
    <col min="1108" max="1108" width="5.28515625" customWidth="1"/>
    <col min="1109" max="1109" width="6" customWidth="1"/>
    <col min="1110" max="1110" width="5.28515625" customWidth="1"/>
    <col min="1111" max="1111" width="6" customWidth="1"/>
    <col min="1112" max="1112" width="5.28515625" customWidth="1"/>
    <col min="1281" max="1281" width="19.28515625" customWidth="1"/>
    <col min="1282" max="1282" width="24" customWidth="1"/>
    <col min="1283" max="1283" width="22.140625" customWidth="1"/>
    <col min="1284" max="1284" width="52.42578125" customWidth="1"/>
    <col min="1285" max="1285" width="10.140625" customWidth="1"/>
    <col min="1286" max="1286" width="13.42578125" customWidth="1"/>
    <col min="1287" max="1287" width="7.7109375" customWidth="1"/>
    <col min="1288" max="1288" width="10" customWidth="1"/>
    <col min="1289" max="1289" width="9.5703125" customWidth="1"/>
    <col min="1290" max="1290" width="7.28515625" customWidth="1"/>
    <col min="1291" max="1291" width="6" customWidth="1"/>
    <col min="1292" max="1292" width="8.28515625" customWidth="1"/>
    <col min="1293" max="1293" width="8.7109375" customWidth="1"/>
    <col min="1294" max="1294" width="6.85546875" customWidth="1"/>
    <col min="1295" max="1295" width="8.140625" customWidth="1"/>
    <col min="1296" max="1296" width="6.7109375" customWidth="1"/>
    <col min="1297" max="1297" width="6" customWidth="1"/>
    <col min="1298" max="1298" width="5.28515625" customWidth="1"/>
    <col min="1299" max="1299" width="6" customWidth="1"/>
    <col min="1300" max="1300" width="5.28515625" customWidth="1"/>
    <col min="1301" max="1301" width="6" customWidth="1"/>
    <col min="1302" max="1302" width="5.28515625" customWidth="1"/>
    <col min="1303" max="1303" width="6" customWidth="1"/>
    <col min="1304" max="1304" width="5.28515625" customWidth="1"/>
    <col min="1305" max="1305" width="6" customWidth="1"/>
    <col min="1306" max="1306" width="5.28515625" customWidth="1"/>
    <col min="1307" max="1307" width="6" customWidth="1"/>
    <col min="1308" max="1308" width="5.28515625" customWidth="1"/>
    <col min="1309" max="1309" width="6" customWidth="1"/>
    <col min="1310" max="1310" width="5.28515625" customWidth="1"/>
    <col min="1311" max="1311" width="6" customWidth="1"/>
    <col min="1312" max="1312" width="5.28515625" customWidth="1"/>
    <col min="1313" max="1313" width="6" customWidth="1"/>
    <col min="1314" max="1314" width="5.28515625" customWidth="1"/>
    <col min="1315" max="1315" width="6" customWidth="1"/>
    <col min="1316" max="1316" width="5.28515625" customWidth="1"/>
    <col min="1317" max="1317" width="6" customWidth="1"/>
    <col min="1318" max="1318" width="5.28515625" customWidth="1"/>
    <col min="1319" max="1319" width="6" customWidth="1"/>
    <col min="1320" max="1320" width="5.28515625" customWidth="1"/>
    <col min="1321" max="1321" width="6" customWidth="1"/>
    <col min="1322" max="1322" width="5.28515625" customWidth="1"/>
    <col min="1323" max="1323" width="6" customWidth="1"/>
    <col min="1324" max="1324" width="5.28515625" customWidth="1"/>
    <col min="1325" max="1325" width="6" customWidth="1"/>
    <col min="1326" max="1326" width="5.28515625" customWidth="1"/>
    <col min="1327" max="1327" width="6" customWidth="1"/>
    <col min="1328" max="1328" width="5.28515625" customWidth="1"/>
    <col min="1329" max="1329" width="6" customWidth="1"/>
    <col min="1330" max="1330" width="5.28515625" customWidth="1"/>
    <col min="1331" max="1331" width="6" customWidth="1"/>
    <col min="1332" max="1332" width="5.28515625" customWidth="1"/>
    <col min="1333" max="1333" width="6" customWidth="1"/>
    <col min="1334" max="1334" width="5.28515625" customWidth="1"/>
    <col min="1335" max="1335" width="6" customWidth="1"/>
    <col min="1336" max="1336" width="5.28515625" customWidth="1"/>
    <col min="1337" max="1337" width="6" customWidth="1"/>
    <col min="1338" max="1338" width="5.28515625" customWidth="1"/>
    <col min="1339" max="1339" width="6" customWidth="1"/>
    <col min="1340" max="1340" width="5.28515625" customWidth="1"/>
    <col min="1341" max="1341" width="6" customWidth="1"/>
    <col min="1342" max="1342" width="5.28515625" customWidth="1"/>
    <col min="1343" max="1343" width="6" customWidth="1"/>
    <col min="1344" max="1344" width="5.28515625" customWidth="1"/>
    <col min="1345" max="1345" width="6" customWidth="1"/>
    <col min="1346" max="1346" width="5.28515625" customWidth="1"/>
    <col min="1347" max="1347" width="6" customWidth="1"/>
    <col min="1348" max="1348" width="5.28515625" customWidth="1"/>
    <col min="1349" max="1349" width="6" customWidth="1"/>
    <col min="1350" max="1350" width="5.28515625" customWidth="1"/>
    <col min="1351" max="1351" width="6" customWidth="1"/>
    <col min="1352" max="1352" width="5.28515625" customWidth="1"/>
    <col min="1353" max="1353" width="8.140625" customWidth="1"/>
    <col min="1354" max="1354" width="6.85546875" customWidth="1"/>
    <col min="1355" max="1355" width="6" customWidth="1"/>
    <col min="1356" max="1356" width="5.28515625" customWidth="1"/>
    <col min="1357" max="1357" width="6" customWidth="1"/>
    <col min="1358" max="1358" width="5.28515625" customWidth="1"/>
    <col min="1359" max="1359" width="6" customWidth="1"/>
    <col min="1360" max="1360" width="5.28515625" customWidth="1"/>
    <col min="1361" max="1361" width="6" customWidth="1"/>
    <col min="1362" max="1362" width="5.28515625" customWidth="1"/>
    <col min="1363" max="1363" width="6" customWidth="1"/>
    <col min="1364" max="1364" width="5.28515625" customWidth="1"/>
    <col min="1365" max="1365" width="6" customWidth="1"/>
    <col min="1366" max="1366" width="5.28515625" customWidth="1"/>
    <col min="1367" max="1367" width="6" customWidth="1"/>
    <col min="1368" max="1368" width="5.28515625" customWidth="1"/>
    <col min="1537" max="1537" width="19.28515625" customWidth="1"/>
    <col min="1538" max="1538" width="24" customWidth="1"/>
    <col min="1539" max="1539" width="22.140625" customWidth="1"/>
    <col min="1540" max="1540" width="52.42578125" customWidth="1"/>
    <col min="1541" max="1541" width="10.140625" customWidth="1"/>
    <col min="1542" max="1542" width="13.42578125" customWidth="1"/>
    <col min="1543" max="1543" width="7.7109375" customWidth="1"/>
    <col min="1544" max="1544" width="10" customWidth="1"/>
    <col min="1545" max="1545" width="9.5703125" customWidth="1"/>
    <col min="1546" max="1546" width="7.28515625" customWidth="1"/>
    <col min="1547" max="1547" width="6" customWidth="1"/>
    <col min="1548" max="1548" width="8.28515625" customWidth="1"/>
    <col min="1549" max="1549" width="8.7109375" customWidth="1"/>
    <col min="1550" max="1550" width="6.85546875" customWidth="1"/>
    <col min="1551" max="1551" width="8.140625" customWidth="1"/>
    <col min="1552" max="1552" width="6.7109375" customWidth="1"/>
    <col min="1553" max="1553" width="6" customWidth="1"/>
    <col min="1554" max="1554" width="5.28515625" customWidth="1"/>
    <col min="1555" max="1555" width="6" customWidth="1"/>
    <col min="1556" max="1556" width="5.28515625" customWidth="1"/>
    <col min="1557" max="1557" width="6" customWidth="1"/>
    <col min="1558" max="1558" width="5.28515625" customWidth="1"/>
    <col min="1559" max="1559" width="6" customWidth="1"/>
    <col min="1560" max="1560" width="5.28515625" customWidth="1"/>
    <col min="1561" max="1561" width="6" customWidth="1"/>
    <col min="1562" max="1562" width="5.28515625" customWidth="1"/>
    <col min="1563" max="1563" width="6" customWidth="1"/>
    <col min="1564" max="1564" width="5.28515625" customWidth="1"/>
    <col min="1565" max="1565" width="6" customWidth="1"/>
    <col min="1566" max="1566" width="5.28515625" customWidth="1"/>
    <col min="1567" max="1567" width="6" customWidth="1"/>
    <col min="1568" max="1568" width="5.28515625" customWidth="1"/>
    <col min="1569" max="1569" width="6" customWidth="1"/>
    <col min="1570" max="1570" width="5.28515625" customWidth="1"/>
    <col min="1571" max="1571" width="6" customWidth="1"/>
    <col min="1572" max="1572" width="5.28515625" customWidth="1"/>
    <col min="1573" max="1573" width="6" customWidth="1"/>
    <col min="1574" max="1574" width="5.28515625" customWidth="1"/>
    <col min="1575" max="1575" width="6" customWidth="1"/>
    <col min="1576" max="1576" width="5.28515625" customWidth="1"/>
    <col min="1577" max="1577" width="6" customWidth="1"/>
    <col min="1578" max="1578" width="5.28515625" customWidth="1"/>
    <col min="1579" max="1579" width="6" customWidth="1"/>
    <col min="1580" max="1580" width="5.28515625" customWidth="1"/>
    <col min="1581" max="1581" width="6" customWidth="1"/>
    <col min="1582" max="1582" width="5.28515625" customWidth="1"/>
    <col min="1583" max="1583" width="6" customWidth="1"/>
    <col min="1584" max="1584" width="5.28515625" customWidth="1"/>
    <col min="1585" max="1585" width="6" customWidth="1"/>
    <col min="1586" max="1586" width="5.28515625" customWidth="1"/>
    <col min="1587" max="1587" width="6" customWidth="1"/>
    <col min="1588" max="1588" width="5.28515625" customWidth="1"/>
    <col min="1589" max="1589" width="6" customWidth="1"/>
    <col min="1590" max="1590" width="5.28515625" customWidth="1"/>
    <col min="1591" max="1591" width="6" customWidth="1"/>
    <col min="1592" max="1592" width="5.28515625" customWidth="1"/>
    <col min="1593" max="1593" width="6" customWidth="1"/>
    <col min="1594" max="1594" width="5.28515625" customWidth="1"/>
    <col min="1595" max="1595" width="6" customWidth="1"/>
    <col min="1596" max="1596" width="5.28515625" customWidth="1"/>
    <col min="1597" max="1597" width="6" customWidth="1"/>
    <col min="1598" max="1598" width="5.28515625" customWidth="1"/>
    <col min="1599" max="1599" width="6" customWidth="1"/>
    <col min="1600" max="1600" width="5.28515625" customWidth="1"/>
    <col min="1601" max="1601" width="6" customWidth="1"/>
    <col min="1602" max="1602" width="5.28515625" customWidth="1"/>
    <col min="1603" max="1603" width="6" customWidth="1"/>
    <col min="1604" max="1604" width="5.28515625" customWidth="1"/>
    <col min="1605" max="1605" width="6" customWidth="1"/>
    <col min="1606" max="1606" width="5.28515625" customWidth="1"/>
    <col min="1607" max="1607" width="6" customWidth="1"/>
    <col min="1608" max="1608" width="5.28515625" customWidth="1"/>
    <col min="1609" max="1609" width="8.140625" customWidth="1"/>
    <col min="1610" max="1610" width="6.85546875" customWidth="1"/>
    <col min="1611" max="1611" width="6" customWidth="1"/>
    <col min="1612" max="1612" width="5.28515625" customWidth="1"/>
    <col min="1613" max="1613" width="6" customWidth="1"/>
    <col min="1614" max="1614" width="5.28515625" customWidth="1"/>
    <col min="1615" max="1615" width="6" customWidth="1"/>
    <col min="1616" max="1616" width="5.28515625" customWidth="1"/>
    <col min="1617" max="1617" width="6" customWidth="1"/>
    <col min="1618" max="1618" width="5.28515625" customWidth="1"/>
    <col min="1619" max="1619" width="6" customWidth="1"/>
    <col min="1620" max="1620" width="5.28515625" customWidth="1"/>
    <col min="1621" max="1621" width="6" customWidth="1"/>
    <col min="1622" max="1622" width="5.28515625" customWidth="1"/>
    <col min="1623" max="1623" width="6" customWidth="1"/>
    <col min="1624" max="1624" width="5.28515625" customWidth="1"/>
    <col min="1793" max="1793" width="19.28515625" customWidth="1"/>
    <col min="1794" max="1794" width="24" customWidth="1"/>
    <col min="1795" max="1795" width="22.140625" customWidth="1"/>
    <col min="1796" max="1796" width="52.42578125" customWidth="1"/>
    <col min="1797" max="1797" width="10.140625" customWidth="1"/>
    <col min="1798" max="1798" width="13.42578125" customWidth="1"/>
    <col min="1799" max="1799" width="7.7109375" customWidth="1"/>
    <col min="1800" max="1800" width="10" customWidth="1"/>
    <col min="1801" max="1801" width="9.5703125" customWidth="1"/>
    <col min="1802" max="1802" width="7.28515625" customWidth="1"/>
    <col min="1803" max="1803" width="6" customWidth="1"/>
    <col min="1804" max="1804" width="8.28515625" customWidth="1"/>
    <col min="1805" max="1805" width="8.7109375" customWidth="1"/>
    <col min="1806" max="1806" width="6.85546875" customWidth="1"/>
    <col min="1807" max="1807" width="8.140625" customWidth="1"/>
    <col min="1808" max="1808" width="6.7109375" customWidth="1"/>
    <col min="1809" max="1809" width="6" customWidth="1"/>
    <col min="1810" max="1810" width="5.28515625" customWidth="1"/>
    <col min="1811" max="1811" width="6" customWidth="1"/>
    <col min="1812" max="1812" width="5.28515625" customWidth="1"/>
    <col min="1813" max="1813" width="6" customWidth="1"/>
    <col min="1814" max="1814" width="5.28515625" customWidth="1"/>
    <col min="1815" max="1815" width="6" customWidth="1"/>
    <col min="1816" max="1816" width="5.28515625" customWidth="1"/>
    <col min="1817" max="1817" width="6" customWidth="1"/>
    <col min="1818" max="1818" width="5.28515625" customWidth="1"/>
    <col min="1819" max="1819" width="6" customWidth="1"/>
    <col min="1820" max="1820" width="5.28515625" customWidth="1"/>
    <col min="1821" max="1821" width="6" customWidth="1"/>
    <col min="1822" max="1822" width="5.28515625" customWidth="1"/>
    <col min="1823" max="1823" width="6" customWidth="1"/>
    <col min="1824" max="1824" width="5.28515625" customWidth="1"/>
    <col min="1825" max="1825" width="6" customWidth="1"/>
    <col min="1826" max="1826" width="5.28515625" customWidth="1"/>
    <col min="1827" max="1827" width="6" customWidth="1"/>
    <col min="1828" max="1828" width="5.28515625" customWidth="1"/>
    <col min="1829" max="1829" width="6" customWidth="1"/>
    <col min="1830" max="1830" width="5.28515625" customWidth="1"/>
    <col min="1831" max="1831" width="6" customWidth="1"/>
    <col min="1832" max="1832" width="5.28515625" customWidth="1"/>
    <col min="1833" max="1833" width="6" customWidth="1"/>
    <col min="1834" max="1834" width="5.28515625" customWidth="1"/>
    <col min="1835" max="1835" width="6" customWidth="1"/>
    <col min="1836" max="1836" width="5.28515625" customWidth="1"/>
    <col min="1837" max="1837" width="6" customWidth="1"/>
    <col min="1838" max="1838" width="5.28515625" customWidth="1"/>
    <col min="1839" max="1839" width="6" customWidth="1"/>
    <col min="1840" max="1840" width="5.28515625" customWidth="1"/>
    <col min="1841" max="1841" width="6" customWidth="1"/>
    <col min="1842" max="1842" width="5.28515625" customWidth="1"/>
    <col min="1843" max="1843" width="6" customWidth="1"/>
    <col min="1844" max="1844" width="5.28515625" customWidth="1"/>
    <col min="1845" max="1845" width="6" customWidth="1"/>
    <col min="1846" max="1846" width="5.28515625" customWidth="1"/>
    <col min="1847" max="1847" width="6" customWidth="1"/>
    <col min="1848" max="1848" width="5.28515625" customWidth="1"/>
    <col min="1849" max="1849" width="6" customWidth="1"/>
    <col min="1850" max="1850" width="5.28515625" customWidth="1"/>
    <col min="1851" max="1851" width="6" customWidth="1"/>
    <col min="1852" max="1852" width="5.28515625" customWidth="1"/>
    <col min="1853" max="1853" width="6" customWidth="1"/>
    <col min="1854" max="1854" width="5.28515625" customWidth="1"/>
    <col min="1855" max="1855" width="6" customWidth="1"/>
    <col min="1856" max="1856" width="5.28515625" customWidth="1"/>
    <col min="1857" max="1857" width="6" customWidth="1"/>
    <col min="1858" max="1858" width="5.28515625" customWidth="1"/>
    <col min="1859" max="1859" width="6" customWidth="1"/>
    <col min="1860" max="1860" width="5.28515625" customWidth="1"/>
    <col min="1861" max="1861" width="6" customWidth="1"/>
    <col min="1862" max="1862" width="5.28515625" customWidth="1"/>
    <col min="1863" max="1863" width="6" customWidth="1"/>
    <col min="1864" max="1864" width="5.28515625" customWidth="1"/>
    <col min="1865" max="1865" width="8.140625" customWidth="1"/>
    <col min="1866" max="1866" width="6.85546875" customWidth="1"/>
    <col min="1867" max="1867" width="6" customWidth="1"/>
    <col min="1868" max="1868" width="5.28515625" customWidth="1"/>
    <col min="1869" max="1869" width="6" customWidth="1"/>
    <col min="1870" max="1870" width="5.28515625" customWidth="1"/>
    <col min="1871" max="1871" width="6" customWidth="1"/>
    <col min="1872" max="1872" width="5.28515625" customWidth="1"/>
    <col min="1873" max="1873" width="6" customWidth="1"/>
    <col min="1874" max="1874" width="5.28515625" customWidth="1"/>
    <col min="1875" max="1875" width="6" customWidth="1"/>
    <col min="1876" max="1876" width="5.28515625" customWidth="1"/>
    <col min="1877" max="1877" width="6" customWidth="1"/>
    <col min="1878" max="1878" width="5.28515625" customWidth="1"/>
    <col min="1879" max="1879" width="6" customWidth="1"/>
    <col min="1880" max="1880" width="5.28515625" customWidth="1"/>
    <col min="2049" max="2049" width="19.28515625" customWidth="1"/>
    <col min="2050" max="2050" width="24" customWidth="1"/>
    <col min="2051" max="2051" width="22.140625" customWidth="1"/>
    <col min="2052" max="2052" width="52.42578125" customWidth="1"/>
    <col min="2053" max="2053" width="10.140625" customWidth="1"/>
    <col min="2054" max="2054" width="13.42578125" customWidth="1"/>
    <col min="2055" max="2055" width="7.7109375" customWidth="1"/>
    <col min="2056" max="2056" width="10" customWidth="1"/>
    <col min="2057" max="2057" width="9.5703125" customWidth="1"/>
    <col min="2058" max="2058" width="7.28515625" customWidth="1"/>
    <col min="2059" max="2059" width="6" customWidth="1"/>
    <col min="2060" max="2060" width="8.28515625" customWidth="1"/>
    <col min="2061" max="2061" width="8.7109375" customWidth="1"/>
    <col min="2062" max="2062" width="6.85546875" customWidth="1"/>
    <col min="2063" max="2063" width="8.140625" customWidth="1"/>
    <col min="2064" max="2064" width="6.7109375" customWidth="1"/>
    <col min="2065" max="2065" width="6" customWidth="1"/>
    <col min="2066" max="2066" width="5.28515625" customWidth="1"/>
    <col min="2067" max="2067" width="6" customWidth="1"/>
    <col min="2068" max="2068" width="5.28515625" customWidth="1"/>
    <col min="2069" max="2069" width="6" customWidth="1"/>
    <col min="2070" max="2070" width="5.28515625" customWidth="1"/>
    <col min="2071" max="2071" width="6" customWidth="1"/>
    <col min="2072" max="2072" width="5.28515625" customWidth="1"/>
    <col min="2073" max="2073" width="6" customWidth="1"/>
    <col min="2074" max="2074" width="5.28515625" customWidth="1"/>
    <col min="2075" max="2075" width="6" customWidth="1"/>
    <col min="2076" max="2076" width="5.28515625" customWidth="1"/>
    <col min="2077" max="2077" width="6" customWidth="1"/>
    <col min="2078" max="2078" width="5.28515625" customWidth="1"/>
    <col min="2079" max="2079" width="6" customWidth="1"/>
    <col min="2080" max="2080" width="5.28515625" customWidth="1"/>
    <col min="2081" max="2081" width="6" customWidth="1"/>
    <col min="2082" max="2082" width="5.28515625" customWidth="1"/>
    <col min="2083" max="2083" width="6" customWidth="1"/>
    <col min="2084" max="2084" width="5.28515625" customWidth="1"/>
    <col min="2085" max="2085" width="6" customWidth="1"/>
    <col min="2086" max="2086" width="5.28515625" customWidth="1"/>
    <col min="2087" max="2087" width="6" customWidth="1"/>
    <col min="2088" max="2088" width="5.28515625" customWidth="1"/>
    <col min="2089" max="2089" width="6" customWidth="1"/>
    <col min="2090" max="2090" width="5.28515625" customWidth="1"/>
    <col min="2091" max="2091" width="6" customWidth="1"/>
    <col min="2092" max="2092" width="5.28515625" customWidth="1"/>
    <col min="2093" max="2093" width="6" customWidth="1"/>
    <col min="2094" max="2094" width="5.28515625" customWidth="1"/>
    <col min="2095" max="2095" width="6" customWidth="1"/>
    <col min="2096" max="2096" width="5.28515625" customWidth="1"/>
    <col min="2097" max="2097" width="6" customWidth="1"/>
    <col min="2098" max="2098" width="5.28515625" customWidth="1"/>
    <col min="2099" max="2099" width="6" customWidth="1"/>
    <col min="2100" max="2100" width="5.28515625" customWidth="1"/>
    <col min="2101" max="2101" width="6" customWidth="1"/>
    <col min="2102" max="2102" width="5.28515625" customWidth="1"/>
    <col min="2103" max="2103" width="6" customWidth="1"/>
    <col min="2104" max="2104" width="5.28515625" customWidth="1"/>
    <col min="2105" max="2105" width="6" customWidth="1"/>
    <col min="2106" max="2106" width="5.28515625" customWidth="1"/>
    <col min="2107" max="2107" width="6" customWidth="1"/>
    <col min="2108" max="2108" width="5.28515625" customWidth="1"/>
    <col min="2109" max="2109" width="6" customWidth="1"/>
    <col min="2110" max="2110" width="5.28515625" customWidth="1"/>
    <col min="2111" max="2111" width="6" customWidth="1"/>
    <col min="2112" max="2112" width="5.28515625" customWidth="1"/>
    <col min="2113" max="2113" width="6" customWidth="1"/>
    <col min="2114" max="2114" width="5.28515625" customWidth="1"/>
    <col min="2115" max="2115" width="6" customWidth="1"/>
    <col min="2116" max="2116" width="5.28515625" customWidth="1"/>
    <col min="2117" max="2117" width="6" customWidth="1"/>
    <col min="2118" max="2118" width="5.28515625" customWidth="1"/>
    <col min="2119" max="2119" width="6" customWidth="1"/>
    <col min="2120" max="2120" width="5.28515625" customWidth="1"/>
    <col min="2121" max="2121" width="8.140625" customWidth="1"/>
    <col min="2122" max="2122" width="6.85546875" customWidth="1"/>
    <col min="2123" max="2123" width="6" customWidth="1"/>
    <col min="2124" max="2124" width="5.28515625" customWidth="1"/>
    <col min="2125" max="2125" width="6" customWidth="1"/>
    <col min="2126" max="2126" width="5.28515625" customWidth="1"/>
    <col min="2127" max="2127" width="6" customWidth="1"/>
    <col min="2128" max="2128" width="5.28515625" customWidth="1"/>
    <col min="2129" max="2129" width="6" customWidth="1"/>
    <col min="2130" max="2130" width="5.28515625" customWidth="1"/>
    <col min="2131" max="2131" width="6" customWidth="1"/>
    <col min="2132" max="2132" width="5.28515625" customWidth="1"/>
    <col min="2133" max="2133" width="6" customWidth="1"/>
    <col min="2134" max="2134" width="5.28515625" customWidth="1"/>
    <col min="2135" max="2135" width="6" customWidth="1"/>
    <col min="2136" max="2136" width="5.28515625" customWidth="1"/>
    <col min="2305" max="2305" width="19.28515625" customWidth="1"/>
    <col min="2306" max="2306" width="24" customWidth="1"/>
    <col min="2307" max="2307" width="22.140625" customWidth="1"/>
    <col min="2308" max="2308" width="52.42578125" customWidth="1"/>
    <col min="2309" max="2309" width="10.140625" customWidth="1"/>
    <col min="2310" max="2310" width="13.42578125" customWidth="1"/>
    <col min="2311" max="2311" width="7.7109375" customWidth="1"/>
    <col min="2312" max="2312" width="10" customWidth="1"/>
    <col min="2313" max="2313" width="9.5703125" customWidth="1"/>
    <col min="2314" max="2314" width="7.28515625" customWidth="1"/>
    <col min="2315" max="2315" width="6" customWidth="1"/>
    <col min="2316" max="2316" width="8.28515625" customWidth="1"/>
    <col min="2317" max="2317" width="8.7109375" customWidth="1"/>
    <col min="2318" max="2318" width="6.85546875" customWidth="1"/>
    <col min="2319" max="2319" width="8.140625" customWidth="1"/>
    <col min="2320" max="2320" width="6.7109375" customWidth="1"/>
    <col min="2321" max="2321" width="6" customWidth="1"/>
    <col min="2322" max="2322" width="5.28515625" customWidth="1"/>
    <col min="2323" max="2323" width="6" customWidth="1"/>
    <col min="2324" max="2324" width="5.28515625" customWidth="1"/>
    <col min="2325" max="2325" width="6" customWidth="1"/>
    <col min="2326" max="2326" width="5.28515625" customWidth="1"/>
    <col min="2327" max="2327" width="6" customWidth="1"/>
    <col min="2328" max="2328" width="5.28515625" customWidth="1"/>
    <col min="2329" max="2329" width="6" customWidth="1"/>
    <col min="2330" max="2330" width="5.28515625" customWidth="1"/>
    <col min="2331" max="2331" width="6" customWidth="1"/>
    <col min="2332" max="2332" width="5.28515625" customWidth="1"/>
    <col min="2333" max="2333" width="6" customWidth="1"/>
    <col min="2334" max="2334" width="5.28515625" customWidth="1"/>
    <col min="2335" max="2335" width="6" customWidth="1"/>
    <col min="2336" max="2336" width="5.28515625" customWidth="1"/>
    <col min="2337" max="2337" width="6" customWidth="1"/>
    <col min="2338" max="2338" width="5.28515625" customWidth="1"/>
    <col min="2339" max="2339" width="6" customWidth="1"/>
    <col min="2340" max="2340" width="5.28515625" customWidth="1"/>
    <col min="2341" max="2341" width="6" customWidth="1"/>
    <col min="2342" max="2342" width="5.28515625" customWidth="1"/>
    <col min="2343" max="2343" width="6" customWidth="1"/>
    <col min="2344" max="2344" width="5.28515625" customWidth="1"/>
    <col min="2345" max="2345" width="6" customWidth="1"/>
    <col min="2346" max="2346" width="5.28515625" customWidth="1"/>
    <col min="2347" max="2347" width="6" customWidth="1"/>
    <col min="2348" max="2348" width="5.28515625" customWidth="1"/>
    <col min="2349" max="2349" width="6" customWidth="1"/>
    <col min="2350" max="2350" width="5.28515625" customWidth="1"/>
    <col min="2351" max="2351" width="6" customWidth="1"/>
    <col min="2352" max="2352" width="5.28515625" customWidth="1"/>
    <col min="2353" max="2353" width="6" customWidth="1"/>
    <col min="2354" max="2354" width="5.28515625" customWidth="1"/>
    <col min="2355" max="2355" width="6" customWidth="1"/>
    <col min="2356" max="2356" width="5.28515625" customWidth="1"/>
    <col min="2357" max="2357" width="6" customWidth="1"/>
    <col min="2358" max="2358" width="5.28515625" customWidth="1"/>
    <col min="2359" max="2359" width="6" customWidth="1"/>
    <col min="2360" max="2360" width="5.28515625" customWidth="1"/>
    <col min="2361" max="2361" width="6" customWidth="1"/>
    <col min="2362" max="2362" width="5.28515625" customWidth="1"/>
    <col min="2363" max="2363" width="6" customWidth="1"/>
    <col min="2364" max="2364" width="5.28515625" customWidth="1"/>
    <col min="2365" max="2365" width="6" customWidth="1"/>
    <col min="2366" max="2366" width="5.28515625" customWidth="1"/>
    <col min="2367" max="2367" width="6" customWidth="1"/>
    <col min="2368" max="2368" width="5.28515625" customWidth="1"/>
    <col min="2369" max="2369" width="6" customWidth="1"/>
    <col min="2370" max="2370" width="5.28515625" customWidth="1"/>
    <col min="2371" max="2371" width="6" customWidth="1"/>
    <col min="2372" max="2372" width="5.28515625" customWidth="1"/>
    <col min="2373" max="2373" width="6" customWidth="1"/>
    <col min="2374" max="2374" width="5.28515625" customWidth="1"/>
    <col min="2375" max="2375" width="6" customWidth="1"/>
    <col min="2376" max="2376" width="5.28515625" customWidth="1"/>
    <col min="2377" max="2377" width="8.140625" customWidth="1"/>
    <col min="2378" max="2378" width="6.85546875" customWidth="1"/>
    <col min="2379" max="2379" width="6" customWidth="1"/>
    <col min="2380" max="2380" width="5.28515625" customWidth="1"/>
    <col min="2381" max="2381" width="6" customWidth="1"/>
    <col min="2382" max="2382" width="5.28515625" customWidth="1"/>
    <col min="2383" max="2383" width="6" customWidth="1"/>
    <col min="2384" max="2384" width="5.28515625" customWidth="1"/>
    <col min="2385" max="2385" width="6" customWidth="1"/>
    <col min="2386" max="2386" width="5.28515625" customWidth="1"/>
    <col min="2387" max="2387" width="6" customWidth="1"/>
    <col min="2388" max="2388" width="5.28515625" customWidth="1"/>
    <col min="2389" max="2389" width="6" customWidth="1"/>
    <col min="2390" max="2390" width="5.28515625" customWidth="1"/>
    <col min="2391" max="2391" width="6" customWidth="1"/>
    <col min="2392" max="2392" width="5.28515625" customWidth="1"/>
    <col min="2561" max="2561" width="19.28515625" customWidth="1"/>
    <col min="2562" max="2562" width="24" customWidth="1"/>
    <col min="2563" max="2563" width="22.140625" customWidth="1"/>
    <col min="2564" max="2564" width="52.42578125" customWidth="1"/>
    <col min="2565" max="2565" width="10.140625" customWidth="1"/>
    <col min="2566" max="2566" width="13.42578125" customWidth="1"/>
    <col min="2567" max="2567" width="7.7109375" customWidth="1"/>
    <col min="2568" max="2568" width="10" customWidth="1"/>
    <col min="2569" max="2569" width="9.5703125" customWidth="1"/>
    <col min="2570" max="2570" width="7.28515625" customWidth="1"/>
    <col min="2571" max="2571" width="6" customWidth="1"/>
    <col min="2572" max="2572" width="8.28515625" customWidth="1"/>
    <col min="2573" max="2573" width="8.7109375" customWidth="1"/>
    <col min="2574" max="2574" width="6.85546875" customWidth="1"/>
    <col min="2575" max="2575" width="8.140625" customWidth="1"/>
    <col min="2576" max="2576" width="6.7109375" customWidth="1"/>
    <col min="2577" max="2577" width="6" customWidth="1"/>
    <col min="2578" max="2578" width="5.28515625" customWidth="1"/>
    <col min="2579" max="2579" width="6" customWidth="1"/>
    <col min="2580" max="2580" width="5.28515625" customWidth="1"/>
    <col min="2581" max="2581" width="6" customWidth="1"/>
    <col min="2582" max="2582" width="5.28515625" customWidth="1"/>
    <col min="2583" max="2583" width="6" customWidth="1"/>
    <col min="2584" max="2584" width="5.28515625" customWidth="1"/>
    <col min="2585" max="2585" width="6" customWidth="1"/>
    <col min="2586" max="2586" width="5.28515625" customWidth="1"/>
    <col min="2587" max="2587" width="6" customWidth="1"/>
    <col min="2588" max="2588" width="5.28515625" customWidth="1"/>
    <col min="2589" max="2589" width="6" customWidth="1"/>
    <col min="2590" max="2590" width="5.28515625" customWidth="1"/>
    <col min="2591" max="2591" width="6" customWidth="1"/>
    <col min="2592" max="2592" width="5.28515625" customWidth="1"/>
    <col min="2593" max="2593" width="6" customWidth="1"/>
    <col min="2594" max="2594" width="5.28515625" customWidth="1"/>
    <col min="2595" max="2595" width="6" customWidth="1"/>
    <col min="2596" max="2596" width="5.28515625" customWidth="1"/>
    <col min="2597" max="2597" width="6" customWidth="1"/>
    <col min="2598" max="2598" width="5.28515625" customWidth="1"/>
    <col min="2599" max="2599" width="6" customWidth="1"/>
    <col min="2600" max="2600" width="5.28515625" customWidth="1"/>
    <col min="2601" max="2601" width="6" customWidth="1"/>
    <col min="2602" max="2602" width="5.28515625" customWidth="1"/>
    <col min="2603" max="2603" width="6" customWidth="1"/>
    <col min="2604" max="2604" width="5.28515625" customWidth="1"/>
    <col min="2605" max="2605" width="6" customWidth="1"/>
    <col min="2606" max="2606" width="5.28515625" customWidth="1"/>
    <col min="2607" max="2607" width="6" customWidth="1"/>
    <col min="2608" max="2608" width="5.28515625" customWidth="1"/>
    <col min="2609" max="2609" width="6" customWidth="1"/>
    <col min="2610" max="2610" width="5.28515625" customWidth="1"/>
    <col min="2611" max="2611" width="6" customWidth="1"/>
    <col min="2612" max="2612" width="5.28515625" customWidth="1"/>
    <col min="2613" max="2613" width="6" customWidth="1"/>
    <col min="2614" max="2614" width="5.28515625" customWidth="1"/>
    <col min="2615" max="2615" width="6" customWidth="1"/>
    <col min="2616" max="2616" width="5.28515625" customWidth="1"/>
    <col min="2617" max="2617" width="6" customWidth="1"/>
    <col min="2618" max="2618" width="5.28515625" customWidth="1"/>
    <col min="2619" max="2619" width="6" customWidth="1"/>
    <col min="2620" max="2620" width="5.28515625" customWidth="1"/>
    <col min="2621" max="2621" width="6" customWidth="1"/>
    <col min="2622" max="2622" width="5.28515625" customWidth="1"/>
    <col min="2623" max="2623" width="6" customWidth="1"/>
    <col min="2624" max="2624" width="5.28515625" customWidth="1"/>
    <col min="2625" max="2625" width="6" customWidth="1"/>
    <col min="2626" max="2626" width="5.28515625" customWidth="1"/>
    <col min="2627" max="2627" width="6" customWidth="1"/>
    <col min="2628" max="2628" width="5.28515625" customWidth="1"/>
    <col min="2629" max="2629" width="6" customWidth="1"/>
    <col min="2630" max="2630" width="5.28515625" customWidth="1"/>
    <col min="2631" max="2631" width="6" customWidth="1"/>
    <col min="2632" max="2632" width="5.28515625" customWidth="1"/>
    <col min="2633" max="2633" width="8.140625" customWidth="1"/>
    <col min="2634" max="2634" width="6.85546875" customWidth="1"/>
    <col min="2635" max="2635" width="6" customWidth="1"/>
    <col min="2636" max="2636" width="5.28515625" customWidth="1"/>
    <col min="2637" max="2637" width="6" customWidth="1"/>
    <col min="2638" max="2638" width="5.28515625" customWidth="1"/>
    <col min="2639" max="2639" width="6" customWidth="1"/>
    <col min="2640" max="2640" width="5.28515625" customWidth="1"/>
    <col min="2641" max="2641" width="6" customWidth="1"/>
    <col min="2642" max="2642" width="5.28515625" customWidth="1"/>
    <col min="2643" max="2643" width="6" customWidth="1"/>
    <col min="2644" max="2644" width="5.28515625" customWidth="1"/>
    <col min="2645" max="2645" width="6" customWidth="1"/>
    <col min="2646" max="2646" width="5.28515625" customWidth="1"/>
    <col min="2647" max="2647" width="6" customWidth="1"/>
    <col min="2648" max="2648" width="5.28515625" customWidth="1"/>
    <col min="2817" max="2817" width="19.28515625" customWidth="1"/>
    <col min="2818" max="2818" width="24" customWidth="1"/>
    <col min="2819" max="2819" width="22.140625" customWidth="1"/>
    <col min="2820" max="2820" width="52.42578125" customWidth="1"/>
    <col min="2821" max="2821" width="10.140625" customWidth="1"/>
    <col min="2822" max="2822" width="13.42578125" customWidth="1"/>
    <col min="2823" max="2823" width="7.7109375" customWidth="1"/>
    <col min="2824" max="2824" width="10" customWidth="1"/>
    <col min="2825" max="2825" width="9.5703125" customWidth="1"/>
    <col min="2826" max="2826" width="7.28515625" customWidth="1"/>
    <col min="2827" max="2827" width="6" customWidth="1"/>
    <col min="2828" max="2828" width="8.28515625" customWidth="1"/>
    <col min="2829" max="2829" width="8.7109375" customWidth="1"/>
    <col min="2830" max="2830" width="6.85546875" customWidth="1"/>
    <col min="2831" max="2831" width="8.140625" customWidth="1"/>
    <col min="2832" max="2832" width="6.7109375" customWidth="1"/>
    <col min="2833" max="2833" width="6" customWidth="1"/>
    <col min="2834" max="2834" width="5.28515625" customWidth="1"/>
    <col min="2835" max="2835" width="6" customWidth="1"/>
    <col min="2836" max="2836" width="5.28515625" customWidth="1"/>
    <col min="2837" max="2837" width="6" customWidth="1"/>
    <col min="2838" max="2838" width="5.28515625" customWidth="1"/>
    <col min="2839" max="2839" width="6" customWidth="1"/>
    <col min="2840" max="2840" width="5.28515625" customWidth="1"/>
    <col min="2841" max="2841" width="6" customWidth="1"/>
    <col min="2842" max="2842" width="5.28515625" customWidth="1"/>
    <col min="2843" max="2843" width="6" customWidth="1"/>
    <col min="2844" max="2844" width="5.28515625" customWidth="1"/>
    <col min="2845" max="2845" width="6" customWidth="1"/>
    <col min="2846" max="2846" width="5.28515625" customWidth="1"/>
    <col min="2847" max="2847" width="6" customWidth="1"/>
    <col min="2848" max="2848" width="5.28515625" customWidth="1"/>
    <col min="2849" max="2849" width="6" customWidth="1"/>
    <col min="2850" max="2850" width="5.28515625" customWidth="1"/>
    <col min="2851" max="2851" width="6" customWidth="1"/>
    <col min="2852" max="2852" width="5.28515625" customWidth="1"/>
    <col min="2853" max="2853" width="6" customWidth="1"/>
    <col min="2854" max="2854" width="5.28515625" customWidth="1"/>
    <col min="2855" max="2855" width="6" customWidth="1"/>
    <col min="2856" max="2856" width="5.28515625" customWidth="1"/>
    <col min="2857" max="2857" width="6" customWidth="1"/>
    <col min="2858" max="2858" width="5.28515625" customWidth="1"/>
    <col min="2859" max="2859" width="6" customWidth="1"/>
    <col min="2860" max="2860" width="5.28515625" customWidth="1"/>
    <col min="2861" max="2861" width="6" customWidth="1"/>
    <col min="2862" max="2862" width="5.28515625" customWidth="1"/>
    <col min="2863" max="2863" width="6" customWidth="1"/>
    <col min="2864" max="2864" width="5.28515625" customWidth="1"/>
    <col min="2865" max="2865" width="6" customWidth="1"/>
    <col min="2866" max="2866" width="5.28515625" customWidth="1"/>
    <col min="2867" max="2867" width="6" customWidth="1"/>
    <col min="2868" max="2868" width="5.28515625" customWidth="1"/>
    <col min="2869" max="2869" width="6" customWidth="1"/>
    <col min="2870" max="2870" width="5.28515625" customWidth="1"/>
    <col min="2871" max="2871" width="6" customWidth="1"/>
    <col min="2872" max="2872" width="5.28515625" customWidth="1"/>
    <col min="2873" max="2873" width="6" customWidth="1"/>
    <col min="2874" max="2874" width="5.28515625" customWidth="1"/>
    <col min="2875" max="2875" width="6" customWidth="1"/>
    <col min="2876" max="2876" width="5.28515625" customWidth="1"/>
    <col min="2877" max="2877" width="6" customWidth="1"/>
    <col min="2878" max="2878" width="5.28515625" customWidth="1"/>
    <col min="2879" max="2879" width="6" customWidth="1"/>
    <col min="2880" max="2880" width="5.28515625" customWidth="1"/>
    <col min="2881" max="2881" width="6" customWidth="1"/>
    <col min="2882" max="2882" width="5.28515625" customWidth="1"/>
    <col min="2883" max="2883" width="6" customWidth="1"/>
    <col min="2884" max="2884" width="5.28515625" customWidth="1"/>
    <col min="2885" max="2885" width="6" customWidth="1"/>
    <col min="2886" max="2886" width="5.28515625" customWidth="1"/>
    <col min="2887" max="2887" width="6" customWidth="1"/>
    <col min="2888" max="2888" width="5.28515625" customWidth="1"/>
    <col min="2889" max="2889" width="8.140625" customWidth="1"/>
    <col min="2890" max="2890" width="6.85546875" customWidth="1"/>
    <col min="2891" max="2891" width="6" customWidth="1"/>
    <col min="2892" max="2892" width="5.28515625" customWidth="1"/>
    <col min="2893" max="2893" width="6" customWidth="1"/>
    <col min="2894" max="2894" width="5.28515625" customWidth="1"/>
    <col min="2895" max="2895" width="6" customWidth="1"/>
    <col min="2896" max="2896" width="5.28515625" customWidth="1"/>
    <col min="2897" max="2897" width="6" customWidth="1"/>
    <col min="2898" max="2898" width="5.28515625" customWidth="1"/>
    <col min="2899" max="2899" width="6" customWidth="1"/>
    <col min="2900" max="2900" width="5.28515625" customWidth="1"/>
    <col min="2901" max="2901" width="6" customWidth="1"/>
    <col min="2902" max="2902" width="5.28515625" customWidth="1"/>
    <col min="2903" max="2903" width="6" customWidth="1"/>
    <col min="2904" max="2904" width="5.28515625" customWidth="1"/>
    <col min="3073" max="3073" width="19.28515625" customWidth="1"/>
    <col min="3074" max="3074" width="24" customWidth="1"/>
    <col min="3075" max="3075" width="22.140625" customWidth="1"/>
    <col min="3076" max="3076" width="52.42578125" customWidth="1"/>
    <col min="3077" max="3077" width="10.140625" customWidth="1"/>
    <col min="3078" max="3078" width="13.42578125" customWidth="1"/>
    <col min="3079" max="3079" width="7.7109375" customWidth="1"/>
    <col min="3080" max="3080" width="10" customWidth="1"/>
    <col min="3081" max="3081" width="9.5703125" customWidth="1"/>
    <col min="3082" max="3082" width="7.28515625" customWidth="1"/>
    <col min="3083" max="3083" width="6" customWidth="1"/>
    <col min="3084" max="3084" width="8.28515625" customWidth="1"/>
    <col min="3085" max="3085" width="8.7109375" customWidth="1"/>
    <col min="3086" max="3086" width="6.85546875" customWidth="1"/>
    <col min="3087" max="3087" width="8.140625" customWidth="1"/>
    <col min="3088" max="3088" width="6.7109375" customWidth="1"/>
    <col min="3089" max="3089" width="6" customWidth="1"/>
    <col min="3090" max="3090" width="5.28515625" customWidth="1"/>
    <col min="3091" max="3091" width="6" customWidth="1"/>
    <col min="3092" max="3092" width="5.28515625" customWidth="1"/>
    <col min="3093" max="3093" width="6" customWidth="1"/>
    <col min="3094" max="3094" width="5.28515625" customWidth="1"/>
    <col min="3095" max="3095" width="6" customWidth="1"/>
    <col min="3096" max="3096" width="5.28515625" customWidth="1"/>
    <col min="3097" max="3097" width="6" customWidth="1"/>
    <col min="3098" max="3098" width="5.28515625" customWidth="1"/>
    <col min="3099" max="3099" width="6" customWidth="1"/>
    <col min="3100" max="3100" width="5.28515625" customWidth="1"/>
    <col min="3101" max="3101" width="6" customWidth="1"/>
    <col min="3102" max="3102" width="5.28515625" customWidth="1"/>
    <col min="3103" max="3103" width="6" customWidth="1"/>
    <col min="3104" max="3104" width="5.28515625" customWidth="1"/>
    <col min="3105" max="3105" width="6" customWidth="1"/>
    <col min="3106" max="3106" width="5.28515625" customWidth="1"/>
    <col min="3107" max="3107" width="6" customWidth="1"/>
    <col min="3108" max="3108" width="5.28515625" customWidth="1"/>
    <col min="3109" max="3109" width="6" customWidth="1"/>
    <col min="3110" max="3110" width="5.28515625" customWidth="1"/>
    <col min="3111" max="3111" width="6" customWidth="1"/>
    <col min="3112" max="3112" width="5.28515625" customWidth="1"/>
    <col min="3113" max="3113" width="6" customWidth="1"/>
    <col min="3114" max="3114" width="5.28515625" customWidth="1"/>
    <col min="3115" max="3115" width="6" customWidth="1"/>
    <col min="3116" max="3116" width="5.28515625" customWidth="1"/>
    <col min="3117" max="3117" width="6" customWidth="1"/>
    <col min="3118" max="3118" width="5.28515625" customWidth="1"/>
    <col min="3119" max="3119" width="6" customWidth="1"/>
    <col min="3120" max="3120" width="5.28515625" customWidth="1"/>
    <col min="3121" max="3121" width="6" customWidth="1"/>
    <col min="3122" max="3122" width="5.28515625" customWidth="1"/>
    <col min="3123" max="3123" width="6" customWidth="1"/>
    <col min="3124" max="3124" width="5.28515625" customWidth="1"/>
    <col min="3125" max="3125" width="6" customWidth="1"/>
    <col min="3126" max="3126" width="5.28515625" customWidth="1"/>
    <col min="3127" max="3127" width="6" customWidth="1"/>
    <col min="3128" max="3128" width="5.28515625" customWidth="1"/>
    <col min="3129" max="3129" width="6" customWidth="1"/>
    <col min="3130" max="3130" width="5.28515625" customWidth="1"/>
    <col min="3131" max="3131" width="6" customWidth="1"/>
    <col min="3132" max="3132" width="5.28515625" customWidth="1"/>
    <col min="3133" max="3133" width="6" customWidth="1"/>
    <col min="3134" max="3134" width="5.28515625" customWidth="1"/>
    <col min="3135" max="3135" width="6" customWidth="1"/>
    <col min="3136" max="3136" width="5.28515625" customWidth="1"/>
    <col min="3137" max="3137" width="6" customWidth="1"/>
    <col min="3138" max="3138" width="5.28515625" customWidth="1"/>
    <col min="3139" max="3139" width="6" customWidth="1"/>
    <col min="3140" max="3140" width="5.28515625" customWidth="1"/>
    <col min="3141" max="3141" width="6" customWidth="1"/>
    <col min="3142" max="3142" width="5.28515625" customWidth="1"/>
    <col min="3143" max="3143" width="6" customWidth="1"/>
    <col min="3144" max="3144" width="5.28515625" customWidth="1"/>
    <col min="3145" max="3145" width="8.140625" customWidth="1"/>
    <col min="3146" max="3146" width="6.85546875" customWidth="1"/>
    <col min="3147" max="3147" width="6" customWidth="1"/>
    <col min="3148" max="3148" width="5.28515625" customWidth="1"/>
    <col min="3149" max="3149" width="6" customWidth="1"/>
    <col min="3150" max="3150" width="5.28515625" customWidth="1"/>
    <col min="3151" max="3151" width="6" customWidth="1"/>
    <col min="3152" max="3152" width="5.28515625" customWidth="1"/>
    <col min="3153" max="3153" width="6" customWidth="1"/>
    <col min="3154" max="3154" width="5.28515625" customWidth="1"/>
    <col min="3155" max="3155" width="6" customWidth="1"/>
    <col min="3156" max="3156" width="5.28515625" customWidth="1"/>
    <col min="3157" max="3157" width="6" customWidth="1"/>
    <col min="3158" max="3158" width="5.28515625" customWidth="1"/>
    <col min="3159" max="3159" width="6" customWidth="1"/>
    <col min="3160" max="3160" width="5.28515625" customWidth="1"/>
    <col min="3329" max="3329" width="19.28515625" customWidth="1"/>
    <col min="3330" max="3330" width="24" customWidth="1"/>
    <col min="3331" max="3331" width="22.140625" customWidth="1"/>
    <col min="3332" max="3332" width="52.42578125" customWidth="1"/>
    <col min="3333" max="3333" width="10.140625" customWidth="1"/>
    <col min="3334" max="3334" width="13.42578125" customWidth="1"/>
    <col min="3335" max="3335" width="7.7109375" customWidth="1"/>
    <col min="3336" max="3336" width="10" customWidth="1"/>
    <col min="3337" max="3337" width="9.5703125" customWidth="1"/>
    <col min="3338" max="3338" width="7.28515625" customWidth="1"/>
    <col min="3339" max="3339" width="6" customWidth="1"/>
    <col min="3340" max="3340" width="8.28515625" customWidth="1"/>
    <col min="3341" max="3341" width="8.7109375" customWidth="1"/>
    <col min="3342" max="3342" width="6.85546875" customWidth="1"/>
    <col min="3343" max="3343" width="8.140625" customWidth="1"/>
    <col min="3344" max="3344" width="6.7109375" customWidth="1"/>
    <col min="3345" max="3345" width="6" customWidth="1"/>
    <col min="3346" max="3346" width="5.28515625" customWidth="1"/>
    <col min="3347" max="3347" width="6" customWidth="1"/>
    <col min="3348" max="3348" width="5.28515625" customWidth="1"/>
    <col min="3349" max="3349" width="6" customWidth="1"/>
    <col min="3350" max="3350" width="5.28515625" customWidth="1"/>
    <col min="3351" max="3351" width="6" customWidth="1"/>
    <col min="3352" max="3352" width="5.28515625" customWidth="1"/>
    <col min="3353" max="3353" width="6" customWidth="1"/>
    <col min="3354" max="3354" width="5.28515625" customWidth="1"/>
    <col min="3355" max="3355" width="6" customWidth="1"/>
    <col min="3356" max="3356" width="5.28515625" customWidth="1"/>
    <col min="3357" max="3357" width="6" customWidth="1"/>
    <col min="3358" max="3358" width="5.28515625" customWidth="1"/>
    <col min="3359" max="3359" width="6" customWidth="1"/>
    <col min="3360" max="3360" width="5.28515625" customWidth="1"/>
    <col min="3361" max="3361" width="6" customWidth="1"/>
    <col min="3362" max="3362" width="5.28515625" customWidth="1"/>
    <col min="3363" max="3363" width="6" customWidth="1"/>
    <col min="3364" max="3364" width="5.28515625" customWidth="1"/>
    <col min="3365" max="3365" width="6" customWidth="1"/>
    <col min="3366" max="3366" width="5.28515625" customWidth="1"/>
    <col min="3367" max="3367" width="6" customWidth="1"/>
    <col min="3368" max="3368" width="5.28515625" customWidth="1"/>
    <col min="3369" max="3369" width="6" customWidth="1"/>
    <col min="3370" max="3370" width="5.28515625" customWidth="1"/>
    <col min="3371" max="3371" width="6" customWidth="1"/>
    <col min="3372" max="3372" width="5.28515625" customWidth="1"/>
    <col min="3373" max="3373" width="6" customWidth="1"/>
    <col min="3374" max="3374" width="5.28515625" customWidth="1"/>
    <col min="3375" max="3375" width="6" customWidth="1"/>
    <col min="3376" max="3376" width="5.28515625" customWidth="1"/>
    <col min="3377" max="3377" width="6" customWidth="1"/>
    <col min="3378" max="3378" width="5.28515625" customWidth="1"/>
    <col min="3379" max="3379" width="6" customWidth="1"/>
    <col min="3380" max="3380" width="5.28515625" customWidth="1"/>
    <col min="3381" max="3381" width="6" customWidth="1"/>
    <col min="3382" max="3382" width="5.28515625" customWidth="1"/>
    <col min="3383" max="3383" width="6" customWidth="1"/>
    <col min="3384" max="3384" width="5.28515625" customWidth="1"/>
    <col min="3385" max="3385" width="6" customWidth="1"/>
    <col min="3386" max="3386" width="5.28515625" customWidth="1"/>
    <col min="3387" max="3387" width="6" customWidth="1"/>
    <col min="3388" max="3388" width="5.28515625" customWidth="1"/>
    <col min="3389" max="3389" width="6" customWidth="1"/>
    <col min="3390" max="3390" width="5.28515625" customWidth="1"/>
    <col min="3391" max="3391" width="6" customWidth="1"/>
    <col min="3392" max="3392" width="5.28515625" customWidth="1"/>
    <col min="3393" max="3393" width="6" customWidth="1"/>
    <col min="3394" max="3394" width="5.28515625" customWidth="1"/>
    <col min="3395" max="3395" width="6" customWidth="1"/>
    <col min="3396" max="3396" width="5.28515625" customWidth="1"/>
    <col min="3397" max="3397" width="6" customWidth="1"/>
    <col min="3398" max="3398" width="5.28515625" customWidth="1"/>
    <col min="3399" max="3399" width="6" customWidth="1"/>
    <col min="3400" max="3400" width="5.28515625" customWidth="1"/>
    <col min="3401" max="3401" width="8.140625" customWidth="1"/>
    <col min="3402" max="3402" width="6.85546875" customWidth="1"/>
    <col min="3403" max="3403" width="6" customWidth="1"/>
    <col min="3404" max="3404" width="5.28515625" customWidth="1"/>
    <col min="3405" max="3405" width="6" customWidth="1"/>
    <col min="3406" max="3406" width="5.28515625" customWidth="1"/>
    <col min="3407" max="3407" width="6" customWidth="1"/>
    <col min="3408" max="3408" width="5.28515625" customWidth="1"/>
    <col min="3409" max="3409" width="6" customWidth="1"/>
    <col min="3410" max="3410" width="5.28515625" customWidth="1"/>
    <col min="3411" max="3411" width="6" customWidth="1"/>
    <col min="3412" max="3412" width="5.28515625" customWidth="1"/>
    <col min="3413" max="3413" width="6" customWidth="1"/>
    <col min="3414" max="3414" width="5.28515625" customWidth="1"/>
    <col min="3415" max="3415" width="6" customWidth="1"/>
    <col min="3416" max="3416" width="5.28515625" customWidth="1"/>
    <col min="3585" max="3585" width="19.28515625" customWidth="1"/>
    <col min="3586" max="3586" width="24" customWidth="1"/>
    <col min="3587" max="3587" width="22.140625" customWidth="1"/>
    <col min="3588" max="3588" width="52.42578125" customWidth="1"/>
    <col min="3589" max="3589" width="10.140625" customWidth="1"/>
    <col min="3590" max="3590" width="13.42578125" customWidth="1"/>
    <col min="3591" max="3591" width="7.7109375" customWidth="1"/>
    <col min="3592" max="3592" width="10" customWidth="1"/>
    <col min="3593" max="3593" width="9.5703125" customWidth="1"/>
    <col min="3594" max="3594" width="7.28515625" customWidth="1"/>
    <col min="3595" max="3595" width="6" customWidth="1"/>
    <col min="3596" max="3596" width="8.28515625" customWidth="1"/>
    <col min="3597" max="3597" width="8.7109375" customWidth="1"/>
    <col min="3598" max="3598" width="6.85546875" customWidth="1"/>
    <col min="3599" max="3599" width="8.140625" customWidth="1"/>
    <col min="3600" max="3600" width="6.7109375" customWidth="1"/>
    <col min="3601" max="3601" width="6" customWidth="1"/>
    <col min="3602" max="3602" width="5.28515625" customWidth="1"/>
    <col min="3603" max="3603" width="6" customWidth="1"/>
    <col min="3604" max="3604" width="5.28515625" customWidth="1"/>
    <col min="3605" max="3605" width="6" customWidth="1"/>
    <col min="3606" max="3606" width="5.28515625" customWidth="1"/>
    <col min="3607" max="3607" width="6" customWidth="1"/>
    <col min="3608" max="3608" width="5.28515625" customWidth="1"/>
    <col min="3609" max="3609" width="6" customWidth="1"/>
    <col min="3610" max="3610" width="5.28515625" customWidth="1"/>
    <col min="3611" max="3611" width="6" customWidth="1"/>
    <col min="3612" max="3612" width="5.28515625" customWidth="1"/>
    <col min="3613" max="3613" width="6" customWidth="1"/>
    <col min="3614" max="3614" width="5.28515625" customWidth="1"/>
    <col min="3615" max="3615" width="6" customWidth="1"/>
    <col min="3616" max="3616" width="5.28515625" customWidth="1"/>
    <col min="3617" max="3617" width="6" customWidth="1"/>
    <col min="3618" max="3618" width="5.28515625" customWidth="1"/>
    <col min="3619" max="3619" width="6" customWidth="1"/>
    <col min="3620" max="3620" width="5.28515625" customWidth="1"/>
    <col min="3621" max="3621" width="6" customWidth="1"/>
    <col min="3622" max="3622" width="5.28515625" customWidth="1"/>
    <col min="3623" max="3623" width="6" customWidth="1"/>
    <col min="3624" max="3624" width="5.28515625" customWidth="1"/>
    <col min="3625" max="3625" width="6" customWidth="1"/>
    <col min="3626" max="3626" width="5.28515625" customWidth="1"/>
    <col min="3627" max="3627" width="6" customWidth="1"/>
    <col min="3628" max="3628" width="5.28515625" customWidth="1"/>
    <col min="3629" max="3629" width="6" customWidth="1"/>
    <col min="3630" max="3630" width="5.28515625" customWidth="1"/>
    <col min="3631" max="3631" width="6" customWidth="1"/>
    <col min="3632" max="3632" width="5.28515625" customWidth="1"/>
    <col min="3633" max="3633" width="6" customWidth="1"/>
    <col min="3634" max="3634" width="5.28515625" customWidth="1"/>
    <col min="3635" max="3635" width="6" customWidth="1"/>
    <col min="3636" max="3636" width="5.28515625" customWidth="1"/>
    <col min="3637" max="3637" width="6" customWidth="1"/>
    <col min="3638" max="3638" width="5.28515625" customWidth="1"/>
    <col min="3639" max="3639" width="6" customWidth="1"/>
    <col min="3640" max="3640" width="5.28515625" customWidth="1"/>
    <col min="3641" max="3641" width="6" customWidth="1"/>
    <col min="3642" max="3642" width="5.28515625" customWidth="1"/>
    <col min="3643" max="3643" width="6" customWidth="1"/>
    <col min="3644" max="3644" width="5.28515625" customWidth="1"/>
    <col min="3645" max="3645" width="6" customWidth="1"/>
    <col min="3646" max="3646" width="5.28515625" customWidth="1"/>
    <col min="3647" max="3647" width="6" customWidth="1"/>
    <col min="3648" max="3648" width="5.28515625" customWidth="1"/>
    <col min="3649" max="3649" width="6" customWidth="1"/>
    <col min="3650" max="3650" width="5.28515625" customWidth="1"/>
    <col min="3651" max="3651" width="6" customWidth="1"/>
    <col min="3652" max="3652" width="5.28515625" customWidth="1"/>
    <col min="3653" max="3653" width="6" customWidth="1"/>
    <col min="3654" max="3654" width="5.28515625" customWidth="1"/>
    <col min="3655" max="3655" width="6" customWidth="1"/>
    <col min="3656" max="3656" width="5.28515625" customWidth="1"/>
    <col min="3657" max="3657" width="8.140625" customWidth="1"/>
    <col min="3658" max="3658" width="6.85546875" customWidth="1"/>
    <col min="3659" max="3659" width="6" customWidth="1"/>
    <col min="3660" max="3660" width="5.28515625" customWidth="1"/>
    <col min="3661" max="3661" width="6" customWidth="1"/>
    <col min="3662" max="3662" width="5.28515625" customWidth="1"/>
    <col min="3663" max="3663" width="6" customWidth="1"/>
    <col min="3664" max="3664" width="5.28515625" customWidth="1"/>
    <col min="3665" max="3665" width="6" customWidth="1"/>
    <col min="3666" max="3666" width="5.28515625" customWidth="1"/>
    <col min="3667" max="3667" width="6" customWidth="1"/>
    <col min="3668" max="3668" width="5.28515625" customWidth="1"/>
    <col min="3669" max="3669" width="6" customWidth="1"/>
    <col min="3670" max="3670" width="5.28515625" customWidth="1"/>
    <col min="3671" max="3671" width="6" customWidth="1"/>
    <col min="3672" max="3672" width="5.28515625" customWidth="1"/>
    <col min="3841" max="3841" width="19.28515625" customWidth="1"/>
    <col min="3842" max="3842" width="24" customWidth="1"/>
    <col min="3843" max="3843" width="22.140625" customWidth="1"/>
    <col min="3844" max="3844" width="52.42578125" customWidth="1"/>
    <col min="3845" max="3845" width="10.140625" customWidth="1"/>
    <col min="3846" max="3846" width="13.42578125" customWidth="1"/>
    <col min="3847" max="3847" width="7.7109375" customWidth="1"/>
    <col min="3848" max="3848" width="10" customWidth="1"/>
    <col min="3849" max="3849" width="9.5703125" customWidth="1"/>
    <col min="3850" max="3850" width="7.28515625" customWidth="1"/>
    <col min="3851" max="3851" width="6" customWidth="1"/>
    <col min="3852" max="3852" width="8.28515625" customWidth="1"/>
    <col min="3853" max="3853" width="8.7109375" customWidth="1"/>
    <col min="3854" max="3854" width="6.85546875" customWidth="1"/>
    <col min="3855" max="3855" width="8.140625" customWidth="1"/>
    <col min="3856" max="3856" width="6.7109375" customWidth="1"/>
    <col min="3857" max="3857" width="6" customWidth="1"/>
    <col min="3858" max="3858" width="5.28515625" customWidth="1"/>
    <col min="3859" max="3859" width="6" customWidth="1"/>
    <col min="3860" max="3860" width="5.28515625" customWidth="1"/>
    <col min="3861" max="3861" width="6" customWidth="1"/>
    <col min="3862" max="3862" width="5.28515625" customWidth="1"/>
    <col min="3863" max="3863" width="6" customWidth="1"/>
    <col min="3864" max="3864" width="5.28515625" customWidth="1"/>
    <col min="3865" max="3865" width="6" customWidth="1"/>
    <col min="3866" max="3866" width="5.28515625" customWidth="1"/>
    <col min="3867" max="3867" width="6" customWidth="1"/>
    <col min="3868" max="3868" width="5.28515625" customWidth="1"/>
    <col min="3869" max="3869" width="6" customWidth="1"/>
    <col min="3870" max="3870" width="5.28515625" customWidth="1"/>
    <col min="3871" max="3871" width="6" customWidth="1"/>
    <col min="3872" max="3872" width="5.28515625" customWidth="1"/>
    <col min="3873" max="3873" width="6" customWidth="1"/>
    <col min="3874" max="3874" width="5.28515625" customWidth="1"/>
    <col min="3875" max="3875" width="6" customWidth="1"/>
    <col min="3876" max="3876" width="5.28515625" customWidth="1"/>
    <col min="3877" max="3877" width="6" customWidth="1"/>
    <col min="3878" max="3878" width="5.28515625" customWidth="1"/>
    <col min="3879" max="3879" width="6" customWidth="1"/>
    <col min="3880" max="3880" width="5.28515625" customWidth="1"/>
    <col min="3881" max="3881" width="6" customWidth="1"/>
    <col min="3882" max="3882" width="5.28515625" customWidth="1"/>
    <col min="3883" max="3883" width="6" customWidth="1"/>
    <col min="3884" max="3884" width="5.28515625" customWidth="1"/>
    <col min="3885" max="3885" width="6" customWidth="1"/>
    <col min="3886" max="3886" width="5.28515625" customWidth="1"/>
    <col min="3887" max="3887" width="6" customWidth="1"/>
    <col min="3888" max="3888" width="5.28515625" customWidth="1"/>
    <col min="3889" max="3889" width="6" customWidth="1"/>
    <col min="3890" max="3890" width="5.28515625" customWidth="1"/>
    <col min="3891" max="3891" width="6" customWidth="1"/>
    <col min="3892" max="3892" width="5.28515625" customWidth="1"/>
    <col min="3893" max="3893" width="6" customWidth="1"/>
    <col min="3894" max="3894" width="5.28515625" customWidth="1"/>
    <col min="3895" max="3895" width="6" customWidth="1"/>
    <col min="3896" max="3896" width="5.28515625" customWidth="1"/>
    <col min="3897" max="3897" width="6" customWidth="1"/>
    <col min="3898" max="3898" width="5.28515625" customWidth="1"/>
    <col min="3899" max="3899" width="6" customWidth="1"/>
    <col min="3900" max="3900" width="5.28515625" customWidth="1"/>
    <col min="3901" max="3901" width="6" customWidth="1"/>
    <col min="3902" max="3902" width="5.28515625" customWidth="1"/>
    <col min="3903" max="3903" width="6" customWidth="1"/>
    <col min="3904" max="3904" width="5.28515625" customWidth="1"/>
    <col min="3905" max="3905" width="6" customWidth="1"/>
    <col min="3906" max="3906" width="5.28515625" customWidth="1"/>
    <col min="3907" max="3907" width="6" customWidth="1"/>
    <col min="3908" max="3908" width="5.28515625" customWidth="1"/>
    <col min="3909" max="3909" width="6" customWidth="1"/>
    <col min="3910" max="3910" width="5.28515625" customWidth="1"/>
    <col min="3911" max="3911" width="6" customWidth="1"/>
    <col min="3912" max="3912" width="5.28515625" customWidth="1"/>
    <col min="3913" max="3913" width="8.140625" customWidth="1"/>
    <col min="3914" max="3914" width="6.85546875" customWidth="1"/>
    <col min="3915" max="3915" width="6" customWidth="1"/>
    <col min="3916" max="3916" width="5.28515625" customWidth="1"/>
    <col min="3917" max="3917" width="6" customWidth="1"/>
    <col min="3918" max="3918" width="5.28515625" customWidth="1"/>
    <col min="3919" max="3919" width="6" customWidth="1"/>
    <col min="3920" max="3920" width="5.28515625" customWidth="1"/>
    <col min="3921" max="3921" width="6" customWidth="1"/>
    <col min="3922" max="3922" width="5.28515625" customWidth="1"/>
    <col min="3923" max="3923" width="6" customWidth="1"/>
    <col min="3924" max="3924" width="5.28515625" customWidth="1"/>
    <col min="3925" max="3925" width="6" customWidth="1"/>
    <col min="3926" max="3926" width="5.28515625" customWidth="1"/>
    <col min="3927" max="3927" width="6" customWidth="1"/>
    <col min="3928" max="3928" width="5.28515625" customWidth="1"/>
    <col min="4097" max="4097" width="19.28515625" customWidth="1"/>
    <col min="4098" max="4098" width="24" customWidth="1"/>
    <col min="4099" max="4099" width="22.140625" customWidth="1"/>
    <col min="4100" max="4100" width="52.42578125" customWidth="1"/>
    <col min="4101" max="4101" width="10.140625" customWidth="1"/>
    <col min="4102" max="4102" width="13.42578125" customWidth="1"/>
    <col min="4103" max="4103" width="7.7109375" customWidth="1"/>
    <col min="4104" max="4104" width="10" customWidth="1"/>
    <col min="4105" max="4105" width="9.5703125" customWidth="1"/>
    <col min="4106" max="4106" width="7.28515625" customWidth="1"/>
    <col min="4107" max="4107" width="6" customWidth="1"/>
    <col min="4108" max="4108" width="8.28515625" customWidth="1"/>
    <col min="4109" max="4109" width="8.7109375" customWidth="1"/>
    <col min="4110" max="4110" width="6.85546875" customWidth="1"/>
    <col min="4111" max="4111" width="8.140625" customWidth="1"/>
    <col min="4112" max="4112" width="6.7109375" customWidth="1"/>
    <col min="4113" max="4113" width="6" customWidth="1"/>
    <col min="4114" max="4114" width="5.28515625" customWidth="1"/>
    <col min="4115" max="4115" width="6" customWidth="1"/>
    <col min="4116" max="4116" width="5.28515625" customWidth="1"/>
    <col min="4117" max="4117" width="6" customWidth="1"/>
    <col min="4118" max="4118" width="5.28515625" customWidth="1"/>
    <col min="4119" max="4119" width="6" customWidth="1"/>
    <col min="4120" max="4120" width="5.28515625" customWidth="1"/>
    <col min="4121" max="4121" width="6" customWidth="1"/>
    <col min="4122" max="4122" width="5.28515625" customWidth="1"/>
    <col min="4123" max="4123" width="6" customWidth="1"/>
    <col min="4124" max="4124" width="5.28515625" customWidth="1"/>
    <col min="4125" max="4125" width="6" customWidth="1"/>
    <col min="4126" max="4126" width="5.28515625" customWidth="1"/>
    <col min="4127" max="4127" width="6" customWidth="1"/>
    <col min="4128" max="4128" width="5.28515625" customWidth="1"/>
    <col min="4129" max="4129" width="6" customWidth="1"/>
    <col min="4130" max="4130" width="5.28515625" customWidth="1"/>
    <col min="4131" max="4131" width="6" customWidth="1"/>
    <col min="4132" max="4132" width="5.28515625" customWidth="1"/>
    <col min="4133" max="4133" width="6" customWidth="1"/>
    <col min="4134" max="4134" width="5.28515625" customWidth="1"/>
    <col min="4135" max="4135" width="6" customWidth="1"/>
    <col min="4136" max="4136" width="5.28515625" customWidth="1"/>
    <col min="4137" max="4137" width="6" customWidth="1"/>
    <col min="4138" max="4138" width="5.28515625" customWidth="1"/>
    <col min="4139" max="4139" width="6" customWidth="1"/>
    <col min="4140" max="4140" width="5.28515625" customWidth="1"/>
    <col min="4141" max="4141" width="6" customWidth="1"/>
    <col min="4142" max="4142" width="5.28515625" customWidth="1"/>
    <col min="4143" max="4143" width="6" customWidth="1"/>
    <col min="4144" max="4144" width="5.28515625" customWidth="1"/>
    <col min="4145" max="4145" width="6" customWidth="1"/>
    <col min="4146" max="4146" width="5.28515625" customWidth="1"/>
    <col min="4147" max="4147" width="6" customWidth="1"/>
    <col min="4148" max="4148" width="5.28515625" customWidth="1"/>
    <col min="4149" max="4149" width="6" customWidth="1"/>
    <col min="4150" max="4150" width="5.28515625" customWidth="1"/>
    <col min="4151" max="4151" width="6" customWidth="1"/>
    <col min="4152" max="4152" width="5.28515625" customWidth="1"/>
    <col min="4153" max="4153" width="6" customWidth="1"/>
    <col min="4154" max="4154" width="5.28515625" customWidth="1"/>
    <col min="4155" max="4155" width="6" customWidth="1"/>
    <col min="4156" max="4156" width="5.28515625" customWidth="1"/>
    <col min="4157" max="4157" width="6" customWidth="1"/>
    <col min="4158" max="4158" width="5.28515625" customWidth="1"/>
    <col min="4159" max="4159" width="6" customWidth="1"/>
    <col min="4160" max="4160" width="5.28515625" customWidth="1"/>
    <col min="4161" max="4161" width="6" customWidth="1"/>
    <col min="4162" max="4162" width="5.28515625" customWidth="1"/>
    <col min="4163" max="4163" width="6" customWidth="1"/>
    <col min="4164" max="4164" width="5.28515625" customWidth="1"/>
    <col min="4165" max="4165" width="6" customWidth="1"/>
    <col min="4166" max="4166" width="5.28515625" customWidth="1"/>
    <col min="4167" max="4167" width="6" customWidth="1"/>
    <col min="4168" max="4168" width="5.28515625" customWidth="1"/>
    <col min="4169" max="4169" width="8.140625" customWidth="1"/>
    <col min="4170" max="4170" width="6.85546875" customWidth="1"/>
    <col min="4171" max="4171" width="6" customWidth="1"/>
    <col min="4172" max="4172" width="5.28515625" customWidth="1"/>
    <col min="4173" max="4173" width="6" customWidth="1"/>
    <col min="4174" max="4174" width="5.28515625" customWidth="1"/>
    <col min="4175" max="4175" width="6" customWidth="1"/>
    <col min="4176" max="4176" width="5.28515625" customWidth="1"/>
    <col min="4177" max="4177" width="6" customWidth="1"/>
    <col min="4178" max="4178" width="5.28515625" customWidth="1"/>
    <col min="4179" max="4179" width="6" customWidth="1"/>
    <col min="4180" max="4180" width="5.28515625" customWidth="1"/>
    <col min="4181" max="4181" width="6" customWidth="1"/>
    <col min="4182" max="4182" width="5.28515625" customWidth="1"/>
    <col min="4183" max="4183" width="6" customWidth="1"/>
    <col min="4184" max="4184" width="5.28515625" customWidth="1"/>
    <col min="4353" max="4353" width="19.28515625" customWidth="1"/>
    <col min="4354" max="4354" width="24" customWidth="1"/>
    <col min="4355" max="4355" width="22.140625" customWidth="1"/>
    <col min="4356" max="4356" width="52.42578125" customWidth="1"/>
    <col min="4357" max="4357" width="10.140625" customWidth="1"/>
    <col min="4358" max="4358" width="13.42578125" customWidth="1"/>
    <col min="4359" max="4359" width="7.7109375" customWidth="1"/>
    <col min="4360" max="4360" width="10" customWidth="1"/>
    <col min="4361" max="4361" width="9.5703125" customWidth="1"/>
    <col min="4362" max="4362" width="7.28515625" customWidth="1"/>
    <col min="4363" max="4363" width="6" customWidth="1"/>
    <col min="4364" max="4364" width="8.28515625" customWidth="1"/>
    <col min="4365" max="4365" width="8.7109375" customWidth="1"/>
    <col min="4366" max="4366" width="6.85546875" customWidth="1"/>
    <col min="4367" max="4367" width="8.140625" customWidth="1"/>
    <col min="4368" max="4368" width="6.7109375" customWidth="1"/>
    <col min="4369" max="4369" width="6" customWidth="1"/>
    <col min="4370" max="4370" width="5.28515625" customWidth="1"/>
    <col min="4371" max="4371" width="6" customWidth="1"/>
    <col min="4372" max="4372" width="5.28515625" customWidth="1"/>
    <col min="4373" max="4373" width="6" customWidth="1"/>
    <col min="4374" max="4374" width="5.28515625" customWidth="1"/>
    <col min="4375" max="4375" width="6" customWidth="1"/>
    <col min="4376" max="4376" width="5.28515625" customWidth="1"/>
    <col min="4377" max="4377" width="6" customWidth="1"/>
    <col min="4378" max="4378" width="5.28515625" customWidth="1"/>
    <col min="4379" max="4379" width="6" customWidth="1"/>
    <col min="4380" max="4380" width="5.28515625" customWidth="1"/>
    <col min="4381" max="4381" width="6" customWidth="1"/>
    <col min="4382" max="4382" width="5.28515625" customWidth="1"/>
    <col min="4383" max="4383" width="6" customWidth="1"/>
    <col min="4384" max="4384" width="5.28515625" customWidth="1"/>
    <col min="4385" max="4385" width="6" customWidth="1"/>
    <col min="4386" max="4386" width="5.28515625" customWidth="1"/>
    <col min="4387" max="4387" width="6" customWidth="1"/>
    <col min="4388" max="4388" width="5.28515625" customWidth="1"/>
    <col min="4389" max="4389" width="6" customWidth="1"/>
    <col min="4390" max="4390" width="5.28515625" customWidth="1"/>
    <col min="4391" max="4391" width="6" customWidth="1"/>
    <col min="4392" max="4392" width="5.28515625" customWidth="1"/>
    <col min="4393" max="4393" width="6" customWidth="1"/>
    <col min="4394" max="4394" width="5.28515625" customWidth="1"/>
    <col min="4395" max="4395" width="6" customWidth="1"/>
    <col min="4396" max="4396" width="5.28515625" customWidth="1"/>
    <col min="4397" max="4397" width="6" customWidth="1"/>
    <col min="4398" max="4398" width="5.28515625" customWidth="1"/>
    <col min="4399" max="4399" width="6" customWidth="1"/>
    <col min="4400" max="4400" width="5.28515625" customWidth="1"/>
    <col min="4401" max="4401" width="6" customWidth="1"/>
    <col min="4402" max="4402" width="5.28515625" customWidth="1"/>
    <col min="4403" max="4403" width="6" customWidth="1"/>
    <col min="4404" max="4404" width="5.28515625" customWidth="1"/>
    <col min="4405" max="4405" width="6" customWidth="1"/>
    <col min="4406" max="4406" width="5.28515625" customWidth="1"/>
    <col min="4407" max="4407" width="6" customWidth="1"/>
    <col min="4408" max="4408" width="5.28515625" customWidth="1"/>
    <col min="4409" max="4409" width="6" customWidth="1"/>
    <col min="4410" max="4410" width="5.28515625" customWidth="1"/>
    <col min="4411" max="4411" width="6" customWidth="1"/>
    <col min="4412" max="4412" width="5.28515625" customWidth="1"/>
    <col min="4413" max="4413" width="6" customWidth="1"/>
    <col min="4414" max="4414" width="5.28515625" customWidth="1"/>
    <col min="4415" max="4415" width="6" customWidth="1"/>
    <col min="4416" max="4416" width="5.28515625" customWidth="1"/>
    <col min="4417" max="4417" width="6" customWidth="1"/>
    <col min="4418" max="4418" width="5.28515625" customWidth="1"/>
    <col min="4419" max="4419" width="6" customWidth="1"/>
    <col min="4420" max="4420" width="5.28515625" customWidth="1"/>
    <col min="4421" max="4421" width="6" customWidth="1"/>
    <col min="4422" max="4422" width="5.28515625" customWidth="1"/>
    <col min="4423" max="4423" width="6" customWidth="1"/>
    <col min="4424" max="4424" width="5.28515625" customWidth="1"/>
    <col min="4425" max="4425" width="8.140625" customWidth="1"/>
    <col min="4426" max="4426" width="6.85546875" customWidth="1"/>
    <col min="4427" max="4427" width="6" customWidth="1"/>
    <col min="4428" max="4428" width="5.28515625" customWidth="1"/>
    <col min="4429" max="4429" width="6" customWidth="1"/>
    <col min="4430" max="4430" width="5.28515625" customWidth="1"/>
    <col min="4431" max="4431" width="6" customWidth="1"/>
    <col min="4432" max="4432" width="5.28515625" customWidth="1"/>
    <col min="4433" max="4433" width="6" customWidth="1"/>
    <col min="4434" max="4434" width="5.28515625" customWidth="1"/>
    <col min="4435" max="4435" width="6" customWidth="1"/>
    <col min="4436" max="4436" width="5.28515625" customWidth="1"/>
    <col min="4437" max="4437" width="6" customWidth="1"/>
    <col min="4438" max="4438" width="5.28515625" customWidth="1"/>
    <col min="4439" max="4439" width="6" customWidth="1"/>
    <col min="4440" max="4440" width="5.28515625" customWidth="1"/>
    <col min="4609" max="4609" width="19.28515625" customWidth="1"/>
    <col min="4610" max="4610" width="24" customWidth="1"/>
    <col min="4611" max="4611" width="22.140625" customWidth="1"/>
    <col min="4612" max="4612" width="52.42578125" customWidth="1"/>
    <col min="4613" max="4613" width="10.140625" customWidth="1"/>
    <col min="4614" max="4614" width="13.42578125" customWidth="1"/>
    <col min="4615" max="4615" width="7.7109375" customWidth="1"/>
    <col min="4616" max="4616" width="10" customWidth="1"/>
    <col min="4617" max="4617" width="9.5703125" customWidth="1"/>
    <col min="4618" max="4618" width="7.28515625" customWidth="1"/>
    <col min="4619" max="4619" width="6" customWidth="1"/>
    <col min="4620" max="4620" width="8.28515625" customWidth="1"/>
    <col min="4621" max="4621" width="8.7109375" customWidth="1"/>
    <col min="4622" max="4622" width="6.85546875" customWidth="1"/>
    <col min="4623" max="4623" width="8.140625" customWidth="1"/>
    <col min="4624" max="4624" width="6.7109375" customWidth="1"/>
    <col min="4625" max="4625" width="6" customWidth="1"/>
    <col min="4626" max="4626" width="5.28515625" customWidth="1"/>
    <col min="4627" max="4627" width="6" customWidth="1"/>
    <col min="4628" max="4628" width="5.28515625" customWidth="1"/>
    <col min="4629" max="4629" width="6" customWidth="1"/>
    <col min="4630" max="4630" width="5.28515625" customWidth="1"/>
    <col min="4631" max="4631" width="6" customWidth="1"/>
    <col min="4632" max="4632" width="5.28515625" customWidth="1"/>
    <col min="4633" max="4633" width="6" customWidth="1"/>
    <col min="4634" max="4634" width="5.28515625" customWidth="1"/>
    <col min="4635" max="4635" width="6" customWidth="1"/>
    <col min="4636" max="4636" width="5.28515625" customWidth="1"/>
    <col min="4637" max="4637" width="6" customWidth="1"/>
    <col min="4638" max="4638" width="5.28515625" customWidth="1"/>
    <col min="4639" max="4639" width="6" customWidth="1"/>
    <col min="4640" max="4640" width="5.28515625" customWidth="1"/>
    <col min="4641" max="4641" width="6" customWidth="1"/>
    <col min="4642" max="4642" width="5.28515625" customWidth="1"/>
    <col min="4643" max="4643" width="6" customWidth="1"/>
    <col min="4644" max="4644" width="5.28515625" customWidth="1"/>
    <col min="4645" max="4645" width="6" customWidth="1"/>
    <col min="4646" max="4646" width="5.28515625" customWidth="1"/>
    <col min="4647" max="4647" width="6" customWidth="1"/>
    <col min="4648" max="4648" width="5.28515625" customWidth="1"/>
    <col min="4649" max="4649" width="6" customWidth="1"/>
    <col min="4650" max="4650" width="5.28515625" customWidth="1"/>
    <col min="4651" max="4651" width="6" customWidth="1"/>
    <col min="4652" max="4652" width="5.28515625" customWidth="1"/>
    <col min="4653" max="4653" width="6" customWidth="1"/>
    <col min="4654" max="4654" width="5.28515625" customWidth="1"/>
    <col min="4655" max="4655" width="6" customWidth="1"/>
    <col min="4656" max="4656" width="5.28515625" customWidth="1"/>
    <col min="4657" max="4657" width="6" customWidth="1"/>
    <col min="4658" max="4658" width="5.28515625" customWidth="1"/>
    <col min="4659" max="4659" width="6" customWidth="1"/>
    <col min="4660" max="4660" width="5.28515625" customWidth="1"/>
    <col min="4661" max="4661" width="6" customWidth="1"/>
    <col min="4662" max="4662" width="5.28515625" customWidth="1"/>
    <col min="4663" max="4663" width="6" customWidth="1"/>
    <col min="4664" max="4664" width="5.28515625" customWidth="1"/>
    <col min="4665" max="4665" width="6" customWidth="1"/>
    <col min="4666" max="4666" width="5.28515625" customWidth="1"/>
    <col min="4667" max="4667" width="6" customWidth="1"/>
    <col min="4668" max="4668" width="5.28515625" customWidth="1"/>
    <col min="4669" max="4669" width="6" customWidth="1"/>
    <col min="4670" max="4670" width="5.28515625" customWidth="1"/>
    <col min="4671" max="4671" width="6" customWidth="1"/>
    <col min="4672" max="4672" width="5.28515625" customWidth="1"/>
    <col min="4673" max="4673" width="6" customWidth="1"/>
    <col min="4674" max="4674" width="5.28515625" customWidth="1"/>
    <col min="4675" max="4675" width="6" customWidth="1"/>
    <col min="4676" max="4676" width="5.28515625" customWidth="1"/>
    <col min="4677" max="4677" width="6" customWidth="1"/>
    <col min="4678" max="4678" width="5.28515625" customWidth="1"/>
    <col min="4679" max="4679" width="6" customWidth="1"/>
    <col min="4680" max="4680" width="5.28515625" customWidth="1"/>
    <col min="4681" max="4681" width="8.140625" customWidth="1"/>
    <col min="4682" max="4682" width="6.85546875" customWidth="1"/>
    <col min="4683" max="4683" width="6" customWidth="1"/>
    <col min="4684" max="4684" width="5.28515625" customWidth="1"/>
    <col min="4685" max="4685" width="6" customWidth="1"/>
    <col min="4686" max="4686" width="5.28515625" customWidth="1"/>
    <col min="4687" max="4687" width="6" customWidth="1"/>
    <col min="4688" max="4688" width="5.28515625" customWidth="1"/>
    <col min="4689" max="4689" width="6" customWidth="1"/>
    <col min="4690" max="4690" width="5.28515625" customWidth="1"/>
    <col min="4691" max="4691" width="6" customWidth="1"/>
    <col min="4692" max="4692" width="5.28515625" customWidth="1"/>
    <col min="4693" max="4693" width="6" customWidth="1"/>
    <col min="4694" max="4694" width="5.28515625" customWidth="1"/>
    <col min="4695" max="4695" width="6" customWidth="1"/>
    <col min="4696" max="4696" width="5.28515625" customWidth="1"/>
    <col min="4865" max="4865" width="19.28515625" customWidth="1"/>
    <col min="4866" max="4866" width="24" customWidth="1"/>
    <col min="4867" max="4867" width="22.140625" customWidth="1"/>
    <col min="4868" max="4868" width="52.42578125" customWidth="1"/>
    <col min="4869" max="4869" width="10.140625" customWidth="1"/>
    <col min="4870" max="4870" width="13.42578125" customWidth="1"/>
    <col min="4871" max="4871" width="7.7109375" customWidth="1"/>
    <col min="4872" max="4872" width="10" customWidth="1"/>
    <col min="4873" max="4873" width="9.5703125" customWidth="1"/>
    <col min="4874" max="4874" width="7.28515625" customWidth="1"/>
    <col min="4875" max="4875" width="6" customWidth="1"/>
    <col min="4876" max="4876" width="8.28515625" customWidth="1"/>
    <col min="4877" max="4877" width="8.7109375" customWidth="1"/>
    <col min="4878" max="4878" width="6.85546875" customWidth="1"/>
    <col min="4879" max="4879" width="8.140625" customWidth="1"/>
    <col min="4880" max="4880" width="6.7109375" customWidth="1"/>
    <col min="4881" max="4881" width="6" customWidth="1"/>
    <col min="4882" max="4882" width="5.28515625" customWidth="1"/>
    <col min="4883" max="4883" width="6" customWidth="1"/>
    <col min="4884" max="4884" width="5.28515625" customWidth="1"/>
    <col min="4885" max="4885" width="6" customWidth="1"/>
    <col min="4886" max="4886" width="5.28515625" customWidth="1"/>
    <col min="4887" max="4887" width="6" customWidth="1"/>
    <col min="4888" max="4888" width="5.28515625" customWidth="1"/>
    <col min="4889" max="4889" width="6" customWidth="1"/>
    <col min="4890" max="4890" width="5.28515625" customWidth="1"/>
    <col min="4891" max="4891" width="6" customWidth="1"/>
    <col min="4892" max="4892" width="5.28515625" customWidth="1"/>
    <col min="4893" max="4893" width="6" customWidth="1"/>
    <col min="4894" max="4894" width="5.28515625" customWidth="1"/>
    <col min="4895" max="4895" width="6" customWidth="1"/>
    <col min="4896" max="4896" width="5.28515625" customWidth="1"/>
    <col min="4897" max="4897" width="6" customWidth="1"/>
    <col min="4898" max="4898" width="5.28515625" customWidth="1"/>
    <col min="4899" max="4899" width="6" customWidth="1"/>
    <col min="4900" max="4900" width="5.28515625" customWidth="1"/>
    <col min="4901" max="4901" width="6" customWidth="1"/>
    <col min="4902" max="4902" width="5.28515625" customWidth="1"/>
    <col min="4903" max="4903" width="6" customWidth="1"/>
    <col min="4904" max="4904" width="5.28515625" customWidth="1"/>
    <col min="4905" max="4905" width="6" customWidth="1"/>
    <col min="4906" max="4906" width="5.28515625" customWidth="1"/>
    <col min="4907" max="4907" width="6" customWidth="1"/>
    <col min="4908" max="4908" width="5.28515625" customWidth="1"/>
    <col min="4909" max="4909" width="6" customWidth="1"/>
    <col min="4910" max="4910" width="5.28515625" customWidth="1"/>
    <col min="4911" max="4911" width="6" customWidth="1"/>
    <col min="4912" max="4912" width="5.28515625" customWidth="1"/>
    <col min="4913" max="4913" width="6" customWidth="1"/>
    <col min="4914" max="4914" width="5.28515625" customWidth="1"/>
    <col min="4915" max="4915" width="6" customWidth="1"/>
    <col min="4916" max="4916" width="5.28515625" customWidth="1"/>
    <col min="4917" max="4917" width="6" customWidth="1"/>
    <col min="4918" max="4918" width="5.28515625" customWidth="1"/>
    <col min="4919" max="4919" width="6" customWidth="1"/>
    <col min="4920" max="4920" width="5.28515625" customWidth="1"/>
    <col min="4921" max="4921" width="6" customWidth="1"/>
    <col min="4922" max="4922" width="5.28515625" customWidth="1"/>
    <col min="4923" max="4923" width="6" customWidth="1"/>
    <col min="4924" max="4924" width="5.28515625" customWidth="1"/>
    <col min="4925" max="4925" width="6" customWidth="1"/>
    <col min="4926" max="4926" width="5.28515625" customWidth="1"/>
    <col min="4927" max="4927" width="6" customWidth="1"/>
    <col min="4928" max="4928" width="5.28515625" customWidth="1"/>
    <col min="4929" max="4929" width="6" customWidth="1"/>
    <col min="4930" max="4930" width="5.28515625" customWidth="1"/>
    <col min="4931" max="4931" width="6" customWidth="1"/>
    <col min="4932" max="4932" width="5.28515625" customWidth="1"/>
    <col min="4933" max="4933" width="6" customWidth="1"/>
    <col min="4934" max="4934" width="5.28515625" customWidth="1"/>
    <col min="4935" max="4935" width="6" customWidth="1"/>
    <col min="4936" max="4936" width="5.28515625" customWidth="1"/>
    <col min="4937" max="4937" width="8.140625" customWidth="1"/>
    <col min="4938" max="4938" width="6.85546875" customWidth="1"/>
    <col min="4939" max="4939" width="6" customWidth="1"/>
    <col min="4940" max="4940" width="5.28515625" customWidth="1"/>
    <col min="4941" max="4941" width="6" customWidth="1"/>
    <col min="4942" max="4942" width="5.28515625" customWidth="1"/>
    <col min="4943" max="4943" width="6" customWidth="1"/>
    <col min="4944" max="4944" width="5.28515625" customWidth="1"/>
    <col min="4945" max="4945" width="6" customWidth="1"/>
    <col min="4946" max="4946" width="5.28515625" customWidth="1"/>
    <col min="4947" max="4947" width="6" customWidth="1"/>
    <col min="4948" max="4948" width="5.28515625" customWidth="1"/>
    <col min="4949" max="4949" width="6" customWidth="1"/>
    <col min="4950" max="4950" width="5.28515625" customWidth="1"/>
    <col min="4951" max="4951" width="6" customWidth="1"/>
    <col min="4952" max="4952" width="5.28515625" customWidth="1"/>
    <col min="5121" max="5121" width="19.28515625" customWidth="1"/>
    <col min="5122" max="5122" width="24" customWidth="1"/>
    <col min="5123" max="5123" width="22.140625" customWidth="1"/>
    <col min="5124" max="5124" width="52.42578125" customWidth="1"/>
    <col min="5125" max="5125" width="10.140625" customWidth="1"/>
    <col min="5126" max="5126" width="13.42578125" customWidth="1"/>
    <col min="5127" max="5127" width="7.7109375" customWidth="1"/>
    <col min="5128" max="5128" width="10" customWidth="1"/>
    <col min="5129" max="5129" width="9.5703125" customWidth="1"/>
    <col min="5130" max="5130" width="7.28515625" customWidth="1"/>
    <col min="5131" max="5131" width="6" customWidth="1"/>
    <col min="5132" max="5132" width="8.28515625" customWidth="1"/>
    <col min="5133" max="5133" width="8.7109375" customWidth="1"/>
    <col min="5134" max="5134" width="6.85546875" customWidth="1"/>
    <col min="5135" max="5135" width="8.140625" customWidth="1"/>
    <col min="5136" max="5136" width="6.7109375" customWidth="1"/>
    <col min="5137" max="5137" width="6" customWidth="1"/>
    <col min="5138" max="5138" width="5.28515625" customWidth="1"/>
    <col min="5139" max="5139" width="6" customWidth="1"/>
    <col min="5140" max="5140" width="5.28515625" customWidth="1"/>
    <col min="5141" max="5141" width="6" customWidth="1"/>
    <col min="5142" max="5142" width="5.28515625" customWidth="1"/>
    <col min="5143" max="5143" width="6" customWidth="1"/>
    <col min="5144" max="5144" width="5.28515625" customWidth="1"/>
    <col min="5145" max="5145" width="6" customWidth="1"/>
    <col min="5146" max="5146" width="5.28515625" customWidth="1"/>
    <col min="5147" max="5147" width="6" customWidth="1"/>
    <col min="5148" max="5148" width="5.28515625" customWidth="1"/>
    <col min="5149" max="5149" width="6" customWidth="1"/>
    <col min="5150" max="5150" width="5.28515625" customWidth="1"/>
    <col min="5151" max="5151" width="6" customWidth="1"/>
    <col min="5152" max="5152" width="5.28515625" customWidth="1"/>
    <col min="5153" max="5153" width="6" customWidth="1"/>
    <col min="5154" max="5154" width="5.28515625" customWidth="1"/>
    <col min="5155" max="5155" width="6" customWidth="1"/>
    <col min="5156" max="5156" width="5.28515625" customWidth="1"/>
    <col min="5157" max="5157" width="6" customWidth="1"/>
    <col min="5158" max="5158" width="5.28515625" customWidth="1"/>
    <col min="5159" max="5159" width="6" customWidth="1"/>
    <col min="5160" max="5160" width="5.28515625" customWidth="1"/>
    <col min="5161" max="5161" width="6" customWidth="1"/>
    <col min="5162" max="5162" width="5.28515625" customWidth="1"/>
    <col min="5163" max="5163" width="6" customWidth="1"/>
    <col min="5164" max="5164" width="5.28515625" customWidth="1"/>
    <col min="5165" max="5165" width="6" customWidth="1"/>
    <col min="5166" max="5166" width="5.28515625" customWidth="1"/>
    <col min="5167" max="5167" width="6" customWidth="1"/>
    <col min="5168" max="5168" width="5.28515625" customWidth="1"/>
    <col min="5169" max="5169" width="6" customWidth="1"/>
    <col min="5170" max="5170" width="5.28515625" customWidth="1"/>
    <col min="5171" max="5171" width="6" customWidth="1"/>
    <col min="5172" max="5172" width="5.28515625" customWidth="1"/>
    <col min="5173" max="5173" width="6" customWidth="1"/>
    <col min="5174" max="5174" width="5.28515625" customWidth="1"/>
    <col min="5175" max="5175" width="6" customWidth="1"/>
    <col min="5176" max="5176" width="5.28515625" customWidth="1"/>
    <col min="5177" max="5177" width="6" customWidth="1"/>
    <col min="5178" max="5178" width="5.28515625" customWidth="1"/>
    <col min="5179" max="5179" width="6" customWidth="1"/>
    <col min="5180" max="5180" width="5.28515625" customWidth="1"/>
    <col min="5181" max="5181" width="6" customWidth="1"/>
    <col min="5182" max="5182" width="5.28515625" customWidth="1"/>
    <col min="5183" max="5183" width="6" customWidth="1"/>
    <col min="5184" max="5184" width="5.28515625" customWidth="1"/>
    <col min="5185" max="5185" width="6" customWidth="1"/>
    <col min="5186" max="5186" width="5.28515625" customWidth="1"/>
    <col min="5187" max="5187" width="6" customWidth="1"/>
    <col min="5188" max="5188" width="5.28515625" customWidth="1"/>
    <col min="5189" max="5189" width="6" customWidth="1"/>
    <col min="5190" max="5190" width="5.28515625" customWidth="1"/>
    <col min="5191" max="5191" width="6" customWidth="1"/>
    <col min="5192" max="5192" width="5.28515625" customWidth="1"/>
    <col min="5193" max="5193" width="8.140625" customWidth="1"/>
    <col min="5194" max="5194" width="6.85546875" customWidth="1"/>
    <col min="5195" max="5195" width="6" customWidth="1"/>
    <col min="5196" max="5196" width="5.28515625" customWidth="1"/>
    <col min="5197" max="5197" width="6" customWidth="1"/>
    <col min="5198" max="5198" width="5.28515625" customWidth="1"/>
    <col min="5199" max="5199" width="6" customWidth="1"/>
    <col min="5200" max="5200" width="5.28515625" customWidth="1"/>
    <col min="5201" max="5201" width="6" customWidth="1"/>
    <col min="5202" max="5202" width="5.28515625" customWidth="1"/>
    <col min="5203" max="5203" width="6" customWidth="1"/>
    <col min="5204" max="5204" width="5.28515625" customWidth="1"/>
    <col min="5205" max="5205" width="6" customWidth="1"/>
    <col min="5206" max="5206" width="5.28515625" customWidth="1"/>
    <col min="5207" max="5207" width="6" customWidth="1"/>
    <col min="5208" max="5208" width="5.28515625" customWidth="1"/>
    <col min="5377" max="5377" width="19.28515625" customWidth="1"/>
    <col min="5378" max="5378" width="24" customWidth="1"/>
    <col min="5379" max="5379" width="22.140625" customWidth="1"/>
    <col min="5380" max="5380" width="52.42578125" customWidth="1"/>
    <col min="5381" max="5381" width="10.140625" customWidth="1"/>
    <col min="5382" max="5382" width="13.42578125" customWidth="1"/>
    <col min="5383" max="5383" width="7.7109375" customWidth="1"/>
    <col min="5384" max="5384" width="10" customWidth="1"/>
    <col min="5385" max="5385" width="9.5703125" customWidth="1"/>
    <col min="5386" max="5386" width="7.28515625" customWidth="1"/>
    <col min="5387" max="5387" width="6" customWidth="1"/>
    <col min="5388" max="5388" width="8.28515625" customWidth="1"/>
    <col min="5389" max="5389" width="8.7109375" customWidth="1"/>
    <col min="5390" max="5390" width="6.85546875" customWidth="1"/>
    <col min="5391" max="5391" width="8.140625" customWidth="1"/>
    <col min="5392" max="5392" width="6.7109375" customWidth="1"/>
    <col min="5393" max="5393" width="6" customWidth="1"/>
    <col min="5394" max="5394" width="5.28515625" customWidth="1"/>
    <col min="5395" max="5395" width="6" customWidth="1"/>
    <col min="5396" max="5396" width="5.28515625" customWidth="1"/>
    <col min="5397" max="5397" width="6" customWidth="1"/>
    <col min="5398" max="5398" width="5.28515625" customWidth="1"/>
    <col min="5399" max="5399" width="6" customWidth="1"/>
    <col min="5400" max="5400" width="5.28515625" customWidth="1"/>
    <col min="5401" max="5401" width="6" customWidth="1"/>
    <col min="5402" max="5402" width="5.28515625" customWidth="1"/>
    <col min="5403" max="5403" width="6" customWidth="1"/>
    <col min="5404" max="5404" width="5.28515625" customWidth="1"/>
    <col min="5405" max="5405" width="6" customWidth="1"/>
    <col min="5406" max="5406" width="5.28515625" customWidth="1"/>
    <col min="5407" max="5407" width="6" customWidth="1"/>
    <col min="5408" max="5408" width="5.28515625" customWidth="1"/>
    <col min="5409" max="5409" width="6" customWidth="1"/>
    <col min="5410" max="5410" width="5.28515625" customWidth="1"/>
    <col min="5411" max="5411" width="6" customWidth="1"/>
    <col min="5412" max="5412" width="5.28515625" customWidth="1"/>
    <col min="5413" max="5413" width="6" customWidth="1"/>
    <col min="5414" max="5414" width="5.28515625" customWidth="1"/>
    <col min="5415" max="5415" width="6" customWidth="1"/>
    <col min="5416" max="5416" width="5.28515625" customWidth="1"/>
    <col min="5417" max="5417" width="6" customWidth="1"/>
    <col min="5418" max="5418" width="5.28515625" customWidth="1"/>
    <col min="5419" max="5419" width="6" customWidth="1"/>
    <col min="5420" max="5420" width="5.28515625" customWidth="1"/>
    <col min="5421" max="5421" width="6" customWidth="1"/>
    <col min="5422" max="5422" width="5.28515625" customWidth="1"/>
    <col min="5423" max="5423" width="6" customWidth="1"/>
    <col min="5424" max="5424" width="5.28515625" customWidth="1"/>
    <col min="5425" max="5425" width="6" customWidth="1"/>
    <col min="5426" max="5426" width="5.28515625" customWidth="1"/>
    <col min="5427" max="5427" width="6" customWidth="1"/>
    <col min="5428" max="5428" width="5.28515625" customWidth="1"/>
    <col min="5429" max="5429" width="6" customWidth="1"/>
    <col min="5430" max="5430" width="5.28515625" customWidth="1"/>
    <col min="5431" max="5431" width="6" customWidth="1"/>
    <col min="5432" max="5432" width="5.28515625" customWidth="1"/>
    <col min="5433" max="5433" width="6" customWidth="1"/>
    <col min="5434" max="5434" width="5.28515625" customWidth="1"/>
    <col min="5435" max="5435" width="6" customWidth="1"/>
    <col min="5436" max="5436" width="5.28515625" customWidth="1"/>
    <col min="5437" max="5437" width="6" customWidth="1"/>
    <col min="5438" max="5438" width="5.28515625" customWidth="1"/>
    <col min="5439" max="5439" width="6" customWidth="1"/>
    <col min="5440" max="5440" width="5.28515625" customWidth="1"/>
    <col min="5441" max="5441" width="6" customWidth="1"/>
    <col min="5442" max="5442" width="5.28515625" customWidth="1"/>
    <col min="5443" max="5443" width="6" customWidth="1"/>
    <col min="5444" max="5444" width="5.28515625" customWidth="1"/>
    <col min="5445" max="5445" width="6" customWidth="1"/>
    <col min="5446" max="5446" width="5.28515625" customWidth="1"/>
    <col min="5447" max="5447" width="6" customWidth="1"/>
    <col min="5448" max="5448" width="5.28515625" customWidth="1"/>
    <col min="5449" max="5449" width="8.140625" customWidth="1"/>
    <col min="5450" max="5450" width="6.85546875" customWidth="1"/>
    <col min="5451" max="5451" width="6" customWidth="1"/>
    <col min="5452" max="5452" width="5.28515625" customWidth="1"/>
    <col min="5453" max="5453" width="6" customWidth="1"/>
    <col min="5454" max="5454" width="5.28515625" customWidth="1"/>
    <col min="5455" max="5455" width="6" customWidth="1"/>
    <col min="5456" max="5456" width="5.28515625" customWidth="1"/>
    <col min="5457" max="5457" width="6" customWidth="1"/>
    <col min="5458" max="5458" width="5.28515625" customWidth="1"/>
    <col min="5459" max="5459" width="6" customWidth="1"/>
    <col min="5460" max="5460" width="5.28515625" customWidth="1"/>
    <col min="5461" max="5461" width="6" customWidth="1"/>
    <col min="5462" max="5462" width="5.28515625" customWidth="1"/>
    <col min="5463" max="5463" width="6" customWidth="1"/>
    <col min="5464" max="5464" width="5.28515625" customWidth="1"/>
    <col min="5633" max="5633" width="19.28515625" customWidth="1"/>
    <col min="5634" max="5634" width="24" customWidth="1"/>
    <col min="5635" max="5635" width="22.140625" customWidth="1"/>
    <col min="5636" max="5636" width="52.42578125" customWidth="1"/>
    <col min="5637" max="5637" width="10.140625" customWidth="1"/>
    <col min="5638" max="5638" width="13.42578125" customWidth="1"/>
    <col min="5639" max="5639" width="7.7109375" customWidth="1"/>
    <col min="5640" max="5640" width="10" customWidth="1"/>
    <col min="5641" max="5641" width="9.5703125" customWidth="1"/>
    <col min="5642" max="5642" width="7.28515625" customWidth="1"/>
    <col min="5643" max="5643" width="6" customWidth="1"/>
    <col min="5644" max="5644" width="8.28515625" customWidth="1"/>
    <col min="5645" max="5645" width="8.7109375" customWidth="1"/>
    <col min="5646" max="5646" width="6.85546875" customWidth="1"/>
    <col min="5647" max="5647" width="8.140625" customWidth="1"/>
    <col min="5648" max="5648" width="6.7109375" customWidth="1"/>
    <col min="5649" max="5649" width="6" customWidth="1"/>
    <col min="5650" max="5650" width="5.28515625" customWidth="1"/>
    <col min="5651" max="5651" width="6" customWidth="1"/>
    <col min="5652" max="5652" width="5.28515625" customWidth="1"/>
    <col min="5653" max="5653" width="6" customWidth="1"/>
    <col min="5654" max="5654" width="5.28515625" customWidth="1"/>
    <col min="5655" max="5655" width="6" customWidth="1"/>
    <col min="5656" max="5656" width="5.28515625" customWidth="1"/>
    <col min="5657" max="5657" width="6" customWidth="1"/>
    <col min="5658" max="5658" width="5.28515625" customWidth="1"/>
    <col min="5659" max="5659" width="6" customWidth="1"/>
    <col min="5660" max="5660" width="5.28515625" customWidth="1"/>
    <col min="5661" max="5661" width="6" customWidth="1"/>
    <col min="5662" max="5662" width="5.28515625" customWidth="1"/>
    <col min="5663" max="5663" width="6" customWidth="1"/>
    <col min="5664" max="5664" width="5.28515625" customWidth="1"/>
    <col min="5665" max="5665" width="6" customWidth="1"/>
    <col min="5666" max="5666" width="5.28515625" customWidth="1"/>
    <col min="5667" max="5667" width="6" customWidth="1"/>
    <col min="5668" max="5668" width="5.28515625" customWidth="1"/>
    <col min="5669" max="5669" width="6" customWidth="1"/>
    <col min="5670" max="5670" width="5.28515625" customWidth="1"/>
    <col min="5671" max="5671" width="6" customWidth="1"/>
    <col min="5672" max="5672" width="5.28515625" customWidth="1"/>
    <col min="5673" max="5673" width="6" customWidth="1"/>
    <col min="5674" max="5674" width="5.28515625" customWidth="1"/>
    <col min="5675" max="5675" width="6" customWidth="1"/>
    <col min="5676" max="5676" width="5.28515625" customWidth="1"/>
    <col min="5677" max="5677" width="6" customWidth="1"/>
    <col min="5678" max="5678" width="5.28515625" customWidth="1"/>
    <col min="5679" max="5679" width="6" customWidth="1"/>
    <col min="5680" max="5680" width="5.28515625" customWidth="1"/>
    <col min="5681" max="5681" width="6" customWidth="1"/>
    <col min="5682" max="5682" width="5.28515625" customWidth="1"/>
    <col min="5683" max="5683" width="6" customWidth="1"/>
    <col min="5684" max="5684" width="5.28515625" customWidth="1"/>
    <col min="5685" max="5685" width="6" customWidth="1"/>
    <col min="5686" max="5686" width="5.28515625" customWidth="1"/>
    <col min="5687" max="5687" width="6" customWidth="1"/>
    <col min="5688" max="5688" width="5.28515625" customWidth="1"/>
    <col min="5689" max="5689" width="6" customWidth="1"/>
    <col min="5690" max="5690" width="5.28515625" customWidth="1"/>
    <col min="5691" max="5691" width="6" customWidth="1"/>
    <col min="5692" max="5692" width="5.28515625" customWidth="1"/>
    <col min="5693" max="5693" width="6" customWidth="1"/>
    <col min="5694" max="5694" width="5.28515625" customWidth="1"/>
    <col min="5695" max="5695" width="6" customWidth="1"/>
    <col min="5696" max="5696" width="5.28515625" customWidth="1"/>
    <col min="5697" max="5697" width="6" customWidth="1"/>
    <col min="5698" max="5698" width="5.28515625" customWidth="1"/>
    <col min="5699" max="5699" width="6" customWidth="1"/>
    <col min="5700" max="5700" width="5.28515625" customWidth="1"/>
    <col min="5701" max="5701" width="6" customWidth="1"/>
    <col min="5702" max="5702" width="5.28515625" customWidth="1"/>
    <col min="5703" max="5703" width="6" customWidth="1"/>
    <col min="5704" max="5704" width="5.28515625" customWidth="1"/>
    <col min="5705" max="5705" width="8.140625" customWidth="1"/>
    <col min="5706" max="5706" width="6.85546875" customWidth="1"/>
    <col min="5707" max="5707" width="6" customWidth="1"/>
    <col min="5708" max="5708" width="5.28515625" customWidth="1"/>
    <col min="5709" max="5709" width="6" customWidth="1"/>
    <col min="5710" max="5710" width="5.28515625" customWidth="1"/>
    <col min="5711" max="5711" width="6" customWidth="1"/>
    <col min="5712" max="5712" width="5.28515625" customWidth="1"/>
    <col min="5713" max="5713" width="6" customWidth="1"/>
    <col min="5714" max="5714" width="5.28515625" customWidth="1"/>
    <col min="5715" max="5715" width="6" customWidth="1"/>
    <col min="5716" max="5716" width="5.28515625" customWidth="1"/>
    <col min="5717" max="5717" width="6" customWidth="1"/>
    <col min="5718" max="5718" width="5.28515625" customWidth="1"/>
    <col min="5719" max="5719" width="6" customWidth="1"/>
    <col min="5720" max="5720" width="5.28515625" customWidth="1"/>
    <col min="5889" max="5889" width="19.28515625" customWidth="1"/>
    <col min="5890" max="5890" width="24" customWidth="1"/>
    <col min="5891" max="5891" width="22.140625" customWidth="1"/>
    <col min="5892" max="5892" width="52.42578125" customWidth="1"/>
    <col min="5893" max="5893" width="10.140625" customWidth="1"/>
    <col min="5894" max="5894" width="13.42578125" customWidth="1"/>
    <col min="5895" max="5895" width="7.7109375" customWidth="1"/>
    <col min="5896" max="5896" width="10" customWidth="1"/>
    <col min="5897" max="5897" width="9.5703125" customWidth="1"/>
    <col min="5898" max="5898" width="7.28515625" customWidth="1"/>
    <col min="5899" max="5899" width="6" customWidth="1"/>
    <col min="5900" max="5900" width="8.28515625" customWidth="1"/>
    <col min="5901" max="5901" width="8.7109375" customWidth="1"/>
    <col min="5902" max="5902" width="6.85546875" customWidth="1"/>
    <col min="5903" max="5903" width="8.140625" customWidth="1"/>
    <col min="5904" max="5904" width="6.7109375" customWidth="1"/>
    <col min="5905" max="5905" width="6" customWidth="1"/>
    <col min="5906" max="5906" width="5.28515625" customWidth="1"/>
    <col min="5907" max="5907" width="6" customWidth="1"/>
    <col min="5908" max="5908" width="5.28515625" customWidth="1"/>
    <col min="5909" max="5909" width="6" customWidth="1"/>
    <col min="5910" max="5910" width="5.28515625" customWidth="1"/>
    <col min="5911" max="5911" width="6" customWidth="1"/>
    <col min="5912" max="5912" width="5.28515625" customWidth="1"/>
    <col min="5913" max="5913" width="6" customWidth="1"/>
    <col min="5914" max="5914" width="5.28515625" customWidth="1"/>
    <col min="5915" max="5915" width="6" customWidth="1"/>
    <col min="5916" max="5916" width="5.28515625" customWidth="1"/>
    <col min="5917" max="5917" width="6" customWidth="1"/>
    <col min="5918" max="5918" width="5.28515625" customWidth="1"/>
    <col min="5919" max="5919" width="6" customWidth="1"/>
    <col min="5920" max="5920" width="5.28515625" customWidth="1"/>
    <col min="5921" max="5921" width="6" customWidth="1"/>
    <col min="5922" max="5922" width="5.28515625" customWidth="1"/>
    <col min="5923" max="5923" width="6" customWidth="1"/>
    <col min="5924" max="5924" width="5.28515625" customWidth="1"/>
    <col min="5925" max="5925" width="6" customWidth="1"/>
    <col min="5926" max="5926" width="5.28515625" customWidth="1"/>
    <col min="5927" max="5927" width="6" customWidth="1"/>
    <col min="5928" max="5928" width="5.28515625" customWidth="1"/>
    <col min="5929" max="5929" width="6" customWidth="1"/>
    <col min="5930" max="5930" width="5.28515625" customWidth="1"/>
    <col min="5931" max="5931" width="6" customWidth="1"/>
    <col min="5932" max="5932" width="5.28515625" customWidth="1"/>
    <col min="5933" max="5933" width="6" customWidth="1"/>
    <col min="5934" max="5934" width="5.28515625" customWidth="1"/>
    <col min="5935" max="5935" width="6" customWidth="1"/>
    <col min="5936" max="5936" width="5.28515625" customWidth="1"/>
    <col min="5937" max="5937" width="6" customWidth="1"/>
    <col min="5938" max="5938" width="5.28515625" customWidth="1"/>
    <col min="5939" max="5939" width="6" customWidth="1"/>
    <col min="5940" max="5940" width="5.28515625" customWidth="1"/>
    <col min="5941" max="5941" width="6" customWidth="1"/>
    <col min="5942" max="5942" width="5.28515625" customWidth="1"/>
    <col min="5943" max="5943" width="6" customWidth="1"/>
    <col min="5944" max="5944" width="5.28515625" customWidth="1"/>
    <col min="5945" max="5945" width="6" customWidth="1"/>
    <col min="5946" max="5946" width="5.28515625" customWidth="1"/>
    <col min="5947" max="5947" width="6" customWidth="1"/>
    <col min="5948" max="5948" width="5.28515625" customWidth="1"/>
    <col min="5949" max="5949" width="6" customWidth="1"/>
    <col min="5950" max="5950" width="5.28515625" customWidth="1"/>
    <col min="5951" max="5951" width="6" customWidth="1"/>
    <col min="5952" max="5952" width="5.28515625" customWidth="1"/>
    <col min="5953" max="5953" width="6" customWidth="1"/>
    <col min="5954" max="5954" width="5.28515625" customWidth="1"/>
    <col min="5955" max="5955" width="6" customWidth="1"/>
    <col min="5956" max="5956" width="5.28515625" customWidth="1"/>
    <col min="5957" max="5957" width="6" customWidth="1"/>
    <col min="5958" max="5958" width="5.28515625" customWidth="1"/>
    <col min="5959" max="5959" width="6" customWidth="1"/>
    <col min="5960" max="5960" width="5.28515625" customWidth="1"/>
    <col min="5961" max="5961" width="8.140625" customWidth="1"/>
    <col min="5962" max="5962" width="6.85546875" customWidth="1"/>
    <col min="5963" max="5963" width="6" customWidth="1"/>
    <col min="5964" max="5964" width="5.28515625" customWidth="1"/>
    <col min="5965" max="5965" width="6" customWidth="1"/>
    <col min="5966" max="5966" width="5.28515625" customWidth="1"/>
    <col min="5967" max="5967" width="6" customWidth="1"/>
    <col min="5968" max="5968" width="5.28515625" customWidth="1"/>
    <col min="5969" max="5969" width="6" customWidth="1"/>
    <col min="5970" max="5970" width="5.28515625" customWidth="1"/>
    <col min="5971" max="5971" width="6" customWidth="1"/>
    <col min="5972" max="5972" width="5.28515625" customWidth="1"/>
    <col min="5973" max="5973" width="6" customWidth="1"/>
    <col min="5974" max="5974" width="5.28515625" customWidth="1"/>
    <col min="5975" max="5975" width="6" customWidth="1"/>
    <col min="5976" max="5976" width="5.28515625" customWidth="1"/>
    <col min="6145" max="6145" width="19.28515625" customWidth="1"/>
    <col min="6146" max="6146" width="24" customWidth="1"/>
    <col min="6147" max="6147" width="22.140625" customWidth="1"/>
    <col min="6148" max="6148" width="52.42578125" customWidth="1"/>
    <col min="6149" max="6149" width="10.140625" customWidth="1"/>
    <col min="6150" max="6150" width="13.42578125" customWidth="1"/>
    <col min="6151" max="6151" width="7.7109375" customWidth="1"/>
    <col min="6152" max="6152" width="10" customWidth="1"/>
    <col min="6153" max="6153" width="9.5703125" customWidth="1"/>
    <col min="6154" max="6154" width="7.28515625" customWidth="1"/>
    <col min="6155" max="6155" width="6" customWidth="1"/>
    <col min="6156" max="6156" width="8.28515625" customWidth="1"/>
    <col min="6157" max="6157" width="8.7109375" customWidth="1"/>
    <col min="6158" max="6158" width="6.85546875" customWidth="1"/>
    <col min="6159" max="6159" width="8.140625" customWidth="1"/>
    <col min="6160" max="6160" width="6.7109375" customWidth="1"/>
    <col min="6161" max="6161" width="6" customWidth="1"/>
    <col min="6162" max="6162" width="5.28515625" customWidth="1"/>
    <col min="6163" max="6163" width="6" customWidth="1"/>
    <col min="6164" max="6164" width="5.28515625" customWidth="1"/>
    <col min="6165" max="6165" width="6" customWidth="1"/>
    <col min="6166" max="6166" width="5.28515625" customWidth="1"/>
    <col min="6167" max="6167" width="6" customWidth="1"/>
    <col min="6168" max="6168" width="5.28515625" customWidth="1"/>
    <col min="6169" max="6169" width="6" customWidth="1"/>
    <col min="6170" max="6170" width="5.28515625" customWidth="1"/>
    <col min="6171" max="6171" width="6" customWidth="1"/>
    <col min="6172" max="6172" width="5.28515625" customWidth="1"/>
    <col min="6173" max="6173" width="6" customWidth="1"/>
    <col min="6174" max="6174" width="5.28515625" customWidth="1"/>
    <col min="6175" max="6175" width="6" customWidth="1"/>
    <col min="6176" max="6176" width="5.28515625" customWidth="1"/>
    <col min="6177" max="6177" width="6" customWidth="1"/>
    <col min="6178" max="6178" width="5.28515625" customWidth="1"/>
    <col min="6179" max="6179" width="6" customWidth="1"/>
    <col min="6180" max="6180" width="5.28515625" customWidth="1"/>
    <col min="6181" max="6181" width="6" customWidth="1"/>
    <col min="6182" max="6182" width="5.28515625" customWidth="1"/>
    <col min="6183" max="6183" width="6" customWidth="1"/>
    <col min="6184" max="6184" width="5.28515625" customWidth="1"/>
    <col min="6185" max="6185" width="6" customWidth="1"/>
    <col min="6186" max="6186" width="5.28515625" customWidth="1"/>
    <col min="6187" max="6187" width="6" customWidth="1"/>
    <col min="6188" max="6188" width="5.28515625" customWidth="1"/>
    <col min="6189" max="6189" width="6" customWidth="1"/>
    <col min="6190" max="6190" width="5.28515625" customWidth="1"/>
    <col min="6191" max="6191" width="6" customWidth="1"/>
    <col min="6192" max="6192" width="5.28515625" customWidth="1"/>
    <col min="6193" max="6193" width="6" customWidth="1"/>
    <col min="6194" max="6194" width="5.28515625" customWidth="1"/>
    <col min="6195" max="6195" width="6" customWidth="1"/>
    <col min="6196" max="6196" width="5.28515625" customWidth="1"/>
    <col min="6197" max="6197" width="6" customWidth="1"/>
    <col min="6198" max="6198" width="5.28515625" customWidth="1"/>
    <col min="6199" max="6199" width="6" customWidth="1"/>
    <col min="6200" max="6200" width="5.28515625" customWidth="1"/>
    <col min="6201" max="6201" width="6" customWidth="1"/>
    <col min="6202" max="6202" width="5.28515625" customWidth="1"/>
    <col min="6203" max="6203" width="6" customWidth="1"/>
    <col min="6204" max="6204" width="5.28515625" customWidth="1"/>
    <col min="6205" max="6205" width="6" customWidth="1"/>
    <col min="6206" max="6206" width="5.28515625" customWidth="1"/>
    <col min="6207" max="6207" width="6" customWidth="1"/>
    <col min="6208" max="6208" width="5.28515625" customWidth="1"/>
    <col min="6209" max="6209" width="6" customWidth="1"/>
    <col min="6210" max="6210" width="5.28515625" customWidth="1"/>
    <col min="6211" max="6211" width="6" customWidth="1"/>
    <col min="6212" max="6212" width="5.28515625" customWidth="1"/>
    <col min="6213" max="6213" width="6" customWidth="1"/>
    <col min="6214" max="6214" width="5.28515625" customWidth="1"/>
    <col min="6215" max="6215" width="6" customWidth="1"/>
    <col min="6216" max="6216" width="5.28515625" customWidth="1"/>
    <col min="6217" max="6217" width="8.140625" customWidth="1"/>
    <col min="6218" max="6218" width="6.85546875" customWidth="1"/>
    <col min="6219" max="6219" width="6" customWidth="1"/>
    <col min="6220" max="6220" width="5.28515625" customWidth="1"/>
    <col min="6221" max="6221" width="6" customWidth="1"/>
    <col min="6222" max="6222" width="5.28515625" customWidth="1"/>
    <col min="6223" max="6223" width="6" customWidth="1"/>
    <col min="6224" max="6224" width="5.28515625" customWidth="1"/>
    <col min="6225" max="6225" width="6" customWidth="1"/>
    <col min="6226" max="6226" width="5.28515625" customWidth="1"/>
    <col min="6227" max="6227" width="6" customWidth="1"/>
    <col min="6228" max="6228" width="5.28515625" customWidth="1"/>
    <col min="6229" max="6229" width="6" customWidth="1"/>
    <col min="6230" max="6230" width="5.28515625" customWidth="1"/>
    <col min="6231" max="6231" width="6" customWidth="1"/>
    <col min="6232" max="6232" width="5.28515625" customWidth="1"/>
    <col min="6401" max="6401" width="19.28515625" customWidth="1"/>
    <col min="6402" max="6402" width="24" customWidth="1"/>
    <col min="6403" max="6403" width="22.140625" customWidth="1"/>
    <col min="6404" max="6404" width="52.42578125" customWidth="1"/>
    <col min="6405" max="6405" width="10.140625" customWidth="1"/>
    <col min="6406" max="6406" width="13.42578125" customWidth="1"/>
    <col min="6407" max="6407" width="7.7109375" customWidth="1"/>
    <col min="6408" max="6408" width="10" customWidth="1"/>
    <col min="6409" max="6409" width="9.5703125" customWidth="1"/>
    <col min="6410" max="6410" width="7.28515625" customWidth="1"/>
    <col min="6411" max="6411" width="6" customWidth="1"/>
    <col min="6412" max="6412" width="8.28515625" customWidth="1"/>
    <col min="6413" max="6413" width="8.7109375" customWidth="1"/>
    <col min="6414" max="6414" width="6.85546875" customWidth="1"/>
    <col min="6415" max="6415" width="8.140625" customWidth="1"/>
    <col min="6416" max="6416" width="6.7109375" customWidth="1"/>
    <col min="6417" max="6417" width="6" customWidth="1"/>
    <col min="6418" max="6418" width="5.28515625" customWidth="1"/>
    <col min="6419" max="6419" width="6" customWidth="1"/>
    <col min="6420" max="6420" width="5.28515625" customWidth="1"/>
    <col min="6421" max="6421" width="6" customWidth="1"/>
    <col min="6422" max="6422" width="5.28515625" customWidth="1"/>
    <col min="6423" max="6423" width="6" customWidth="1"/>
    <col min="6424" max="6424" width="5.28515625" customWidth="1"/>
    <col min="6425" max="6425" width="6" customWidth="1"/>
    <col min="6426" max="6426" width="5.28515625" customWidth="1"/>
    <col min="6427" max="6427" width="6" customWidth="1"/>
    <col min="6428" max="6428" width="5.28515625" customWidth="1"/>
    <col min="6429" max="6429" width="6" customWidth="1"/>
    <col min="6430" max="6430" width="5.28515625" customWidth="1"/>
    <col min="6431" max="6431" width="6" customWidth="1"/>
    <col min="6432" max="6432" width="5.28515625" customWidth="1"/>
    <col min="6433" max="6433" width="6" customWidth="1"/>
    <col min="6434" max="6434" width="5.28515625" customWidth="1"/>
    <col min="6435" max="6435" width="6" customWidth="1"/>
    <col min="6436" max="6436" width="5.28515625" customWidth="1"/>
    <col min="6437" max="6437" width="6" customWidth="1"/>
    <col min="6438" max="6438" width="5.28515625" customWidth="1"/>
    <col min="6439" max="6439" width="6" customWidth="1"/>
    <col min="6440" max="6440" width="5.28515625" customWidth="1"/>
    <col min="6441" max="6441" width="6" customWidth="1"/>
    <col min="6442" max="6442" width="5.28515625" customWidth="1"/>
    <col min="6443" max="6443" width="6" customWidth="1"/>
    <col min="6444" max="6444" width="5.28515625" customWidth="1"/>
    <col min="6445" max="6445" width="6" customWidth="1"/>
    <col min="6446" max="6446" width="5.28515625" customWidth="1"/>
    <col min="6447" max="6447" width="6" customWidth="1"/>
    <col min="6448" max="6448" width="5.28515625" customWidth="1"/>
    <col min="6449" max="6449" width="6" customWidth="1"/>
    <col min="6450" max="6450" width="5.28515625" customWidth="1"/>
    <col min="6451" max="6451" width="6" customWidth="1"/>
    <col min="6452" max="6452" width="5.28515625" customWidth="1"/>
    <col min="6453" max="6453" width="6" customWidth="1"/>
    <col min="6454" max="6454" width="5.28515625" customWidth="1"/>
    <col min="6455" max="6455" width="6" customWidth="1"/>
    <col min="6456" max="6456" width="5.28515625" customWidth="1"/>
    <col min="6457" max="6457" width="6" customWidth="1"/>
    <col min="6458" max="6458" width="5.28515625" customWidth="1"/>
    <col min="6459" max="6459" width="6" customWidth="1"/>
    <col min="6460" max="6460" width="5.28515625" customWidth="1"/>
    <col min="6461" max="6461" width="6" customWidth="1"/>
    <col min="6462" max="6462" width="5.28515625" customWidth="1"/>
    <col min="6463" max="6463" width="6" customWidth="1"/>
    <col min="6464" max="6464" width="5.28515625" customWidth="1"/>
    <col min="6465" max="6465" width="6" customWidth="1"/>
    <col min="6466" max="6466" width="5.28515625" customWidth="1"/>
    <col min="6467" max="6467" width="6" customWidth="1"/>
    <col min="6468" max="6468" width="5.28515625" customWidth="1"/>
    <col min="6469" max="6469" width="6" customWidth="1"/>
    <col min="6470" max="6470" width="5.28515625" customWidth="1"/>
    <col min="6471" max="6471" width="6" customWidth="1"/>
    <col min="6472" max="6472" width="5.28515625" customWidth="1"/>
    <col min="6473" max="6473" width="8.140625" customWidth="1"/>
    <col min="6474" max="6474" width="6.85546875" customWidth="1"/>
    <col min="6475" max="6475" width="6" customWidth="1"/>
    <col min="6476" max="6476" width="5.28515625" customWidth="1"/>
    <col min="6477" max="6477" width="6" customWidth="1"/>
    <col min="6478" max="6478" width="5.28515625" customWidth="1"/>
    <col min="6479" max="6479" width="6" customWidth="1"/>
    <col min="6480" max="6480" width="5.28515625" customWidth="1"/>
    <col min="6481" max="6481" width="6" customWidth="1"/>
    <col min="6482" max="6482" width="5.28515625" customWidth="1"/>
    <col min="6483" max="6483" width="6" customWidth="1"/>
    <col min="6484" max="6484" width="5.28515625" customWidth="1"/>
    <col min="6485" max="6485" width="6" customWidth="1"/>
    <col min="6486" max="6486" width="5.28515625" customWidth="1"/>
    <col min="6487" max="6487" width="6" customWidth="1"/>
    <col min="6488" max="6488" width="5.28515625" customWidth="1"/>
    <col min="6657" max="6657" width="19.28515625" customWidth="1"/>
    <col min="6658" max="6658" width="24" customWidth="1"/>
    <col min="6659" max="6659" width="22.140625" customWidth="1"/>
    <col min="6660" max="6660" width="52.42578125" customWidth="1"/>
    <col min="6661" max="6661" width="10.140625" customWidth="1"/>
    <col min="6662" max="6662" width="13.42578125" customWidth="1"/>
    <col min="6663" max="6663" width="7.7109375" customWidth="1"/>
    <col min="6664" max="6664" width="10" customWidth="1"/>
    <col min="6665" max="6665" width="9.5703125" customWidth="1"/>
    <col min="6666" max="6666" width="7.28515625" customWidth="1"/>
    <col min="6667" max="6667" width="6" customWidth="1"/>
    <col min="6668" max="6668" width="8.28515625" customWidth="1"/>
    <col min="6669" max="6669" width="8.7109375" customWidth="1"/>
    <col min="6670" max="6670" width="6.85546875" customWidth="1"/>
    <col min="6671" max="6671" width="8.140625" customWidth="1"/>
    <col min="6672" max="6672" width="6.7109375" customWidth="1"/>
    <col min="6673" max="6673" width="6" customWidth="1"/>
    <col min="6674" max="6674" width="5.28515625" customWidth="1"/>
    <col min="6675" max="6675" width="6" customWidth="1"/>
    <col min="6676" max="6676" width="5.28515625" customWidth="1"/>
    <col min="6677" max="6677" width="6" customWidth="1"/>
    <col min="6678" max="6678" width="5.28515625" customWidth="1"/>
    <col min="6679" max="6679" width="6" customWidth="1"/>
    <col min="6680" max="6680" width="5.28515625" customWidth="1"/>
    <col min="6681" max="6681" width="6" customWidth="1"/>
    <col min="6682" max="6682" width="5.28515625" customWidth="1"/>
    <col min="6683" max="6683" width="6" customWidth="1"/>
    <col min="6684" max="6684" width="5.28515625" customWidth="1"/>
    <col min="6685" max="6685" width="6" customWidth="1"/>
    <col min="6686" max="6686" width="5.28515625" customWidth="1"/>
    <col min="6687" max="6687" width="6" customWidth="1"/>
    <col min="6688" max="6688" width="5.28515625" customWidth="1"/>
    <col min="6689" max="6689" width="6" customWidth="1"/>
    <col min="6690" max="6690" width="5.28515625" customWidth="1"/>
    <col min="6691" max="6691" width="6" customWidth="1"/>
    <col min="6692" max="6692" width="5.28515625" customWidth="1"/>
    <col min="6693" max="6693" width="6" customWidth="1"/>
    <col min="6694" max="6694" width="5.28515625" customWidth="1"/>
    <col min="6695" max="6695" width="6" customWidth="1"/>
    <col min="6696" max="6696" width="5.28515625" customWidth="1"/>
    <col min="6697" max="6697" width="6" customWidth="1"/>
    <col min="6698" max="6698" width="5.28515625" customWidth="1"/>
    <col min="6699" max="6699" width="6" customWidth="1"/>
    <col min="6700" max="6700" width="5.28515625" customWidth="1"/>
    <col min="6701" max="6701" width="6" customWidth="1"/>
    <col min="6702" max="6702" width="5.28515625" customWidth="1"/>
    <col min="6703" max="6703" width="6" customWidth="1"/>
    <col min="6704" max="6704" width="5.28515625" customWidth="1"/>
    <col min="6705" max="6705" width="6" customWidth="1"/>
    <col min="6706" max="6706" width="5.28515625" customWidth="1"/>
    <col min="6707" max="6707" width="6" customWidth="1"/>
    <col min="6708" max="6708" width="5.28515625" customWidth="1"/>
    <col min="6709" max="6709" width="6" customWidth="1"/>
    <col min="6710" max="6710" width="5.28515625" customWidth="1"/>
    <col min="6711" max="6711" width="6" customWidth="1"/>
    <col min="6712" max="6712" width="5.28515625" customWidth="1"/>
    <col min="6713" max="6713" width="6" customWidth="1"/>
    <col min="6714" max="6714" width="5.28515625" customWidth="1"/>
    <col min="6715" max="6715" width="6" customWidth="1"/>
    <col min="6716" max="6716" width="5.28515625" customWidth="1"/>
    <col min="6717" max="6717" width="6" customWidth="1"/>
    <col min="6718" max="6718" width="5.28515625" customWidth="1"/>
    <col min="6719" max="6719" width="6" customWidth="1"/>
    <col min="6720" max="6720" width="5.28515625" customWidth="1"/>
    <col min="6721" max="6721" width="6" customWidth="1"/>
    <col min="6722" max="6722" width="5.28515625" customWidth="1"/>
    <col min="6723" max="6723" width="6" customWidth="1"/>
    <col min="6724" max="6724" width="5.28515625" customWidth="1"/>
    <col min="6725" max="6725" width="6" customWidth="1"/>
    <col min="6726" max="6726" width="5.28515625" customWidth="1"/>
    <col min="6727" max="6727" width="6" customWidth="1"/>
    <col min="6728" max="6728" width="5.28515625" customWidth="1"/>
    <col min="6729" max="6729" width="8.140625" customWidth="1"/>
    <col min="6730" max="6730" width="6.85546875" customWidth="1"/>
    <col min="6731" max="6731" width="6" customWidth="1"/>
    <col min="6732" max="6732" width="5.28515625" customWidth="1"/>
    <col min="6733" max="6733" width="6" customWidth="1"/>
    <col min="6734" max="6734" width="5.28515625" customWidth="1"/>
    <col min="6735" max="6735" width="6" customWidth="1"/>
    <col min="6736" max="6736" width="5.28515625" customWidth="1"/>
    <col min="6737" max="6737" width="6" customWidth="1"/>
    <col min="6738" max="6738" width="5.28515625" customWidth="1"/>
    <col min="6739" max="6739" width="6" customWidth="1"/>
    <col min="6740" max="6740" width="5.28515625" customWidth="1"/>
    <col min="6741" max="6741" width="6" customWidth="1"/>
    <col min="6742" max="6742" width="5.28515625" customWidth="1"/>
    <col min="6743" max="6743" width="6" customWidth="1"/>
    <col min="6744" max="6744" width="5.28515625" customWidth="1"/>
    <col min="6913" max="6913" width="19.28515625" customWidth="1"/>
    <col min="6914" max="6914" width="24" customWidth="1"/>
    <col min="6915" max="6915" width="22.140625" customWidth="1"/>
    <col min="6916" max="6916" width="52.42578125" customWidth="1"/>
    <col min="6917" max="6917" width="10.140625" customWidth="1"/>
    <col min="6918" max="6918" width="13.42578125" customWidth="1"/>
    <col min="6919" max="6919" width="7.7109375" customWidth="1"/>
    <col min="6920" max="6920" width="10" customWidth="1"/>
    <col min="6921" max="6921" width="9.5703125" customWidth="1"/>
    <col min="6922" max="6922" width="7.28515625" customWidth="1"/>
    <col min="6923" max="6923" width="6" customWidth="1"/>
    <col min="6924" max="6924" width="8.28515625" customWidth="1"/>
    <col min="6925" max="6925" width="8.7109375" customWidth="1"/>
    <col min="6926" max="6926" width="6.85546875" customWidth="1"/>
    <col min="6927" max="6927" width="8.140625" customWidth="1"/>
    <col min="6928" max="6928" width="6.7109375" customWidth="1"/>
    <col min="6929" max="6929" width="6" customWidth="1"/>
    <col min="6930" max="6930" width="5.28515625" customWidth="1"/>
    <col min="6931" max="6931" width="6" customWidth="1"/>
    <col min="6932" max="6932" width="5.28515625" customWidth="1"/>
    <col min="6933" max="6933" width="6" customWidth="1"/>
    <col min="6934" max="6934" width="5.28515625" customWidth="1"/>
    <col min="6935" max="6935" width="6" customWidth="1"/>
    <col min="6936" max="6936" width="5.28515625" customWidth="1"/>
    <col min="6937" max="6937" width="6" customWidth="1"/>
    <col min="6938" max="6938" width="5.28515625" customWidth="1"/>
    <col min="6939" max="6939" width="6" customWidth="1"/>
    <col min="6940" max="6940" width="5.28515625" customWidth="1"/>
    <col min="6941" max="6941" width="6" customWidth="1"/>
    <col min="6942" max="6942" width="5.28515625" customWidth="1"/>
    <col min="6943" max="6943" width="6" customWidth="1"/>
    <col min="6944" max="6944" width="5.28515625" customWidth="1"/>
    <col min="6945" max="6945" width="6" customWidth="1"/>
    <col min="6946" max="6946" width="5.28515625" customWidth="1"/>
    <col min="6947" max="6947" width="6" customWidth="1"/>
    <col min="6948" max="6948" width="5.28515625" customWidth="1"/>
    <col min="6949" max="6949" width="6" customWidth="1"/>
    <col min="6950" max="6950" width="5.28515625" customWidth="1"/>
    <col min="6951" max="6951" width="6" customWidth="1"/>
    <col min="6952" max="6952" width="5.28515625" customWidth="1"/>
    <col min="6953" max="6953" width="6" customWidth="1"/>
    <col min="6954" max="6954" width="5.28515625" customWidth="1"/>
    <col min="6955" max="6955" width="6" customWidth="1"/>
    <col min="6956" max="6956" width="5.28515625" customWidth="1"/>
    <col min="6957" max="6957" width="6" customWidth="1"/>
    <col min="6958" max="6958" width="5.28515625" customWidth="1"/>
    <col min="6959" max="6959" width="6" customWidth="1"/>
    <col min="6960" max="6960" width="5.28515625" customWidth="1"/>
    <col min="6961" max="6961" width="6" customWidth="1"/>
    <col min="6962" max="6962" width="5.28515625" customWidth="1"/>
    <col min="6963" max="6963" width="6" customWidth="1"/>
    <col min="6964" max="6964" width="5.28515625" customWidth="1"/>
    <col min="6965" max="6965" width="6" customWidth="1"/>
    <col min="6966" max="6966" width="5.28515625" customWidth="1"/>
    <col min="6967" max="6967" width="6" customWidth="1"/>
    <col min="6968" max="6968" width="5.28515625" customWidth="1"/>
    <col min="6969" max="6969" width="6" customWidth="1"/>
    <col min="6970" max="6970" width="5.28515625" customWidth="1"/>
    <col min="6971" max="6971" width="6" customWidth="1"/>
    <col min="6972" max="6972" width="5.28515625" customWidth="1"/>
    <col min="6973" max="6973" width="6" customWidth="1"/>
    <col min="6974" max="6974" width="5.28515625" customWidth="1"/>
    <col min="6975" max="6975" width="6" customWidth="1"/>
    <col min="6976" max="6976" width="5.28515625" customWidth="1"/>
    <col min="6977" max="6977" width="6" customWidth="1"/>
    <col min="6978" max="6978" width="5.28515625" customWidth="1"/>
    <col min="6979" max="6979" width="6" customWidth="1"/>
    <col min="6980" max="6980" width="5.28515625" customWidth="1"/>
    <col min="6981" max="6981" width="6" customWidth="1"/>
    <col min="6982" max="6982" width="5.28515625" customWidth="1"/>
    <col min="6983" max="6983" width="6" customWidth="1"/>
    <col min="6984" max="6984" width="5.28515625" customWidth="1"/>
    <col min="6985" max="6985" width="8.140625" customWidth="1"/>
    <col min="6986" max="6986" width="6.85546875" customWidth="1"/>
    <col min="6987" max="6987" width="6" customWidth="1"/>
    <col min="6988" max="6988" width="5.28515625" customWidth="1"/>
    <col min="6989" max="6989" width="6" customWidth="1"/>
    <col min="6990" max="6990" width="5.28515625" customWidth="1"/>
    <col min="6991" max="6991" width="6" customWidth="1"/>
    <col min="6992" max="6992" width="5.28515625" customWidth="1"/>
    <col min="6993" max="6993" width="6" customWidth="1"/>
    <col min="6994" max="6994" width="5.28515625" customWidth="1"/>
    <col min="6995" max="6995" width="6" customWidth="1"/>
    <col min="6996" max="6996" width="5.28515625" customWidth="1"/>
    <col min="6997" max="6997" width="6" customWidth="1"/>
    <col min="6998" max="6998" width="5.28515625" customWidth="1"/>
    <col min="6999" max="6999" width="6" customWidth="1"/>
    <col min="7000" max="7000" width="5.28515625" customWidth="1"/>
    <col min="7169" max="7169" width="19.28515625" customWidth="1"/>
    <col min="7170" max="7170" width="24" customWidth="1"/>
    <col min="7171" max="7171" width="22.140625" customWidth="1"/>
    <col min="7172" max="7172" width="52.42578125" customWidth="1"/>
    <col min="7173" max="7173" width="10.140625" customWidth="1"/>
    <col min="7174" max="7174" width="13.42578125" customWidth="1"/>
    <col min="7175" max="7175" width="7.7109375" customWidth="1"/>
    <col min="7176" max="7176" width="10" customWidth="1"/>
    <col min="7177" max="7177" width="9.5703125" customWidth="1"/>
    <col min="7178" max="7178" width="7.28515625" customWidth="1"/>
    <col min="7179" max="7179" width="6" customWidth="1"/>
    <col min="7180" max="7180" width="8.28515625" customWidth="1"/>
    <col min="7181" max="7181" width="8.7109375" customWidth="1"/>
    <col min="7182" max="7182" width="6.85546875" customWidth="1"/>
    <col min="7183" max="7183" width="8.140625" customWidth="1"/>
    <col min="7184" max="7184" width="6.7109375" customWidth="1"/>
    <col min="7185" max="7185" width="6" customWidth="1"/>
    <col min="7186" max="7186" width="5.28515625" customWidth="1"/>
    <col min="7187" max="7187" width="6" customWidth="1"/>
    <col min="7188" max="7188" width="5.28515625" customWidth="1"/>
    <col min="7189" max="7189" width="6" customWidth="1"/>
    <col min="7190" max="7190" width="5.28515625" customWidth="1"/>
    <col min="7191" max="7191" width="6" customWidth="1"/>
    <col min="7192" max="7192" width="5.28515625" customWidth="1"/>
    <col min="7193" max="7193" width="6" customWidth="1"/>
    <col min="7194" max="7194" width="5.28515625" customWidth="1"/>
    <col min="7195" max="7195" width="6" customWidth="1"/>
    <col min="7196" max="7196" width="5.28515625" customWidth="1"/>
    <col min="7197" max="7197" width="6" customWidth="1"/>
    <col min="7198" max="7198" width="5.28515625" customWidth="1"/>
    <col min="7199" max="7199" width="6" customWidth="1"/>
    <col min="7200" max="7200" width="5.28515625" customWidth="1"/>
    <col min="7201" max="7201" width="6" customWidth="1"/>
    <col min="7202" max="7202" width="5.28515625" customWidth="1"/>
    <col min="7203" max="7203" width="6" customWidth="1"/>
    <col min="7204" max="7204" width="5.28515625" customWidth="1"/>
    <col min="7205" max="7205" width="6" customWidth="1"/>
    <col min="7206" max="7206" width="5.28515625" customWidth="1"/>
    <col min="7207" max="7207" width="6" customWidth="1"/>
    <col min="7208" max="7208" width="5.28515625" customWidth="1"/>
    <col min="7209" max="7209" width="6" customWidth="1"/>
    <col min="7210" max="7210" width="5.28515625" customWidth="1"/>
    <col min="7211" max="7211" width="6" customWidth="1"/>
    <col min="7212" max="7212" width="5.28515625" customWidth="1"/>
    <col min="7213" max="7213" width="6" customWidth="1"/>
    <col min="7214" max="7214" width="5.28515625" customWidth="1"/>
    <col min="7215" max="7215" width="6" customWidth="1"/>
    <col min="7216" max="7216" width="5.28515625" customWidth="1"/>
    <col min="7217" max="7217" width="6" customWidth="1"/>
    <col min="7218" max="7218" width="5.28515625" customWidth="1"/>
    <col min="7219" max="7219" width="6" customWidth="1"/>
    <col min="7220" max="7220" width="5.28515625" customWidth="1"/>
    <col min="7221" max="7221" width="6" customWidth="1"/>
    <col min="7222" max="7222" width="5.28515625" customWidth="1"/>
    <col min="7223" max="7223" width="6" customWidth="1"/>
    <col min="7224" max="7224" width="5.28515625" customWidth="1"/>
    <col min="7225" max="7225" width="6" customWidth="1"/>
    <col min="7226" max="7226" width="5.28515625" customWidth="1"/>
    <col min="7227" max="7227" width="6" customWidth="1"/>
    <col min="7228" max="7228" width="5.28515625" customWidth="1"/>
    <col min="7229" max="7229" width="6" customWidth="1"/>
    <col min="7230" max="7230" width="5.28515625" customWidth="1"/>
    <col min="7231" max="7231" width="6" customWidth="1"/>
    <col min="7232" max="7232" width="5.28515625" customWidth="1"/>
    <col min="7233" max="7233" width="6" customWidth="1"/>
    <col min="7234" max="7234" width="5.28515625" customWidth="1"/>
    <col min="7235" max="7235" width="6" customWidth="1"/>
    <col min="7236" max="7236" width="5.28515625" customWidth="1"/>
    <col min="7237" max="7237" width="6" customWidth="1"/>
    <col min="7238" max="7238" width="5.28515625" customWidth="1"/>
    <col min="7239" max="7239" width="6" customWidth="1"/>
    <col min="7240" max="7240" width="5.28515625" customWidth="1"/>
    <col min="7241" max="7241" width="8.140625" customWidth="1"/>
    <col min="7242" max="7242" width="6.85546875" customWidth="1"/>
    <col min="7243" max="7243" width="6" customWidth="1"/>
    <col min="7244" max="7244" width="5.28515625" customWidth="1"/>
    <col min="7245" max="7245" width="6" customWidth="1"/>
    <col min="7246" max="7246" width="5.28515625" customWidth="1"/>
    <col min="7247" max="7247" width="6" customWidth="1"/>
    <col min="7248" max="7248" width="5.28515625" customWidth="1"/>
    <col min="7249" max="7249" width="6" customWidth="1"/>
    <col min="7250" max="7250" width="5.28515625" customWidth="1"/>
    <col min="7251" max="7251" width="6" customWidth="1"/>
    <col min="7252" max="7252" width="5.28515625" customWidth="1"/>
    <col min="7253" max="7253" width="6" customWidth="1"/>
    <col min="7254" max="7254" width="5.28515625" customWidth="1"/>
    <col min="7255" max="7255" width="6" customWidth="1"/>
    <col min="7256" max="7256" width="5.28515625" customWidth="1"/>
    <col min="7425" max="7425" width="19.28515625" customWidth="1"/>
    <col min="7426" max="7426" width="24" customWidth="1"/>
    <col min="7427" max="7427" width="22.140625" customWidth="1"/>
    <col min="7428" max="7428" width="52.42578125" customWidth="1"/>
    <col min="7429" max="7429" width="10.140625" customWidth="1"/>
    <col min="7430" max="7430" width="13.42578125" customWidth="1"/>
    <col min="7431" max="7431" width="7.7109375" customWidth="1"/>
    <col min="7432" max="7432" width="10" customWidth="1"/>
    <col min="7433" max="7433" width="9.5703125" customWidth="1"/>
    <col min="7434" max="7434" width="7.28515625" customWidth="1"/>
    <col min="7435" max="7435" width="6" customWidth="1"/>
    <col min="7436" max="7436" width="8.28515625" customWidth="1"/>
    <col min="7437" max="7437" width="8.7109375" customWidth="1"/>
    <col min="7438" max="7438" width="6.85546875" customWidth="1"/>
    <col min="7439" max="7439" width="8.140625" customWidth="1"/>
    <col min="7440" max="7440" width="6.7109375" customWidth="1"/>
    <col min="7441" max="7441" width="6" customWidth="1"/>
    <col min="7442" max="7442" width="5.28515625" customWidth="1"/>
    <col min="7443" max="7443" width="6" customWidth="1"/>
    <col min="7444" max="7444" width="5.28515625" customWidth="1"/>
    <col min="7445" max="7445" width="6" customWidth="1"/>
    <col min="7446" max="7446" width="5.28515625" customWidth="1"/>
    <col min="7447" max="7447" width="6" customWidth="1"/>
    <col min="7448" max="7448" width="5.28515625" customWidth="1"/>
    <col min="7449" max="7449" width="6" customWidth="1"/>
    <col min="7450" max="7450" width="5.28515625" customWidth="1"/>
    <col min="7451" max="7451" width="6" customWidth="1"/>
    <col min="7452" max="7452" width="5.28515625" customWidth="1"/>
    <col min="7453" max="7453" width="6" customWidth="1"/>
    <col min="7454" max="7454" width="5.28515625" customWidth="1"/>
    <col min="7455" max="7455" width="6" customWidth="1"/>
    <col min="7456" max="7456" width="5.28515625" customWidth="1"/>
    <col min="7457" max="7457" width="6" customWidth="1"/>
    <col min="7458" max="7458" width="5.28515625" customWidth="1"/>
    <col min="7459" max="7459" width="6" customWidth="1"/>
    <col min="7460" max="7460" width="5.28515625" customWidth="1"/>
    <col min="7461" max="7461" width="6" customWidth="1"/>
    <col min="7462" max="7462" width="5.28515625" customWidth="1"/>
    <col min="7463" max="7463" width="6" customWidth="1"/>
    <col min="7464" max="7464" width="5.28515625" customWidth="1"/>
    <col min="7465" max="7465" width="6" customWidth="1"/>
    <col min="7466" max="7466" width="5.28515625" customWidth="1"/>
    <col min="7467" max="7467" width="6" customWidth="1"/>
    <col min="7468" max="7468" width="5.28515625" customWidth="1"/>
    <col min="7469" max="7469" width="6" customWidth="1"/>
    <col min="7470" max="7470" width="5.28515625" customWidth="1"/>
    <col min="7471" max="7471" width="6" customWidth="1"/>
    <col min="7472" max="7472" width="5.28515625" customWidth="1"/>
    <col min="7473" max="7473" width="6" customWidth="1"/>
    <col min="7474" max="7474" width="5.28515625" customWidth="1"/>
    <col min="7475" max="7475" width="6" customWidth="1"/>
    <col min="7476" max="7476" width="5.28515625" customWidth="1"/>
    <col min="7477" max="7477" width="6" customWidth="1"/>
    <col min="7478" max="7478" width="5.28515625" customWidth="1"/>
    <col min="7479" max="7479" width="6" customWidth="1"/>
    <col min="7480" max="7480" width="5.28515625" customWidth="1"/>
    <col min="7481" max="7481" width="6" customWidth="1"/>
    <col min="7482" max="7482" width="5.28515625" customWidth="1"/>
    <col min="7483" max="7483" width="6" customWidth="1"/>
    <col min="7484" max="7484" width="5.28515625" customWidth="1"/>
    <col min="7485" max="7485" width="6" customWidth="1"/>
    <col min="7486" max="7486" width="5.28515625" customWidth="1"/>
    <col min="7487" max="7487" width="6" customWidth="1"/>
    <col min="7488" max="7488" width="5.28515625" customWidth="1"/>
    <col min="7489" max="7489" width="6" customWidth="1"/>
    <col min="7490" max="7490" width="5.28515625" customWidth="1"/>
    <col min="7491" max="7491" width="6" customWidth="1"/>
    <col min="7492" max="7492" width="5.28515625" customWidth="1"/>
    <col min="7493" max="7493" width="6" customWidth="1"/>
    <col min="7494" max="7494" width="5.28515625" customWidth="1"/>
    <col min="7495" max="7495" width="6" customWidth="1"/>
    <col min="7496" max="7496" width="5.28515625" customWidth="1"/>
    <col min="7497" max="7497" width="8.140625" customWidth="1"/>
    <col min="7498" max="7498" width="6.85546875" customWidth="1"/>
    <col min="7499" max="7499" width="6" customWidth="1"/>
    <col min="7500" max="7500" width="5.28515625" customWidth="1"/>
    <col min="7501" max="7501" width="6" customWidth="1"/>
    <col min="7502" max="7502" width="5.28515625" customWidth="1"/>
    <col min="7503" max="7503" width="6" customWidth="1"/>
    <col min="7504" max="7504" width="5.28515625" customWidth="1"/>
    <col min="7505" max="7505" width="6" customWidth="1"/>
    <col min="7506" max="7506" width="5.28515625" customWidth="1"/>
    <col min="7507" max="7507" width="6" customWidth="1"/>
    <col min="7508" max="7508" width="5.28515625" customWidth="1"/>
    <col min="7509" max="7509" width="6" customWidth="1"/>
    <col min="7510" max="7510" width="5.28515625" customWidth="1"/>
    <col min="7511" max="7511" width="6" customWidth="1"/>
    <col min="7512" max="7512" width="5.28515625" customWidth="1"/>
    <col min="7681" max="7681" width="19.28515625" customWidth="1"/>
    <col min="7682" max="7682" width="24" customWidth="1"/>
    <col min="7683" max="7683" width="22.140625" customWidth="1"/>
    <col min="7684" max="7684" width="52.42578125" customWidth="1"/>
    <col min="7685" max="7685" width="10.140625" customWidth="1"/>
    <col min="7686" max="7686" width="13.42578125" customWidth="1"/>
    <col min="7687" max="7687" width="7.7109375" customWidth="1"/>
    <col min="7688" max="7688" width="10" customWidth="1"/>
    <col min="7689" max="7689" width="9.5703125" customWidth="1"/>
    <col min="7690" max="7690" width="7.28515625" customWidth="1"/>
    <col min="7691" max="7691" width="6" customWidth="1"/>
    <col min="7692" max="7692" width="8.28515625" customWidth="1"/>
    <col min="7693" max="7693" width="8.7109375" customWidth="1"/>
    <col min="7694" max="7694" width="6.85546875" customWidth="1"/>
    <col min="7695" max="7695" width="8.140625" customWidth="1"/>
    <col min="7696" max="7696" width="6.7109375" customWidth="1"/>
    <col min="7697" max="7697" width="6" customWidth="1"/>
    <col min="7698" max="7698" width="5.28515625" customWidth="1"/>
    <col min="7699" max="7699" width="6" customWidth="1"/>
    <col min="7700" max="7700" width="5.28515625" customWidth="1"/>
    <col min="7701" max="7701" width="6" customWidth="1"/>
    <col min="7702" max="7702" width="5.28515625" customWidth="1"/>
    <col min="7703" max="7703" width="6" customWidth="1"/>
    <col min="7704" max="7704" width="5.28515625" customWidth="1"/>
    <col min="7705" max="7705" width="6" customWidth="1"/>
    <col min="7706" max="7706" width="5.28515625" customWidth="1"/>
    <col min="7707" max="7707" width="6" customWidth="1"/>
    <col min="7708" max="7708" width="5.28515625" customWidth="1"/>
    <col min="7709" max="7709" width="6" customWidth="1"/>
    <col min="7710" max="7710" width="5.28515625" customWidth="1"/>
    <col min="7711" max="7711" width="6" customWidth="1"/>
    <col min="7712" max="7712" width="5.28515625" customWidth="1"/>
    <col min="7713" max="7713" width="6" customWidth="1"/>
    <col min="7714" max="7714" width="5.28515625" customWidth="1"/>
    <col min="7715" max="7715" width="6" customWidth="1"/>
    <col min="7716" max="7716" width="5.28515625" customWidth="1"/>
    <col min="7717" max="7717" width="6" customWidth="1"/>
    <col min="7718" max="7718" width="5.28515625" customWidth="1"/>
    <col min="7719" max="7719" width="6" customWidth="1"/>
    <col min="7720" max="7720" width="5.28515625" customWidth="1"/>
    <col min="7721" max="7721" width="6" customWidth="1"/>
    <col min="7722" max="7722" width="5.28515625" customWidth="1"/>
    <col min="7723" max="7723" width="6" customWidth="1"/>
    <col min="7724" max="7724" width="5.28515625" customWidth="1"/>
    <col min="7725" max="7725" width="6" customWidth="1"/>
    <col min="7726" max="7726" width="5.28515625" customWidth="1"/>
    <col min="7727" max="7727" width="6" customWidth="1"/>
    <col min="7728" max="7728" width="5.28515625" customWidth="1"/>
    <col min="7729" max="7729" width="6" customWidth="1"/>
    <col min="7730" max="7730" width="5.28515625" customWidth="1"/>
    <col min="7731" max="7731" width="6" customWidth="1"/>
    <col min="7732" max="7732" width="5.28515625" customWidth="1"/>
    <col min="7733" max="7733" width="6" customWidth="1"/>
    <col min="7734" max="7734" width="5.28515625" customWidth="1"/>
    <col min="7735" max="7735" width="6" customWidth="1"/>
    <col min="7736" max="7736" width="5.28515625" customWidth="1"/>
    <col min="7737" max="7737" width="6" customWidth="1"/>
    <col min="7738" max="7738" width="5.28515625" customWidth="1"/>
    <col min="7739" max="7739" width="6" customWidth="1"/>
    <col min="7740" max="7740" width="5.28515625" customWidth="1"/>
    <col min="7741" max="7741" width="6" customWidth="1"/>
    <col min="7742" max="7742" width="5.28515625" customWidth="1"/>
    <col min="7743" max="7743" width="6" customWidth="1"/>
    <col min="7744" max="7744" width="5.28515625" customWidth="1"/>
    <col min="7745" max="7745" width="6" customWidth="1"/>
    <col min="7746" max="7746" width="5.28515625" customWidth="1"/>
    <col min="7747" max="7747" width="6" customWidth="1"/>
    <col min="7748" max="7748" width="5.28515625" customWidth="1"/>
    <col min="7749" max="7749" width="6" customWidth="1"/>
    <col min="7750" max="7750" width="5.28515625" customWidth="1"/>
    <col min="7751" max="7751" width="6" customWidth="1"/>
    <col min="7752" max="7752" width="5.28515625" customWidth="1"/>
    <col min="7753" max="7753" width="8.140625" customWidth="1"/>
    <col min="7754" max="7754" width="6.85546875" customWidth="1"/>
    <col min="7755" max="7755" width="6" customWidth="1"/>
    <col min="7756" max="7756" width="5.28515625" customWidth="1"/>
    <col min="7757" max="7757" width="6" customWidth="1"/>
    <col min="7758" max="7758" width="5.28515625" customWidth="1"/>
    <col min="7759" max="7759" width="6" customWidth="1"/>
    <col min="7760" max="7760" width="5.28515625" customWidth="1"/>
    <col min="7761" max="7761" width="6" customWidth="1"/>
    <col min="7762" max="7762" width="5.28515625" customWidth="1"/>
    <col min="7763" max="7763" width="6" customWidth="1"/>
    <col min="7764" max="7764" width="5.28515625" customWidth="1"/>
    <col min="7765" max="7765" width="6" customWidth="1"/>
    <col min="7766" max="7766" width="5.28515625" customWidth="1"/>
    <col min="7767" max="7767" width="6" customWidth="1"/>
    <col min="7768" max="7768" width="5.28515625" customWidth="1"/>
    <col min="7937" max="7937" width="19.28515625" customWidth="1"/>
    <col min="7938" max="7938" width="24" customWidth="1"/>
    <col min="7939" max="7939" width="22.140625" customWidth="1"/>
    <col min="7940" max="7940" width="52.42578125" customWidth="1"/>
    <col min="7941" max="7941" width="10.140625" customWidth="1"/>
    <col min="7942" max="7942" width="13.42578125" customWidth="1"/>
    <col min="7943" max="7943" width="7.7109375" customWidth="1"/>
    <col min="7944" max="7944" width="10" customWidth="1"/>
    <col min="7945" max="7945" width="9.5703125" customWidth="1"/>
    <col min="7946" max="7946" width="7.28515625" customWidth="1"/>
    <col min="7947" max="7947" width="6" customWidth="1"/>
    <col min="7948" max="7948" width="8.28515625" customWidth="1"/>
    <col min="7949" max="7949" width="8.7109375" customWidth="1"/>
    <col min="7950" max="7950" width="6.85546875" customWidth="1"/>
    <col min="7951" max="7951" width="8.140625" customWidth="1"/>
    <col min="7952" max="7952" width="6.7109375" customWidth="1"/>
    <col min="7953" max="7953" width="6" customWidth="1"/>
    <col min="7954" max="7954" width="5.28515625" customWidth="1"/>
    <col min="7955" max="7955" width="6" customWidth="1"/>
    <col min="7956" max="7956" width="5.28515625" customWidth="1"/>
    <col min="7957" max="7957" width="6" customWidth="1"/>
    <col min="7958" max="7958" width="5.28515625" customWidth="1"/>
    <col min="7959" max="7959" width="6" customWidth="1"/>
    <col min="7960" max="7960" width="5.28515625" customWidth="1"/>
    <col min="7961" max="7961" width="6" customWidth="1"/>
    <col min="7962" max="7962" width="5.28515625" customWidth="1"/>
    <col min="7963" max="7963" width="6" customWidth="1"/>
    <col min="7964" max="7964" width="5.28515625" customWidth="1"/>
    <col min="7965" max="7965" width="6" customWidth="1"/>
    <col min="7966" max="7966" width="5.28515625" customWidth="1"/>
    <col min="7967" max="7967" width="6" customWidth="1"/>
    <col min="7968" max="7968" width="5.28515625" customWidth="1"/>
    <col min="7969" max="7969" width="6" customWidth="1"/>
    <col min="7970" max="7970" width="5.28515625" customWidth="1"/>
    <col min="7971" max="7971" width="6" customWidth="1"/>
    <col min="7972" max="7972" width="5.28515625" customWidth="1"/>
    <col min="7973" max="7973" width="6" customWidth="1"/>
    <col min="7974" max="7974" width="5.28515625" customWidth="1"/>
    <col min="7975" max="7975" width="6" customWidth="1"/>
    <col min="7976" max="7976" width="5.28515625" customWidth="1"/>
    <col min="7977" max="7977" width="6" customWidth="1"/>
    <col min="7978" max="7978" width="5.28515625" customWidth="1"/>
    <col min="7979" max="7979" width="6" customWidth="1"/>
    <col min="7980" max="7980" width="5.28515625" customWidth="1"/>
    <col min="7981" max="7981" width="6" customWidth="1"/>
    <col min="7982" max="7982" width="5.28515625" customWidth="1"/>
    <col min="7983" max="7983" width="6" customWidth="1"/>
    <col min="7984" max="7984" width="5.28515625" customWidth="1"/>
    <col min="7985" max="7985" width="6" customWidth="1"/>
    <col min="7986" max="7986" width="5.28515625" customWidth="1"/>
    <col min="7987" max="7987" width="6" customWidth="1"/>
    <col min="7988" max="7988" width="5.28515625" customWidth="1"/>
    <col min="7989" max="7989" width="6" customWidth="1"/>
    <col min="7990" max="7990" width="5.28515625" customWidth="1"/>
    <col min="7991" max="7991" width="6" customWidth="1"/>
    <col min="7992" max="7992" width="5.28515625" customWidth="1"/>
    <col min="7993" max="7993" width="6" customWidth="1"/>
    <col min="7994" max="7994" width="5.28515625" customWidth="1"/>
    <col min="7995" max="7995" width="6" customWidth="1"/>
    <col min="7996" max="7996" width="5.28515625" customWidth="1"/>
    <col min="7997" max="7997" width="6" customWidth="1"/>
    <col min="7998" max="7998" width="5.28515625" customWidth="1"/>
    <col min="7999" max="7999" width="6" customWidth="1"/>
    <col min="8000" max="8000" width="5.28515625" customWidth="1"/>
    <col min="8001" max="8001" width="6" customWidth="1"/>
    <col min="8002" max="8002" width="5.28515625" customWidth="1"/>
    <col min="8003" max="8003" width="6" customWidth="1"/>
    <col min="8004" max="8004" width="5.28515625" customWidth="1"/>
    <col min="8005" max="8005" width="6" customWidth="1"/>
    <col min="8006" max="8006" width="5.28515625" customWidth="1"/>
    <col min="8007" max="8007" width="6" customWidth="1"/>
    <col min="8008" max="8008" width="5.28515625" customWidth="1"/>
    <col min="8009" max="8009" width="8.140625" customWidth="1"/>
    <col min="8010" max="8010" width="6.85546875" customWidth="1"/>
    <col min="8011" max="8011" width="6" customWidth="1"/>
    <col min="8012" max="8012" width="5.28515625" customWidth="1"/>
    <col min="8013" max="8013" width="6" customWidth="1"/>
    <col min="8014" max="8014" width="5.28515625" customWidth="1"/>
    <col min="8015" max="8015" width="6" customWidth="1"/>
    <col min="8016" max="8016" width="5.28515625" customWidth="1"/>
    <col min="8017" max="8017" width="6" customWidth="1"/>
    <col min="8018" max="8018" width="5.28515625" customWidth="1"/>
    <col min="8019" max="8019" width="6" customWidth="1"/>
    <col min="8020" max="8020" width="5.28515625" customWidth="1"/>
    <col min="8021" max="8021" width="6" customWidth="1"/>
    <col min="8022" max="8022" width="5.28515625" customWidth="1"/>
    <col min="8023" max="8023" width="6" customWidth="1"/>
    <col min="8024" max="8024" width="5.28515625" customWidth="1"/>
    <col min="8193" max="8193" width="19.28515625" customWidth="1"/>
    <col min="8194" max="8194" width="24" customWidth="1"/>
    <col min="8195" max="8195" width="22.140625" customWidth="1"/>
    <col min="8196" max="8196" width="52.42578125" customWidth="1"/>
    <col min="8197" max="8197" width="10.140625" customWidth="1"/>
    <col min="8198" max="8198" width="13.42578125" customWidth="1"/>
    <col min="8199" max="8199" width="7.7109375" customWidth="1"/>
    <col min="8200" max="8200" width="10" customWidth="1"/>
    <col min="8201" max="8201" width="9.5703125" customWidth="1"/>
    <col min="8202" max="8202" width="7.28515625" customWidth="1"/>
    <col min="8203" max="8203" width="6" customWidth="1"/>
    <col min="8204" max="8204" width="8.28515625" customWidth="1"/>
    <col min="8205" max="8205" width="8.7109375" customWidth="1"/>
    <col min="8206" max="8206" width="6.85546875" customWidth="1"/>
    <col min="8207" max="8207" width="8.140625" customWidth="1"/>
    <col min="8208" max="8208" width="6.7109375" customWidth="1"/>
    <col min="8209" max="8209" width="6" customWidth="1"/>
    <col min="8210" max="8210" width="5.28515625" customWidth="1"/>
    <col min="8211" max="8211" width="6" customWidth="1"/>
    <col min="8212" max="8212" width="5.28515625" customWidth="1"/>
    <col min="8213" max="8213" width="6" customWidth="1"/>
    <col min="8214" max="8214" width="5.28515625" customWidth="1"/>
    <col min="8215" max="8215" width="6" customWidth="1"/>
    <col min="8216" max="8216" width="5.28515625" customWidth="1"/>
    <col min="8217" max="8217" width="6" customWidth="1"/>
    <col min="8218" max="8218" width="5.28515625" customWidth="1"/>
    <col min="8219" max="8219" width="6" customWidth="1"/>
    <col min="8220" max="8220" width="5.28515625" customWidth="1"/>
    <col min="8221" max="8221" width="6" customWidth="1"/>
    <col min="8222" max="8222" width="5.28515625" customWidth="1"/>
    <col min="8223" max="8223" width="6" customWidth="1"/>
    <col min="8224" max="8224" width="5.28515625" customWidth="1"/>
    <col min="8225" max="8225" width="6" customWidth="1"/>
    <col min="8226" max="8226" width="5.28515625" customWidth="1"/>
    <col min="8227" max="8227" width="6" customWidth="1"/>
    <col min="8228" max="8228" width="5.28515625" customWidth="1"/>
    <col min="8229" max="8229" width="6" customWidth="1"/>
    <col min="8230" max="8230" width="5.28515625" customWidth="1"/>
    <col min="8231" max="8231" width="6" customWidth="1"/>
    <col min="8232" max="8232" width="5.28515625" customWidth="1"/>
    <col min="8233" max="8233" width="6" customWidth="1"/>
    <col min="8234" max="8234" width="5.28515625" customWidth="1"/>
    <col min="8235" max="8235" width="6" customWidth="1"/>
    <col min="8236" max="8236" width="5.28515625" customWidth="1"/>
    <col min="8237" max="8237" width="6" customWidth="1"/>
    <col min="8238" max="8238" width="5.28515625" customWidth="1"/>
    <col min="8239" max="8239" width="6" customWidth="1"/>
    <col min="8240" max="8240" width="5.28515625" customWidth="1"/>
    <col min="8241" max="8241" width="6" customWidth="1"/>
    <col min="8242" max="8242" width="5.28515625" customWidth="1"/>
    <col min="8243" max="8243" width="6" customWidth="1"/>
    <col min="8244" max="8244" width="5.28515625" customWidth="1"/>
    <col min="8245" max="8245" width="6" customWidth="1"/>
    <col min="8246" max="8246" width="5.28515625" customWidth="1"/>
    <col min="8247" max="8247" width="6" customWidth="1"/>
    <col min="8248" max="8248" width="5.28515625" customWidth="1"/>
    <col min="8249" max="8249" width="6" customWidth="1"/>
    <col min="8250" max="8250" width="5.28515625" customWidth="1"/>
    <col min="8251" max="8251" width="6" customWidth="1"/>
    <col min="8252" max="8252" width="5.28515625" customWidth="1"/>
    <col min="8253" max="8253" width="6" customWidth="1"/>
    <col min="8254" max="8254" width="5.28515625" customWidth="1"/>
    <col min="8255" max="8255" width="6" customWidth="1"/>
    <col min="8256" max="8256" width="5.28515625" customWidth="1"/>
    <col min="8257" max="8257" width="6" customWidth="1"/>
    <col min="8258" max="8258" width="5.28515625" customWidth="1"/>
    <col min="8259" max="8259" width="6" customWidth="1"/>
    <col min="8260" max="8260" width="5.28515625" customWidth="1"/>
    <col min="8261" max="8261" width="6" customWidth="1"/>
    <col min="8262" max="8262" width="5.28515625" customWidth="1"/>
    <col min="8263" max="8263" width="6" customWidth="1"/>
    <col min="8264" max="8264" width="5.28515625" customWidth="1"/>
    <col min="8265" max="8265" width="8.140625" customWidth="1"/>
    <col min="8266" max="8266" width="6.85546875" customWidth="1"/>
    <col min="8267" max="8267" width="6" customWidth="1"/>
    <col min="8268" max="8268" width="5.28515625" customWidth="1"/>
    <col min="8269" max="8269" width="6" customWidth="1"/>
    <col min="8270" max="8270" width="5.28515625" customWidth="1"/>
    <col min="8271" max="8271" width="6" customWidth="1"/>
    <col min="8272" max="8272" width="5.28515625" customWidth="1"/>
    <col min="8273" max="8273" width="6" customWidth="1"/>
    <col min="8274" max="8274" width="5.28515625" customWidth="1"/>
    <col min="8275" max="8275" width="6" customWidth="1"/>
    <col min="8276" max="8276" width="5.28515625" customWidth="1"/>
    <col min="8277" max="8277" width="6" customWidth="1"/>
    <col min="8278" max="8278" width="5.28515625" customWidth="1"/>
    <col min="8279" max="8279" width="6" customWidth="1"/>
    <col min="8280" max="8280" width="5.28515625" customWidth="1"/>
    <col min="8449" max="8449" width="19.28515625" customWidth="1"/>
    <col min="8450" max="8450" width="24" customWidth="1"/>
    <col min="8451" max="8451" width="22.140625" customWidth="1"/>
    <col min="8452" max="8452" width="52.42578125" customWidth="1"/>
    <col min="8453" max="8453" width="10.140625" customWidth="1"/>
    <col min="8454" max="8454" width="13.42578125" customWidth="1"/>
    <col min="8455" max="8455" width="7.7109375" customWidth="1"/>
    <col min="8456" max="8456" width="10" customWidth="1"/>
    <col min="8457" max="8457" width="9.5703125" customWidth="1"/>
    <col min="8458" max="8458" width="7.28515625" customWidth="1"/>
    <col min="8459" max="8459" width="6" customWidth="1"/>
    <col min="8460" max="8460" width="8.28515625" customWidth="1"/>
    <col min="8461" max="8461" width="8.7109375" customWidth="1"/>
    <col min="8462" max="8462" width="6.85546875" customWidth="1"/>
    <col min="8463" max="8463" width="8.140625" customWidth="1"/>
    <col min="8464" max="8464" width="6.7109375" customWidth="1"/>
    <col min="8465" max="8465" width="6" customWidth="1"/>
    <col min="8466" max="8466" width="5.28515625" customWidth="1"/>
    <col min="8467" max="8467" width="6" customWidth="1"/>
    <col min="8468" max="8468" width="5.28515625" customWidth="1"/>
    <col min="8469" max="8469" width="6" customWidth="1"/>
    <col min="8470" max="8470" width="5.28515625" customWidth="1"/>
    <col min="8471" max="8471" width="6" customWidth="1"/>
    <col min="8472" max="8472" width="5.28515625" customWidth="1"/>
    <col min="8473" max="8473" width="6" customWidth="1"/>
    <col min="8474" max="8474" width="5.28515625" customWidth="1"/>
    <col min="8475" max="8475" width="6" customWidth="1"/>
    <col min="8476" max="8476" width="5.28515625" customWidth="1"/>
    <col min="8477" max="8477" width="6" customWidth="1"/>
    <col min="8478" max="8478" width="5.28515625" customWidth="1"/>
    <col min="8479" max="8479" width="6" customWidth="1"/>
    <col min="8480" max="8480" width="5.28515625" customWidth="1"/>
    <col min="8481" max="8481" width="6" customWidth="1"/>
    <col min="8482" max="8482" width="5.28515625" customWidth="1"/>
    <col min="8483" max="8483" width="6" customWidth="1"/>
    <col min="8484" max="8484" width="5.28515625" customWidth="1"/>
    <col min="8485" max="8485" width="6" customWidth="1"/>
    <col min="8486" max="8486" width="5.28515625" customWidth="1"/>
    <col min="8487" max="8487" width="6" customWidth="1"/>
    <col min="8488" max="8488" width="5.28515625" customWidth="1"/>
    <col min="8489" max="8489" width="6" customWidth="1"/>
    <col min="8490" max="8490" width="5.28515625" customWidth="1"/>
    <col min="8491" max="8491" width="6" customWidth="1"/>
    <col min="8492" max="8492" width="5.28515625" customWidth="1"/>
    <col min="8493" max="8493" width="6" customWidth="1"/>
    <col min="8494" max="8494" width="5.28515625" customWidth="1"/>
    <col min="8495" max="8495" width="6" customWidth="1"/>
    <col min="8496" max="8496" width="5.28515625" customWidth="1"/>
    <col min="8497" max="8497" width="6" customWidth="1"/>
    <col min="8498" max="8498" width="5.28515625" customWidth="1"/>
    <col min="8499" max="8499" width="6" customWidth="1"/>
    <col min="8500" max="8500" width="5.28515625" customWidth="1"/>
    <col min="8501" max="8501" width="6" customWidth="1"/>
    <col min="8502" max="8502" width="5.28515625" customWidth="1"/>
    <col min="8503" max="8503" width="6" customWidth="1"/>
    <col min="8504" max="8504" width="5.28515625" customWidth="1"/>
    <col min="8505" max="8505" width="6" customWidth="1"/>
    <col min="8506" max="8506" width="5.28515625" customWidth="1"/>
    <col min="8507" max="8507" width="6" customWidth="1"/>
    <col min="8508" max="8508" width="5.28515625" customWidth="1"/>
    <col min="8509" max="8509" width="6" customWidth="1"/>
    <col min="8510" max="8510" width="5.28515625" customWidth="1"/>
    <col min="8511" max="8511" width="6" customWidth="1"/>
    <col min="8512" max="8512" width="5.28515625" customWidth="1"/>
    <col min="8513" max="8513" width="6" customWidth="1"/>
    <col min="8514" max="8514" width="5.28515625" customWidth="1"/>
    <col min="8515" max="8515" width="6" customWidth="1"/>
    <col min="8516" max="8516" width="5.28515625" customWidth="1"/>
    <col min="8517" max="8517" width="6" customWidth="1"/>
    <col min="8518" max="8518" width="5.28515625" customWidth="1"/>
    <col min="8519" max="8519" width="6" customWidth="1"/>
    <col min="8520" max="8520" width="5.28515625" customWidth="1"/>
    <col min="8521" max="8521" width="8.140625" customWidth="1"/>
    <col min="8522" max="8522" width="6.85546875" customWidth="1"/>
    <col min="8523" max="8523" width="6" customWidth="1"/>
    <col min="8524" max="8524" width="5.28515625" customWidth="1"/>
    <col min="8525" max="8525" width="6" customWidth="1"/>
    <col min="8526" max="8526" width="5.28515625" customWidth="1"/>
    <col min="8527" max="8527" width="6" customWidth="1"/>
    <col min="8528" max="8528" width="5.28515625" customWidth="1"/>
    <col min="8529" max="8529" width="6" customWidth="1"/>
    <col min="8530" max="8530" width="5.28515625" customWidth="1"/>
    <col min="8531" max="8531" width="6" customWidth="1"/>
    <col min="8532" max="8532" width="5.28515625" customWidth="1"/>
    <col min="8533" max="8533" width="6" customWidth="1"/>
    <col min="8534" max="8534" width="5.28515625" customWidth="1"/>
    <col min="8535" max="8535" width="6" customWidth="1"/>
    <col min="8536" max="8536" width="5.28515625" customWidth="1"/>
    <col min="8705" max="8705" width="19.28515625" customWidth="1"/>
    <col min="8706" max="8706" width="24" customWidth="1"/>
    <col min="8707" max="8707" width="22.140625" customWidth="1"/>
    <col min="8708" max="8708" width="52.42578125" customWidth="1"/>
    <col min="8709" max="8709" width="10.140625" customWidth="1"/>
    <col min="8710" max="8710" width="13.42578125" customWidth="1"/>
    <col min="8711" max="8711" width="7.7109375" customWidth="1"/>
    <col min="8712" max="8712" width="10" customWidth="1"/>
    <col min="8713" max="8713" width="9.5703125" customWidth="1"/>
    <col min="8714" max="8714" width="7.28515625" customWidth="1"/>
    <col min="8715" max="8715" width="6" customWidth="1"/>
    <col min="8716" max="8716" width="8.28515625" customWidth="1"/>
    <col min="8717" max="8717" width="8.7109375" customWidth="1"/>
    <col min="8718" max="8718" width="6.85546875" customWidth="1"/>
    <col min="8719" max="8719" width="8.140625" customWidth="1"/>
    <col min="8720" max="8720" width="6.7109375" customWidth="1"/>
    <col min="8721" max="8721" width="6" customWidth="1"/>
    <col min="8722" max="8722" width="5.28515625" customWidth="1"/>
    <col min="8723" max="8723" width="6" customWidth="1"/>
    <col min="8724" max="8724" width="5.28515625" customWidth="1"/>
    <col min="8725" max="8725" width="6" customWidth="1"/>
    <col min="8726" max="8726" width="5.28515625" customWidth="1"/>
    <col min="8727" max="8727" width="6" customWidth="1"/>
    <col min="8728" max="8728" width="5.28515625" customWidth="1"/>
    <col min="8729" max="8729" width="6" customWidth="1"/>
    <col min="8730" max="8730" width="5.28515625" customWidth="1"/>
    <col min="8731" max="8731" width="6" customWidth="1"/>
    <col min="8732" max="8732" width="5.28515625" customWidth="1"/>
    <col min="8733" max="8733" width="6" customWidth="1"/>
    <col min="8734" max="8734" width="5.28515625" customWidth="1"/>
    <col min="8735" max="8735" width="6" customWidth="1"/>
    <col min="8736" max="8736" width="5.28515625" customWidth="1"/>
    <col min="8737" max="8737" width="6" customWidth="1"/>
    <col min="8738" max="8738" width="5.28515625" customWidth="1"/>
    <col min="8739" max="8739" width="6" customWidth="1"/>
    <col min="8740" max="8740" width="5.28515625" customWidth="1"/>
    <col min="8741" max="8741" width="6" customWidth="1"/>
    <col min="8742" max="8742" width="5.28515625" customWidth="1"/>
    <col min="8743" max="8743" width="6" customWidth="1"/>
    <col min="8744" max="8744" width="5.28515625" customWidth="1"/>
    <col min="8745" max="8745" width="6" customWidth="1"/>
    <col min="8746" max="8746" width="5.28515625" customWidth="1"/>
    <col min="8747" max="8747" width="6" customWidth="1"/>
    <col min="8748" max="8748" width="5.28515625" customWidth="1"/>
    <col min="8749" max="8749" width="6" customWidth="1"/>
    <col min="8750" max="8750" width="5.28515625" customWidth="1"/>
    <col min="8751" max="8751" width="6" customWidth="1"/>
    <col min="8752" max="8752" width="5.28515625" customWidth="1"/>
    <col min="8753" max="8753" width="6" customWidth="1"/>
    <col min="8754" max="8754" width="5.28515625" customWidth="1"/>
    <col min="8755" max="8755" width="6" customWidth="1"/>
    <col min="8756" max="8756" width="5.28515625" customWidth="1"/>
    <col min="8757" max="8757" width="6" customWidth="1"/>
    <col min="8758" max="8758" width="5.28515625" customWidth="1"/>
    <col min="8759" max="8759" width="6" customWidth="1"/>
    <col min="8760" max="8760" width="5.28515625" customWidth="1"/>
    <col min="8761" max="8761" width="6" customWidth="1"/>
    <col min="8762" max="8762" width="5.28515625" customWidth="1"/>
    <col min="8763" max="8763" width="6" customWidth="1"/>
    <col min="8764" max="8764" width="5.28515625" customWidth="1"/>
    <col min="8765" max="8765" width="6" customWidth="1"/>
    <col min="8766" max="8766" width="5.28515625" customWidth="1"/>
    <col min="8767" max="8767" width="6" customWidth="1"/>
    <col min="8768" max="8768" width="5.28515625" customWidth="1"/>
    <col min="8769" max="8769" width="6" customWidth="1"/>
    <col min="8770" max="8770" width="5.28515625" customWidth="1"/>
    <col min="8771" max="8771" width="6" customWidth="1"/>
    <col min="8772" max="8772" width="5.28515625" customWidth="1"/>
    <col min="8773" max="8773" width="6" customWidth="1"/>
    <col min="8774" max="8774" width="5.28515625" customWidth="1"/>
    <col min="8775" max="8775" width="6" customWidth="1"/>
    <col min="8776" max="8776" width="5.28515625" customWidth="1"/>
    <col min="8777" max="8777" width="8.140625" customWidth="1"/>
    <col min="8778" max="8778" width="6.85546875" customWidth="1"/>
    <col min="8779" max="8779" width="6" customWidth="1"/>
    <col min="8780" max="8780" width="5.28515625" customWidth="1"/>
    <col min="8781" max="8781" width="6" customWidth="1"/>
    <col min="8782" max="8782" width="5.28515625" customWidth="1"/>
    <col min="8783" max="8783" width="6" customWidth="1"/>
    <col min="8784" max="8784" width="5.28515625" customWidth="1"/>
    <col min="8785" max="8785" width="6" customWidth="1"/>
    <col min="8786" max="8786" width="5.28515625" customWidth="1"/>
    <col min="8787" max="8787" width="6" customWidth="1"/>
    <col min="8788" max="8788" width="5.28515625" customWidth="1"/>
    <col min="8789" max="8789" width="6" customWidth="1"/>
    <col min="8790" max="8790" width="5.28515625" customWidth="1"/>
    <col min="8791" max="8791" width="6" customWidth="1"/>
    <col min="8792" max="8792" width="5.28515625" customWidth="1"/>
    <col min="8961" max="8961" width="19.28515625" customWidth="1"/>
    <col min="8962" max="8962" width="24" customWidth="1"/>
    <col min="8963" max="8963" width="22.140625" customWidth="1"/>
    <col min="8964" max="8964" width="52.42578125" customWidth="1"/>
    <col min="8965" max="8965" width="10.140625" customWidth="1"/>
    <col min="8966" max="8966" width="13.42578125" customWidth="1"/>
    <col min="8967" max="8967" width="7.7109375" customWidth="1"/>
    <col min="8968" max="8968" width="10" customWidth="1"/>
    <col min="8969" max="8969" width="9.5703125" customWidth="1"/>
    <col min="8970" max="8970" width="7.28515625" customWidth="1"/>
    <col min="8971" max="8971" width="6" customWidth="1"/>
    <col min="8972" max="8972" width="8.28515625" customWidth="1"/>
    <col min="8973" max="8973" width="8.7109375" customWidth="1"/>
    <col min="8974" max="8974" width="6.85546875" customWidth="1"/>
    <col min="8975" max="8975" width="8.140625" customWidth="1"/>
    <col min="8976" max="8976" width="6.7109375" customWidth="1"/>
    <col min="8977" max="8977" width="6" customWidth="1"/>
    <col min="8978" max="8978" width="5.28515625" customWidth="1"/>
    <col min="8979" max="8979" width="6" customWidth="1"/>
    <col min="8980" max="8980" width="5.28515625" customWidth="1"/>
    <col min="8981" max="8981" width="6" customWidth="1"/>
    <col min="8982" max="8982" width="5.28515625" customWidth="1"/>
    <col min="8983" max="8983" width="6" customWidth="1"/>
    <col min="8984" max="8984" width="5.28515625" customWidth="1"/>
    <col min="8985" max="8985" width="6" customWidth="1"/>
    <col min="8986" max="8986" width="5.28515625" customWidth="1"/>
    <col min="8987" max="8987" width="6" customWidth="1"/>
    <col min="8988" max="8988" width="5.28515625" customWidth="1"/>
    <col min="8989" max="8989" width="6" customWidth="1"/>
    <col min="8990" max="8990" width="5.28515625" customWidth="1"/>
    <col min="8991" max="8991" width="6" customWidth="1"/>
    <col min="8992" max="8992" width="5.28515625" customWidth="1"/>
    <col min="8993" max="8993" width="6" customWidth="1"/>
    <col min="8994" max="8994" width="5.28515625" customWidth="1"/>
    <col min="8995" max="8995" width="6" customWidth="1"/>
    <col min="8996" max="8996" width="5.28515625" customWidth="1"/>
    <col min="8997" max="8997" width="6" customWidth="1"/>
    <col min="8998" max="8998" width="5.28515625" customWidth="1"/>
    <col min="8999" max="8999" width="6" customWidth="1"/>
    <col min="9000" max="9000" width="5.28515625" customWidth="1"/>
    <col min="9001" max="9001" width="6" customWidth="1"/>
    <col min="9002" max="9002" width="5.28515625" customWidth="1"/>
    <col min="9003" max="9003" width="6" customWidth="1"/>
    <col min="9004" max="9004" width="5.28515625" customWidth="1"/>
    <col min="9005" max="9005" width="6" customWidth="1"/>
    <col min="9006" max="9006" width="5.28515625" customWidth="1"/>
    <col min="9007" max="9007" width="6" customWidth="1"/>
    <col min="9008" max="9008" width="5.28515625" customWidth="1"/>
    <col min="9009" max="9009" width="6" customWidth="1"/>
    <col min="9010" max="9010" width="5.28515625" customWidth="1"/>
    <col min="9011" max="9011" width="6" customWidth="1"/>
    <col min="9012" max="9012" width="5.28515625" customWidth="1"/>
    <col min="9013" max="9013" width="6" customWidth="1"/>
    <col min="9014" max="9014" width="5.28515625" customWidth="1"/>
    <col min="9015" max="9015" width="6" customWidth="1"/>
    <col min="9016" max="9016" width="5.28515625" customWidth="1"/>
    <col min="9017" max="9017" width="6" customWidth="1"/>
    <col min="9018" max="9018" width="5.28515625" customWidth="1"/>
    <col min="9019" max="9019" width="6" customWidth="1"/>
    <col min="9020" max="9020" width="5.28515625" customWidth="1"/>
    <col min="9021" max="9021" width="6" customWidth="1"/>
    <col min="9022" max="9022" width="5.28515625" customWidth="1"/>
    <col min="9023" max="9023" width="6" customWidth="1"/>
    <col min="9024" max="9024" width="5.28515625" customWidth="1"/>
    <col min="9025" max="9025" width="6" customWidth="1"/>
    <col min="9026" max="9026" width="5.28515625" customWidth="1"/>
    <col min="9027" max="9027" width="6" customWidth="1"/>
    <col min="9028" max="9028" width="5.28515625" customWidth="1"/>
    <col min="9029" max="9029" width="6" customWidth="1"/>
    <col min="9030" max="9030" width="5.28515625" customWidth="1"/>
    <col min="9031" max="9031" width="6" customWidth="1"/>
    <col min="9032" max="9032" width="5.28515625" customWidth="1"/>
    <col min="9033" max="9033" width="8.140625" customWidth="1"/>
    <col min="9034" max="9034" width="6.85546875" customWidth="1"/>
    <col min="9035" max="9035" width="6" customWidth="1"/>
    <col min="9036" max="9036" width="5.28515625" customWidth="1"/>
    <col min="9037" max="9037" width="6" customWidth="1"/>
    <col min="9038" max="9038" width="5.28515625" customWidth="1"/>
    <col min="9039" max="9039" width="6" customWidth="1"/>
    <col min="9040" max="9040" width="5.28515625" customWidth="1"/>
    <col min="9041" max="9041" width="6" customWidth="1"/>
    <col min="9042" max="9042" width="5.28515625" customWidth="1"/>
    <col min="9043" max="9043" width="6" customWidth="1"/>
    <col min="9044" max="9044" width="5.28515625" customWidth="1"/>
    <col min="9045" max="9045" width="6" customWidth="1"/>
    <col min="9046" max="9046" width="5.28515625" customWidth="1"/>
    <col min="9047" max="9047" width="6" customWidth="1"/>
    <col min="9048" max="9048" width="5.28515625" customWidth="1"/>
    <col min="9217" max="9217" width="19.28515625" customWidth="1"/>
    <col min="9218" max="9218" width="24" customWidth="1"/>
    <col min="9219" max="9219" width="22.140625" customWidth="1"/>
    <col min="9220" max="9220" width="52.42578125" customWidth="1"/>
    <col min="9221" max="9221" width="10.140625" customWidth="1"/>
    <col min="9222" max="9222" width="13.42578125" customWidth="1"/>
    <col min="9223" max="9223" width="7.7109375" customWidth="1"/>
    <col min="9224" max="9224" width="10" customWidth="1"/>
    <col min="9225" max="9225" width="9.5703125" customWidth="1"/>
    <col min="9226" max="9226" width="7.28515625" customWidth="1"/>
    <col min="9227" max="9227" width="6" customWidth="1"/>
    <col min="9228" max="9228" width="8.28515625" customWidth="1"/>
    <col min="9229" max="9229" width="8.7109375" customWidth="1"/>
    <col min="9230" max="9230" width="6.85546875" customWidth="1"/>
    <col min="9231" max="9231" width="8.140625" customWidth="1"/>
    <col min="9232" max="9232" width="6.7109375" customWidth="1"/>
    <col min="9233" max="9233" width="6" customWidth="1"/>
    <col min="9234" max="9234" width="5.28515625" customWidth="1"/>
    <col min="9235" max="9235" width="6" customWidth="1"/>
    <col min="9236" max="9236" width="5.28515625" customWidth="1"/>
    <col min="9237" max="9237" width="6" customWidth="1"/>
    <col min="9238" max="9238" width="5.28515625" customWidth="1"/>
    <col min="9239" max="9239" width="6" customWidth="1"/>
    <col min="9240" max="9240" width="5.28515625" customWidth="1"/>
    <col min="9241" max="9241" width="6" customWidth="1"/>
    <col min="9242" max="9242" width="5.28515625" customWidth="1"/>
    <col min="9243" max="9243" width="6" customWidth="1"/>
    <col min="9244" max="9244" width="5.28515625" customWidth="1"/>
    <col min="9245" max="9245" width="6" customWidth="1"/>
    <col min="9246" max="9246" width="5.28515625" customWidth="1"/>
    <col min="9247" max="9247" width="6" customWidth="1"/>
    <col min="9248" max="9248" width="5.28515625" customWidth="1"/>
    <col min="9249" max="9249" width="6" customWidth="1"/>
    <col min="9250" max="9250" width="5.28515625" customWidth="1"/>
    <col min="9251" max="9251" width="6" customWidth="1"/>
    <col min="9252" max="9252" width="5.28515625" customWidth="1"/>
    <col min="9253" max="9253" width="6" customWidth="1"/>
    <col min="9254" max="9254" width="5.28515625" customWidth="1"/>
    <col min="9255" max="9255" width="6" customWidth="1"/>
    <col min="9256" max="9256" width="5.28515625" customWidth="1"/>
    <col min="9257" max="9257" width="6" customWidth="1"/>
    <col min="9258" max="9258" width="5.28515625" customWidth="1"/>
    <col min="9259" max="9259" width="6" customWidth="1"/>
    <col min="9260" max="9260" width="5.28515625" customWidth="1"/>
    <col min="9261" max="9261" width="6" customWidth="1"/>
    <col min="9262" max="9262" width="5.28515625" customWidth="1"/>
    <col min="9263" max="9263" width="6" customWidth="1"/>
    <col min="9264" max="9264" width="5.28515625" customWidth="1"/>
    <col min="9265" max="9265" width="6" customWidth="1"/>
    <col min="9266" max="9266" width="5.28515625" customWidth="1"/>
    <col min="9267" max="9267" width="6" customWidth="1"/>
    <col min="9268" max="9268" width="5.28515625" customWidth="1"/>
    <col min="9269" max="9269" width="6" customWidth="1"/>
    <col min="9270" max="9270" width="5.28515625" customWidth="1"/>
    <col min="9271" max="9271" width="6" customWidth="1"/>
    <col min="9272" max="9272" width="5.28515625" customWidth="1"/>
    <col min="9273" max="9273" width="6" customWidth="1"/>
    <col min="9274" max="9274" width="5.28515625" customWidth="1"/>
    <col min="9275" max="9275" width="6" customWidth="1"/>
    <col min="9276" max="9276" width="5.28515625" customWidth="1"/>
    <col min="9277" max="9277" width="6" customWidth="1"/>
    <col min="9278" max="9278" width="5.28515625" customWidth="1"/>
    <col min="9279" max="9279" width="6" customWidth="1"/>
    <col min="9280" max="9280" width="5.28515625" customWidth="1"/>
    <col min="9281" max="9281" width="6" customWidth="1"/>
    <col min="9282" max="9282" width="5.28515625" customWidth="1"/>
    <col min="9283" max="9283" width="6" customWidth="1"/>
    <col min="9284" max="9284" width="5.28515625" customWidth="1"/>
    <col min="9285" max="9285" width="6" customWidth="1"/>
    <col min="9286" max="9286" width="5.28515625" customWidth="1"/>
    <col min="9287" max="9287" width="6" customWidth="1"/>
    <col min="9288" max="9288" width="5.28515625" customWidth="1"/>
    <col min="9289" max="9289" width="8.140625" customWidth="1"/>
    <col min="9290" max="9290" width="6.85546875" customWidth="1"/>
    <col min="9291" max="9291" width="6" customWidth="1"/>
    <col min="9292" max="9292" width="5.28515625" customWidth="1"/>
    <col min="9293" max="9293" width="6" customWidth="1"/>
    <col min="9294" max="9294" width="5.28515625" customWidth="1"/>
    <col min="9295" max="9295" width="6" customWidth="1"/>
    <col min="9296" max="9296" width="5.28515625" customWidth="1"/>
    <col min="9297" max="9297" width="6" customWidth="1"/>
    <col min="9298" max="9298" width="5.28515625" customWidth="1"/>
    <col min="9299" max="9299" width="6" customWidth="1"/>
    <col min="9300" max="9300" width="5.28515625" customWidth="1"/>
    <col min="9301" max="9301" width="6" customWidth="1"/>
    <col min="9302" max="9302" width="5.28515625" customWidth="1"/>
    <col min="9303" max="9303" width="6" customWidth="1"/>
    <col min="9304" max="9304" width="5.28515625" customWidth="1"/>
    <col min="9473" max="9473" width="19.28515625" customWidth="1"/>
    <col min="9474" max="9474" width="24" customWidth="1"/>
    <col min="9475" max="9475" width="22.140625" customWidth="1"/>
    <col min="9476" max="9476" width="52.42578125" customWidth="1"/>
    <col min="9477" max="9477" width="10.140625" customWidth="1"/>
    <col min="9478" max="9478" width="13.42578125" customWidth="1"/>
    <col min="9479" max="9479" width="7.7109375" customWidth="1"/>
    <col min="9480" max="9480" width="10" customWidth="1"/>
    <col min="9481" max="9481" width="9.5703125" customWidth="1"/>
    <col min="9482" max="9482" width="7.28515625" customWidth="1"/>
    <col min="9483" max="9483" width="6" customWidth="1"/>
    <col min="9484" max="9484" width="8.28515625" customWidth="1"/>
    <col min="9485" max="9485" width="8.7109375" customWidth="1"/>
    <col min="9486" max="9486" width="6.85546875" customWidth="1"/>
    <col min="9487" max="9487" width="8.140625" customWidth="1"/>
    <col min="9488" max="9488" width="6.7109375" customWidth="1"/>
    <col min="9489" max="9489" width="6" customWidth="1"/>
    <col min="9490" max="9490" width="5.28515625" customWidth="1"/>
    <col min="9491" max="9491" width="6" customWidth="1"/>
    <col min="9492" max="9492" width="5.28515625" customWidth="1"/>
    <col min="9493" max="9493" width="6" customWidth="1"/>
    <col min="9494" max="9494" width="5.28515625" customWidth="1"/>
    <col min="9495" max="9495" width="6" customWidth="1"/>
    <col min="9496" max="9496" width="5.28515625" customWidth="1"/>
    <col min="9497" max="9497" width="6" customWidth="1"/>
    <col min="9498" max="9498" width="5.28515625" customWidth="1"/>
    <col min="9499" max="9499" width="6" customWidth="1"/>
    <col min="9500" max="9500" width="5.28515625" customWidth="1"/>
    <col min="9501" max="9501" width="6" customWidth="1"/>
    <col min="9502" max="9502" width="5.28515625" customWidth="1"/>
    <col min="9503" max="9503" width="6" customWidth="1"/>
    <col min="9504" max="9504" width="5.28515625" customWidth="1"/>
    <col min="9505" max="9505" width="6" customWidth="1"/>
    <col min="9506" max="9506" width="5.28515625" customWidth="1"/>
    <col min="9507" max="9507" width="6" customWidth="1"/>
    <col min="9508" max="9508" width="5.28515625" customWidth="1"/>
    <col min="9509" max="9509" width="6" customWidth="1"/>
    <col min="9510" max="9510" width="5.28515625" customWidth="1"/>
    <col min="9511" max="9511" width="6" customWidth="1"/>
    <col min="9512" max="9512" width="5.28515625" customWidth="1"/>
    <col min="9513" max="9513" width="6" customWidth="1"/>
    <col min="9514" max="9514" width="5.28515625" customWidth="1"/>
    <col min="9515" max="9515" width="6" customWidth="1"/>
    <col min="9516" max="9516" width="5.28515625" customWidth="1"/>
    <col min="9517" max="9517" width="6" customWidth="1"/>
    <col min="9518" max="9518" width="5.28515625" customWidth="1"/>
    <col min="9519" max="9519" width="6" customWidth="1"/>
    <col min="9520" max="9520" width="5.28515625" customWidth="1"/>
    <col min="9521" max="9521" width="6" customWidth="1"/>
    <col min="9522" max="9522" width="5.28515625" customWidth="1"/>
    <col min="9523" max="9523" width="6" customWidth="1"/>
    <col min="9524" max="9524" width="5.28515625" customWidth="1"/>
    <col min="9525" max="9525" width="6" customWidth="1"/>
    <col min="9526" max="9526" width="5.28515625" customWidth="1"/>
    <col min="9527" max="9527" width="6" customWidth="1"/>
    <col min="9528" max="9528" width="5.28515625" customWidth="1"/>
    <col min="9529" max="9529" width="6" customWidth="1"/>
    <col min="9530" max="9530" width="5.28515625" customWidth="1"/>
    <col min="9531" max="9531" width="6" customWidth="1"/>
    <col min="9532" max="9532" width="5.28515625" customWidth="1"/>
    <col min="9533" max="9533" width="6" customWidth="1"/>
    <col min="9534" max="9534" width="5.28515625" customWidth="1"/>
    <col min="9535" max="9535" width="6" customWidth="1"/>
    <col min="9536" max="9536" width="5.28515625" customWidth="1"/>
    <col min="9537" max="9537" width="6" customWidth="1"/>
    <col min="9538" max="9538" width="5.28515625" customWidth="1"/>
    <col min="9539" max="9539" width="6" customWidth="1"/>
    <col min="9540" max="9540" width="5.28515625" customWidth="1"/>
    <col min="9541" max="9541" width="6" customWidth="1"/>
    <col min="9542" max="9542" width="5.28515625" customWidth="1"/>
    <col min="9543" max="9543" width="6" customWidth="1"/>
    <col min="9544" max="9544" width="5.28515625" customWidth="1"/>
    <col min="9545" max="9545" width="8.140625" customWidth="1"/>
    <col min="9546" max="9546" width="6.85546875" customWidth="1"/>
    <col min="9547" max="9547" width="6" customWidth="1"/>
    <col min="9548" max="9548" width="5.28515625" customWidth="1"/>
    <col min="9549" max="9549" width="6" customWidth="1"/>
    <col min="9550" max="9550" width="5.28515625" customWidth="1"/>
    <col min="9551" max="9551" width="6" customWidth="1"/>
    <col min="9552" max="9552" width="5.28515625" customWidth="1"/>
    <col min="9553" max="9553" width="6" customWidth="1"/>
    <col min="9554" max="9554" width="5.28515625" customWidth="1"/>
    <col min="9555" max="9555" width="6" customWidth="1"/>
    <col min="9556" max="9556" width="5.28515625" customWidth="1"/>
    <col min="9557" max="9557" width="6" customWidth="1"/>
    <col min="9558" max="9558" width="5.28515625" customWidth="1"/>
    <col min="9559" max="9559" width="6" customWidth="1"/>
    <col min="9560" max="9560" width="5.28515625" customWidth="1"/>
    <col min="9729" max="9729" width="19.28515625" customWidth="1"/>
    <col min="9730" max="9730" width="24" customWidth="1"/>
    <col min="9731" max="9731" width="22.140625" customWidth="1"/>
    <col min="9732" max="9732" width="52.42578125" customWidth="1"/>
    <col min="9733" max="9733" width="10.140625" customWidth="1"/>
    <col min="9734" max="9734" width="13.42578125" customWidth="1"/>
    <col min="9735" max="9735" width="7.7109375" customWidth="1"/>
    <col min="9736" max="9736" width="10" customWidth="1"/>
    <col min="9737" max="9737" width="9.5703125" customWidth="1"/>
    <col min="9738" max="9738" width="7.28515625" customWidth="1"/>
    <col min="9739" max="9739" width="6" customWidth="1"/>
    <col min="9740" max="9740" width="8.28515625" customWidth="1"/>
    <col min="9741" max="9741" width="8.7109375" customWidth="1"/>
    <col min="9742" max="9742" width="6.85546875" customWidth="1"/>
    <col min="9743" max="9743" width="8.140625" customWidth="1"/>
    <col min="9744" max="9744" width="6.7109375" customWidth="1"/>
    <col min="9745" max="9745" width="6" customWidth="1"/>
    <col min="9746" max="9746" width="5.28515625" customWidth="1"/>
    <col min="9747" max="9747" width="6" customWidth="1"/>
    <col min="9748" max="9748" width="5.28515625" customWidth="1"/>
    <col min="9749" max="9749" width="6" customWidth="1"/>
    <col min="9750" max="9750" width="5.28515625" customWidth="1"/>
    <col min="9751" max="9751" width="6" customWidth="1"/>
    <col min="9752" max="9752" width="5.28515625" customWidth="1"/>
    <col min="9753" max="9753" width="6" customWidth="1"/>
    <col min="9754" max="9754" width="5.28515625" customWidth="1"/>
    <col min="9755" max="9755" width="6" customWidth="1"/>
    <col min="9756" max="9756" width="5.28515625" customWidth="1"/>
    <col min="9757" max="9757" width="6" customWidth="1"/>
    <col min="9758" max="9758" width="5.28515625" customWidth="1"/>
    <col min="9759" max="9759" width="6" customWidth="1"/>
    <col min="9760" max="9760" width="5.28515625" customWidth="1"/>
    <col min="9761" max="9761" width="6" customWidth="1"/>
    <col min="9762" max="9762" width="5.28515625" customWidth="1"/>
    <col min="9763" max="9763" width="6" customWidth="1"/>
    <col min="9764" max="9764" width="5.28515625" customWidth="1"/>
    <col min="9765" max="9765" width="6" customWidth="1"/>
    <col min="9766" max="9766" width="5.28515625" customWidth="1"/>
    <col min="9767" max="9767" width="6" customWidth="1"/>
    <col min="9768" max="9768" width="5.28515625" customWidth="1"/>
    <col min="9769" max="9769" width="6" customWidth="1"/>
    <col min="9770" max="9770" width="5.28515625" customWidth="1"/>
    <col min="9771" max="9771" width="6" customWidth="1"/>
    <col min="9772" max="9772" width="5.28515625" customWidth="1"/>
    <col min="9773" max="9773" width="6" customWidth="1"/>
    <col min="9774" max="9774" width="5.28515625" customWidth="1"/>
    <col min="9775" max="9775" width="6" customWidth="1"/>
    <col min="9776" max="9776" width="5.28515625" customWidth="1"/>
    <col min="9777" max="9777" width="6" customWidth="1"/>
    <col min="9778" max="9778" width="5.28515625" customWidth="1"/>
    <col min="9779" max="9779" width="6" customWidth="1"/>
    <col min="9780" max="9780" width="5.28515625" customWidth="1"/>
    <col min="9781" max="9781" width="6" customWidth="1"/>
    <col min="9782" max="9782" width="5.28515625" customWidth="1"/>
    <col min="9783" max="9783" width="6" customWidth="1"/>
    <col min="9784" max="9784" width="5.28515625" customWidth="1"/>
    <col min="9785" max="9785" width="6" customWidth="1"/>
    <col min="9786" max="9786" width="5.28515625" customWidth="1"/>
    <col min="9787" max="9787" width="6" customWidth="1"/>
    <col min="9788" max="9788" width="5.28515625" customWidth="1"/>
    <col min="9789" max="9789" width="6" customWidth="1"/>
    <col min="9790" max="9790" width="5.28515625" customWidth="1"/>
    <col min="9791" max="9791" width="6" customWidth="1"/>
    <col min="9792" max="9792" width="5.28515625" customWidth="1"/>
    <col min="9793" max="9793" width="6" customWidth="1"/>
    <col min="9794" max="9794" width="5.28515625" customWidth="1"/>
    <col min="9795" max="9795" width="6" customWidth="1"/>
    <col min="9796" max="9796" width="5.28515625" customWidth="1"/>
    <col min="9797" max="9797" width="6" customWidth="1"/>
    <col min="9798" max="9798" width="5.28515625" customWidth="1"/>
    <col min="9799" max="9799" width="6" customWidth="1"/>
    <col min="9800" max="9800" width="5.28515625" customWidth="1"/>
    <col min="9801" max="9801" width="8.140625" customWidth="1"/>
    <col min="9802" max="9802" width="6.85546875" customWidth="1"/>
    <col min="9803" max="9803" width="6" customWidth="1"/>
    <col min="9804" max="9804" width="5.28515625" customWidth="1"/>
    <col min="9805" max="9805" width="6" customWidth="1"/>
    <col min="9806" max="9806" width="5.28515625" customWidth="1"/>
    <col min="9807" max="9807" width="6" customWidth="1"/>
    <col min="9808" max="9808" width="5.28515625" customWidth="1"/>
    <col min="9809" max="9809" width="6" customWidth="1"/>
    <col min="9810" max="9810" width="5.28515625" customWidth="1"/>
    <col min="9811" max="9811" width="6" customWidth="1"/>
    <col min="9812" max="9812" width="5.28515625" customWidth="1"/>
    <col min="9813" max="9813" width="6" customWidth="1"/>
    <col min="9814" max="9814" width="5.28515625" customWidth="1"/>
    <col min="9815" max="9815" width="6" customWidth="1"/>
    <col min="9816" max="9816" width="5.28515625" customWidth="1"/>
    <col min="9985" max="9985" width="19.28515625" customWidth="1"/>
    <col min="9986" max="9986" width="24" customWidth="1"/>
    <col min="9987" max="9987" width="22.140625" customWidth="1"/>
    <col min="9988" max="9988" width="52.42578125" customWidth="1"/>
    <col min="9989" max="9989" width="10.140625" customWidth="1"/>
    <col min="9990" max="9990" width="13.42578125" customWidth="1"/>
    <col min="9991" max="9991" width="7.7109375" customWidth="1"/>
    <col min="9992" max="9992" width="10" customWidth="1"/>
    <col min="9993" max="9993" width="9.5703125" customWidth="1"/>
    <col min="9994" max="9994" width="7.28515625" customWidth="1"/>
    <col min="9995" max="9995" width="6" customWidth="1"/>
    <col min="9996" max="9996" width="8.28515625" customWidth="1"/>
    <col min="9997" max="9997" width="8.7109375" customWidth="1"/>
    <col min="9998" max="9998" width="6.85546875" customWidth="1"/>
    <col min="9999" max="9999" width="8.140625" customWidth="1"/>
    <col min="10000" max="10000" width="6.7109375" customWidth="1"/>
    <col min="10001" max="10001" width="6" customWidth="1"/>
    <col min="10002" max="10002" width="5.28515625" customWidth="1"/>
    <col min="10003" max="10003" width="6" customWidth="1"/>
    <col min="10004" max="10004" width="5.28515625" customWidth="1"/>
    <col min="10005" max="10005" width="6" customWidth="1"/>
    <col min="10006" max="10006" width="5.28515625" customWidth="1"/>
    <col min="10007" max="10007" width="6" customWidth="1"/>
    <col min="10008" max="10008" width="5.28515625" customWidth="1"/>
    <col min="10009" max="10009" width="6" customWidth="1"/>
    <col min="10010" max="10010" width="5.28515625" customWidth="1"/>
    <col min="10011" max="10011" width="6" customWidth="1"/>
    <col min="10012" max="10012" width="5.28515625" customWidth="1"/>
    <col min="10013" max="10013" width="6" customWidth="1"/>
    <col min="10014" max="10014" width="5.28515625" customWidth="1"/>
    <col min="10015" max="10015" width="6" customWidth="1"/>
    <col min="10016" max="10016" width="5.28515625" customWidth="1"/>
    <col min="10017" max="10017" width="6" customWidth="1"/>
    <col min="10018" max="10018" width="5.28515625" customWidth="1"/>
    <col min="10019" max="10019" width="6" customWidth="1"/>
    <col min="10020" max="10020" width="5.28515625" customWidth="1"/>
    <col min="10021" max="10021" width="6" customWidth="1"/>
    <col min="10022" max="10022" width="5.28515625" customWidth="1"/>
    <col min="10023" max="10023" width="6" customWidth="1"/>
    <col min="10024" max="10024" width="5.28515625" customWidth="1"/>
    <col min="10025" max="10025" width="6" customWidth="1"/>
    <col min="10026" max="10026" width="5.28515625" customWidth="1"/>
    <col min="10027" max="10027" width="6" customWidth="1"/>
    <col min="10028" max="10028" width="5.28515625" customWidth="1"/>
    <col min="10029" max="10029" width="6" customWidth="1"/>
    <col min="10030" max="10030" width="5.28515625" customWidth="1"/>
    <col min="10031" max="10031" width="6" customWidth="1"/>
    <col min="10032" max="10032" width="5.28515625" customWidth="1"/>
    <col min="10033" max="10033" width="6" customWidth="1"/>
    <col min="10034" max="10034" width="5.28515625" customWidth="1"/>
    <col min="10035" max="10035" width="6" customWidth="1"/>
    <col min="10036" max="10036" width="5.28515625" customWidth="1"/>
    <col min="10037" max="10037" width="6" customWidth="1"/>
    <col min="10038" max="10038" width="5.28515625" customWidth="1"/>
    <col min="10039" max="10039" width="6" customWidth="1"/>
    <col min="10040" max="10040" width="5.28515625" customWidth="1"/>
    <col min="10041" max="10041" width="6" customWidth="1"/>
    <col min="10042" max="10042" width="5.28515625" customWidth="1"/>
    <col min="10043" max="10043" width="6" customWidth="1"/>
    <col min="10044" max="10044" width="5.28515625" customWidth="1"/>
    <col min="10045" max="10045" width="6" customWidth="1"/>
    <col min="10046" max="10046" width="5.28515625" customWidth="1"/>
    <col min="10047" max="10047" width="6" customWidth="1"/>
    <col min="10048" max="10048" width="5.28515625" customWidth="1"/>
    <col min="10049" max="10049" width="6" customWidth="1"/>
    <col min="10050" max="10050" width="5.28515625" customWidth="1"/>
    <col min="10051" max="10051" width="6" customWidth="1"/>
    <col min="10052" max="10052" width="5.28515625" customWidth="1"/>
    <col min="10053" max="10053" width="6" customWidth="1"/>
    <col min="10054" max="10054" width="5.28515625" customWidth="1"/>
    <col min="10055" max="10055" width="6" customWidth="1"/>
    <col min="10056" max="10056" width="5.28515625" customWidth="1"/>
    <col min="10057" max="10057" width="8.140625" customWidth="1"/>
    <col min="10058" max="10058" width="6.85546875" customWidth="1"/>
    <col min="10059" max="10059" width="6" customWidth="1"/>
    <col min="10060" max="10060" width="5.28515625" customWidth="1"/>
    <col min="10061" max="10061" width="6" customWidth="1"/>
    <col min="10062" max="10062" width="5.28515625" customWidth="1"/>
    <col min="10063" max="10063" width="6" customWidth="1"/>
    <col min="10064" max="10064" width="5.28515625" customWidth="1"/>
    <col min="10065" max="10065" width="6" customWidth="1"/>
    <col min="10066" max="10066" width="5.28515625" customWidth="1"/>
    <col min="10067" max="10067" width="6" customWidth="1"/>
    <col min="10068" max="10068" width="5.28515625" customWidth="1"/>
    <col min="10069" max="10069" width="6" customWidth="1"/>
    <col min="10070" max="10070" width="5.28515625" customWidth="1"/>
    <col min="10071" max="10071" width="6" customWidth="1"/>
    <col min="10072" max="10072" width="5.28515625" customWidth="1"/>
    <col min="10241" max="10241" width="19.28515625" customWidth="1"/>
    <col min="10242" max="10242" width="24" customWidth="1"/>
    <col min="10243" max="10243" width="22.140625" customWidth="1"/>
    <col min="10244" max="10244" width="52.42578125" customWidth="1"/>
    <col min="10245" max="10245" width="10.140625" customWidth="1"/>
    <col min="10246" max="10246" width="13.42578125" customWidth="1"/>
    <col min="10247" max="10247" width="7.7109375" customWidth="1"/>
    <col min="10248" max="10248" width="10" customWidth="1"/>
    <col min="10249" max="10249" width="9.5703125" customWidth="1"/>
    <col min="10250" max="10250" width="7.28515625" customWidth="1"/>
    <col min="10251" max="10251" width="6" customWidth="1"/>
    <col min="10252" max="10252" width="8.28515625" customWidth="1"/>
    <col min="10253" max="10253" width="8.7109375" customWidth="1"/>
    <col min="10254" max="10254" width="6.85546875" customWidth="1"/>
    <col min="10255" max="10255" width="8.140625" customWidth="1"/>
    <col min="10256" max="10256" width="6.7109375" customWidth="1"/>
    <col min="10257" max="10257" width="6" customWidth="1"/>
    <col min="10258" max="10258" width="5.28515625" customWidth="1"/>
    <col min="10259" max="10259" width="6" customWidth="1"/>
    <col min="10260" max="10260" width="5.28515625" customWidth="1"/>
    <col min="10261" max="10261" width="6" customWidth="1"/>
    <col min="10262" max="10262" width="5.28515625" customWidth="1"/>
    <col min="10263" max="10263" width="6" customWidth="1"/>
    <col min="10264" max="10264" width="5.28515625" customWidth="1"/>
    <col min="10265" max="10265" width="6" customWidth="1"/>
    <col min="10266" max="10266" width="5.28515625" customWidth="1"/>
    <col min="10267" max="10267" width="6" customWidth="1"/>
    <col min="10268" max="10268" width="5.28515625" customWidth="1"/>
    <col min="10269" max="10269" width="6" customWidth="1"/>
    <col min="10270" max="10270" width="5.28515625" customWidth="1"/>
    <col min="10271" max="10271" width="6" customWidth="1"/>
    <col min="10272" max="10272" width="5.28515625" customWidth="1"/>
    <col min="10273" max="10273" width="6" customWidth="1"/>
    <col min="10274" max="10274" width="5.28515625" customWidth="1"/>
    <col min="10275" max="10275" width="6" customWidth="1"/>
    <col min="10276" max="10276" width="5.28515625" customWidth="1"/>
    <col min="10277" max="10277" width="6" customWidth="1"/>
    <col min="10278" max="10278" width="5.28515625" customWidth="1"/>
    <col min="10279" max="10279" width="6" customWidth="1"/>
    <col min="10280" max="10280" width="5.28515625" customWidth="1"/>
    <col min="10281" max="10281" width="6" customWidth="1"/>
    <col min="10282" max="10282" width="5.28515625" customWidth="1"/>
    <col min="10283" max="10283" width="6" customWidth="1"/>
    <col min="10284" max="10284" width="5.28515625" customWidth="1"/>
    <col min="10285" max="10285" width="6" customWidth="1"/>
    <col min="10286" max="10286" width="5.28515625" customWidth="1"/>
    <col min="10287" max="10287" width="6" customWidth="1"/>
    <col min="10288" max="10288" width="5.28515625" customWidth="1"/>
    <col min="10289" max="10289" width="6" customWidth="1"/>
    <col min="10290" max="10290" width="5.28515625" customWidth="1"/>
    <col min="10291" max="10291" width="6" customWidth="1"/>
    <col min="10292" max="10292" width="5.28515625" customWidth="1"/>
    <col min="10293" max="10293" width="6" customWidth="1"/>
    <col min="10294" max="10294" width="5.28515625" customWidth="1"/>
    <col min="10295" max="10295" width="6" customWidth="1"/>
    <col min="10296" max="10296" width="5.28515625" customWidth="1"/>
    <col min="10297" max="10297" width="6" customWidth="1"/>
    <col min="10298" max="10298" width="5.28515625" customWidth="1"/>
    <col min="10299" max="10299" width="6" customWidth="1"/>
    <col min="10300" max="10300" width="5.28515625" customWidth="1"/>
    <col min="10301" max="10301" width="6" customWidth="1"/>
    <col min="10302" max="10302" width="5.28515625" customWidth="1"/>
    <col min="10303" max="10303" width="6" customWidth="1"/>
    <col min="10304" max="10304" width="5.28515625" customWidth="1"/>
    <col min="10305" max="10305" width="6" customWidth="1"/>
    <col min="10306" max="10306" width="5.28515625" customWidth="1"/>
    <col min="10307" max="10307" width="6" customWidth="1"/>
    <col min="10308" max="10308" width="5.28515625" customWidth="1"/>
    <col min="10309" max="10309" width="6" customWidth="1"/>
    <col min="10310" max="10310" width="5.28515625" customWidth="1"/>
    <col min="10311" max="10311" width="6" customWidth="1"/>
    <col min="10312" max="10312" width="5.28515625" customWidth="1"/>
    <col min="10313" max="10313" width="8.140625" customWidth="1"/>
    <col min="10314" max="10314" width="6.85546875" customWidth="1"/>
    <col min="10315" max="10315" width="6" customWidth="1"/>
    <col min="10316" max="10316" width="5.28515625" customWidth="1"/>
    <col min="10317" max="10317" width="6" customWidth="1"/>
    <col min="10318" max="10318" width="5.28515625" customWidth="1"/>
    <col min="10319" max="10319" width="6" customWidth="1"/>
    <col min="10320" max="10320" width="5.28515625" customWidth="1"/>
    <col min="10321" max="10321" width="6" customWidth="1"/>
    <col min="10322" max="10322" width="5.28515625" customWidth="1"/>
    <col min="10323" max="10323" width="6" customWidth="1"/>
    <col min="10324" max="10324" width="5.28515625" customWidth="1"/>
    <col min="10325" max="10325" width="6" customWidth="1"/>
    <col min="10326" max="10326" width="5.28515625" customWidth="1"/>
    <col min="10327" max="10327" width="6" customWidth="1"/>
    <col min="10328" max="10328" width="5.28515625" customWidth="1"/>
    <col min="10497" max="10497" width="19.28515625" customWidth="1"/>
    <col min="10498" max="10498" width="24" customWidth="1"/>
    <col min="10499" max="10499" width="22.140625" customWidth="1"/>
    <col min="10500" max="10500" width="52.42578125" customWidth="1"/>
    <col min="10501" max="10501" width="10.140625" customWidth="1"/>
    <col min="10502" max="10502" width="13.42578125" customWidth="1"/>
    <col min="10503" max="10503" width="7.7109375" customWidth="1"/>
    <col min="10504" max="10504" width="10" customWidth="1"/>
    <col min="10505" max="10505" width="9.5703125" customWidth="1"/>
    <col min="10506" max="10506" width="7.28515625" customWidth="1"/>
    <col min="10507" max="10507" width="6" customWidth="1"/>
    <col min="10508" max="10508" width="8.28515625" customWidth="1"/>
    <col min="10509" max="10509" width="8.7109375" customWidth="1"/>
    <col min="10510" max="10510" width="6.85546875" customWidth="1"/>
    <col min="10511" max="10511" width="8.140625" customWidth="1"/>
    <col min="10512" max="10512" width="6.7109375" customWidth="1"/>
    <col min="10513" max="10513" width="6" customWidth="1"/>
    <col min="10514" max="10514" width="5.28515625" customWidth="1"/>
    <col min="10515" max="10515" width="6" customWidth="1"/>
    <col min="10516" max="10516" width="5.28515625" customWidth="1"/>
    <col min="10517" max="10517" width="6" customWidth="1"/>
    <col min="10518" max="10518" width="5.28515625" customWidth="1"/>
    <col min="10519" max="10519" width="6" customWidth="1"/>
    <col min="10520" max="10520" width="5.28515625" customWidth="1"/>
    <col min="10521" max="10521" width="6" customWidth="1"/>
    <col min="10522" max="10522" width="5.28515625" customWidth="1"/>
    <col min="10523" max="10523" width="6" customWidth="1"/>
    <col min="10524" max="10524" width="5.28515625" customWidth="1"/>
    <col min="10525" max="10525" width="6" customWidth="1"/>
    <col min="10526" max="10526" width="5.28515625" customWidth="1"/>
    <col min="10527" max="10527" width="6" customWidth="1"/>
    <col min="10528" max="10528" width="5.28515625" customWidth="1"/>
    <col min="10529" max="10529" width="6" customWidth="1"/>
    <col min="10530" max="10530" width="5.28515625" customWidth="1"/>
    <col min="10531" max="10531" width="6" customWidth="1"/>
    <col min="10532" max="10532" width="5.28515625" customWidth="1"/>
    <col min="10533" max="10533" width="6" customWidth="1"/>
    <col min="10534" max="10534" width="5.28515625" customWidth="1"/>
    <col min="10535" max="10535" width="6" customWidth="1"/>
    <col min="10536" max="10536" width="5.28515625" customWidth="1"/>
    <col min="10537" max="10537" width="6" customWidth="1"/>
    <col min="10538" max="10538" width="5.28515625" customWidth="1"/>
    <col min="10539" max="10539" width="6" customWidth="1"/>
    <col min="10540" max="10540" width="5.28515625" customWidth="1"/>
    <col min="10541" max="10541" width="6" customWidth="1"/>
    <col min="10542" max="10542" width="5.28515625" customWidth="1"/>
    <col min="10543" max="10543" width="6" customWidth="1"/>
    <col min="10544" max="10544" width="5.28515625" customWidth="1"/>
    <col min="10545" max="10545" width="6" customWidth="1"/>
    <col min="10546" max="10546" width="5.28515625" customWidth="1"/>
    <col min="10547" max="10547" width="6" customWidth="1"/>
    <col min="10548" max="10548" width="5.28515625" customWidth="1"/>
    <col min="10549" max="10549" width="6" customWidth="1"/>
    <col min="10550" max="10550" width="5.28515625" customWidth="1"/>
    <col min="10551" max="10551" width="6" customWidth="1"/>
    <col min="10552" max="10552" width="5.28515625" customWidth="1"/>
    <col min="10553" max="10553" width="6" customWidth="1"/>
    <col min="10554" max="10554" width="5.28515625" customWidth="1"/>
    <col min="10555" max="10555" width="6" customWidth="1"/>
    <col min="10556" max="10556" width="5.28515625" customWidth="1"/>
    <col min="10557" max="10557" width="6" customWidth="1"/>
    <col min="10558" max="10558" width="5.28515625" customWidth="1"/>
    <col min="10559" max="10559" width="6" customWidth="1"/>
    <col min="10560" max="10560" width="5.28515625" customWidth="1"/>
    <col min="10561" max="10561" width="6" customWidth="1"/>
    <col min="10562" max="10562" width="5.28515625" customWidth="1"/>
    <col min="10563" max="10563" width="6" customWidth="1"/>
    <col min="10564" max="10564" width="5.28515625" customWidth="1"/>
    <col min="10565" max="10565" width="6" customWidth="1"/>
    <col min="10566" max="10566" width="5.28515625" customWidth="1"/>
    <col min="10567" max="10567" width="6" customWidth="1"/>
    <col min="10568" max="10568" width="5.28515625" customWidth="1"/>
    <col min="10569" max="10569" width="8.140625" customWidth="1"/>
    <col min="10570" max="10570" width="6.85546875" customWidth="1"/>
    <col min="10571" max="10571" width="6" customWidth="1"/>
    <col min="10572" max="10572" width="5.28515625" customWidth="1"/>
    <col min="10573" max="10573" width="6" customWidth="1"/>
    <col min="10574" max="10574" width="5.28515625" customWidth="1"/>
    <col min="10575" max="10575" width="6" customWidth="1"/>
    <col min="10576" max="10576" width="5.28515625" customWidth="1"/>
    <col min="10577" max="10577" width="6" customWidth="1"/>
    <col min="10578" max="10578" width="5.28515625" customWidth="1"/>
    <col min="10579" max="10579" width="6" customWidth="1"/>
    <col min="10580" max="10580" width="5.28515625" customWidth="1"/>
    <col min="10581" max="10581" width="6" customWidth="1"/>
    <col min="10582" max="10582" width="5.28515625" customWidth="1"/>
    <col min="10583" max="10583" width="6" customWidth="1"/>
    <col min="10584" max="10584" width="5.28515625" customWidth="1"/>
    <col min="10753" max="10753" width="19.28515625" customWidth="1"/>
    <col min="10754" max="10754" width="24" customWidth="1"/>
    <col min="10755" max="10755" width="22.140625" customWidth="1"/>
    <col min="10756" max="10756" width="52.42578125" customWidth="1"/>
    <col min="10757" max="10757" width="10.140625" customWidth="1"/>
    <col min="10758" max="10758" width="13.42578125" customWidth="1"/>
    <col min="10759" max="10759" width="7.7109375" customWidth="1"/>
    <col min="10760" max="10760" width="10" customWidth="1"/>
    <col min="10761" max="10761" width="9.5703125" customWidth="1"/>
    <col min="10762" max="10762" width="7.28515625" customWidth="1"/>
    <col min="10763" max="10763" width="6" customWidth="1"/>
    <col min="10764" max="10764" width="8.28515625" customWidth="1"/>
    <col min="10765" max="10765" width="8.7109375" customWidth="1"/>
    <col min="10766" max="10766" width="6.85546875" customWidth="1"/>
    <col min="10767" max="10767" width="8.140625" customWidth="1"/>
    <col min="10768" max="10768" width="6.7109375" customWidth="1"/>
    <col min="10769" max="10769" width="6" customWidth="1"/>
    <col min="10770" max="10770" width="5.28515625" customWidth="1"/>
    <col min="10771" max="10771" width="6" customWidth="1"/>
    <col min="10772" max="10772" width="5.28515625" customWidth="1"/>
    <col min="10773" max="10773" width="6" customWidth="1"/>
    <col min="10774" max="10774" width="5.28515625" customWidth="1"/>
    <col min="10775" max="10775" width="6" customWidth="1"/>
    <col min="10776" max="10776" width="5.28515625" customWidth="1"/>
    <col min="10777" max="10777" width="6" customWidth="1"/>
    <col min="10778" max="10778" width="5.28515625" customWidth="1"/>
    <col min="10779" max="10779" width="6" customWidth="1"/>
    <col min="10780" max="10780" width="5.28515625" customWidth="1"/>
    <col min="10781" max="10781" width="6" customWidth="1"/>
    <col min="10782" max="10782" width="5.28515625" customWidth="1"/>
    <col min="10783" max="10783" width="6" customWidth="1"/>
    <col min="10784" max="10784" width="5.28515625" customWidth="1"/>
    <col min="10785" max="10785" width="6" customWidth="1"/>
    <col min="10786" max="10786" width="5.28515625" customWidth="1"/>
    <col min="10787" max="10787" width="6" customWidth="1"/>
    <col min="10788" max="10788" width="5.28515625" customWidth="1"/>
    <col min="10789" max="10789" width="6" customWidth="1"/>
    <col min="10790" max="10790" width="5.28515625" customWidth="1"/>
    <col min="10791" max="10791" width="6" customWidth="1"/>
    <col min="10792" max="10792" width="5.28515625" customWidth="1"/>
    <col min="10793" max="10793" width="6" customWidth="1"/>
    <col min="10794" max="10794" width="5.28515625" customWidth="1"/>
    <col min="10795" max="10795" width="6" customWidth="1"/>
    <col min="10796" max="10796" width="5.28515625" customWidth="1"/>
    <col min="10797" max="10797" width="6" customWidth="1"/>
    <col min="10798" max="10798" width="5.28515625" customWidth="1"/>
    <col min="10799" max="10799" width="6" customWidth="1"/>
    <col min="10800" max="10800" width="5.28515625" customWidth="1"/>
    <col min="10801" max="10801" width="6" customWidth="1"/>
    <col min="10802" max="10802" width="5.28515625" customWidth="1"/>
    <col min="10803" max="10803" width="6" customWidth="1"/>
    <col min="10804" max="10804" width="5.28515625" customWidth="1"/>
    <col min="10805" max="10805" width="6" customWidth="1"/>
    <col min="10806" max="10806" width="5.28515625" customWidth="1"/>
    <col min="10807" max="10807" width="6" customWidth="1"/>
    <col min="10808" max="10808" width="5.28515625" customWidth="1"/>
    <col min="10809" max="10809" width="6" customWidth="1"/>
    <col min="10810" max="10810" width="5.28515625" customWidth="1"/>
    <col min="10811" max="10811" width="6" customWidth="1"/>
    <col min="10812" max="10812" width="5.28515625" customWidth="1"/>
    <col min="10813" max="10813" width="6" customWidth="1"/>
    <col min="10814" max="10814" width="5.28515625" customWidth="1"/>
    <col min="10815" max="10815" width="6" customWidth="1"/>
    <col min="10816" max="10816" width="5.28515625" customWidth="1"/>
    <col min="10817" max="10817" width="6" customWidth="1"/>
    <col min="10818" max="10818" width="5.28515625" customWidth="1"/>
    <col min="10819" max="10819" width="6" customWidth="1"/>
    <col min="10820" max="10820" width="5.28515625" customWidth="1"/>
    <col min="10821" max="10821" width="6" customWidth="1"/>
    <col min="10822" max="10822" width="5.28515625" customWidth="1"/>
    <col min="10823" max="10823" width="6" customWidth="1"/>
    <col min="10824" max="10824" width="5.28515625" customWidth="1"/>
    <col min="10825" max="10825" width="8.140625" customWidth="1"/>
    <col min="10826" max="10826" width="6.85546875" customWidth="1"/>
    <col min="10827" max="10827" width="6" customWidth="1"/>
    <col min="10828" max="10828" width="5.28515625" customWidth="1"/>
    <col min="10829" max="10829" width="6" customWidth="1"/>
    <col min="10830" max="10830" width="5.28515625" customWidth="1"/>
    <col min="10831" max="10831" width="6" customWidth="1"/>
    <col min="10832" max="10832" width="5.28515625" customWidth="1"/>
    <col min="10833" max="10833" width="6" customWidth="1"/>
    <col min="10834" max="10834" width="5.28515625" customWidth="1"/>
    <col min="10835" max="10835" width="6" customWidth="1"/>
    <col min="10836" max="10836" width="5.28515625" customWidth="1"/>
    <col min="10837" max="10837" width="6" customWidth="1"/>
    <col min="10838" max="10838" width="5.28515625" customWidth="1"/>
    <col min="10839" max="10839" width="6" customWidth="1"/>
    <col min="10840" max="10840" width="5.28515625" customWidth="1"/>
    <col min="11009" max="11009" width="19.28515625" customWidth="1"/>
    <col min="11010" max="11010" width="24" customWidth="1"/>
    <col min="11011" max="11011" width="22.140625" customWidth="1"/>
    <col min="11012" max="11012" width="52.42578125" customWidth="1"/>
    <col min="11013" max="11013" width="10.140625" customWidth="1"/>
    <col min="11014" max="11014" width="13.42578125" customWidth="1"/>
    <col min="11015" max="11015" width="7.7109375" customWidth="1"/>
    <col min="11016" max="11016" width="10" customWidth="1"/>
    <col min="11017" max="11017" width="9.5703125" customWidth="1"/>
    <col min="11018" max="11018" width="7.28515625" customWidth="1"/>
    <col min="11019" max="11019" width="6" customWidth="1"/>
    <col min="11020" max="11020" width="8.28515625" customWidth="1"/>
    <col min="11021" max="11021" width="8.7109375" customWidth="1"/>
    <col min="11022" max="11022" width="6.85546875" customWidth="1"/>
    <col min="11023" max="11023" width="8.140625" customWidth="1"/>
    <col min="11024" max="11024" width="6.7109375" customWidth="1"/>
    <col min="11025" max="11025" width="6" customWidth="1"/>
    <col min="11026" max="11026" width="5.28515625" customWidth="1"/>
    <col min="11027" max="11027" width="6" customWidth="1"/>
    <col min="11028" max="11028" width="5.28515625" customWidth="1"/>
    <col min="11029" max="11029" width="6" customWidth="1"/>
    <col min="11030" max="11030" width="5.28515625" customWidth="1"/>
    <col min="11031" max="11031" width="6" customWidth="1"/>
    <col min="11032" max="11032" width="5.28515625" customWidth="1"/>
    <col min="11033" max="11033" width="6" customWidth="1"/>
    <col min="11034" max="11034" width="5.28515625" customWidth="1"/>
    <col min="11035" max="11035" width="6" customWidth="1"/>
    <col min="11036" max="11036" width="5.28515625" customWidth="1"/>
    <col min="11037" max="11037" width="6" customWidth="1"/>
    <col min="11038" max="11038" width="5.28515625" customWidth="1"/>
    <col min="11039" max="11039" width="6" customWidth="1"/>
    <col min="11040" max="11040" width="5.28515625" customWidth="1"/>
    <col min="11041" max="11041" width="6" customWidth="1"/>
    <col min="11042" max="11042" width="5.28515625" customWidth="1"/>
    <col min="11043" max="11043" width="6" customWidth="1"/>
    <col min="11044" max="11044" width="5.28515625" customWidth="1"/>
    <col min="11045" max="11045" width="6" customWidth="1"/>
    <col min="11046" max="11046" width="5.28515625" customWidth="1"/>
    <col min="11047" max="11047" width="6" customWidth="1"/>
    <col min="11048" max="11048" width="5.28515625" customWidth="1"/>
    <col min="11049" max="11049" width="6" customWidth="1"/>
    <col min="11050" max="11050" width="5.28515625" customWidth="1"/>
    <col min="11051" max="11051" width="6" customWidth="1"/>
    <col min="11052" max="11052" width="5.28515625" customWidth="1"/>
    <col min="11053" max="11053" width="6" customWidth="1"/>
    <col min="11054" max="11054" width="5.28515625" customWidth="1"/>
    <col min="11055" max="11055" width="6" customWidth="1"/>
    <col min="11056" max="11056" width="5.28515625" customWidth="1"/>
    <col min="11057" max="11057" width="6" customWidth="1"/>
    <col min="11058" max="11058" width="5.28515625" customWidth="1"/>
    <col min="11059" max="11059" width="6" customWidth="1"/>
    <col min="11060" max="11060" width="5.28515625" customWidth="1"/>
    <col min="11061" max="11061" width="6" customWidth="1"/>
    <col min="11062" max="11062" width="5.28515625" customWidth="1"/>
    <col min="11063" max="11063" width="6" customWidth="1"/>
    <col min="11064" max="11064" width="5.28515625" customWidth="1"/>
    <col min="11065" max="11065" width="6" customWidth="1"/>
    <col min="11066" max="11066" width="5.28515625" customWidth="1"/>
    <col min="11067" max="11067" width="6" customWidth="1"/>
    <col min="11068" max="11068" width="5.28515625" customWidth="1"/>
    <col min="11069" max="11069" width="6" customWidth="1"/>
    <col min="11070" max="11070" width="5.28515625" customWidth="1"/>
    <col min="11071" max="11071" width="6" customWidth="1"/>
    <col min="11072" max="11072" width="5.28515625" customWidth="1"/>
    <col min="11073" max="11073" width="6" customWidth="1"/>
    <col min="11074" max="11074" width="5.28515625" customWidth="1"/>
    <col min="11075" max="11075" width="6" customWidth="1"/>
    <col min="11076" max="11076" width="5.28515625" customWidth="1"/>
    <col min="11077" max="11077" width="6" customWidth="1"/>
    <col min="11078" max="11078" width="5.28515625" customWidth="1"/>
    <col min="11079" max="11079" width="6" customWidth="1"/>
    <col min="11080" max="11080" width="5.28515625" customWidth="1"/>
    <col min="11081" max="11081" width="8.140625" customWidth="1"/>
    <col min="11082" max="11082" width="6.85546875" customWidth="1"/>
    <col min="11083" max="11083" width="6" customWidth="1"/>
    <col min="11084" max="11084" width="5.28515625" customWidth="1"/>
    <col min="11085" max="11085" width="6" customWidth="1"/>
    <col min="11086" max="11086" width="5.28515625" customWidth="1"/>
    <col min="11087" max="11087" width="6" customWidth="1"/>
    <col min="11088" max="11088" width="5.28515625" customWidth="1"/>
    <col min="11089" max="11089" width="6" customWidth="1"/>
    <col min="11090" max="11090" width="5.28515625" customWidth="1"/>
    <col min="11091" max="11091" width="6" customWidth="1"/>
    <col min="11092" max="11092" width="5.28515625" customWidth="1"/>
    <col min="11093" max="11093" width="6" customWidth="1"/>
    <col min="11094" max="11094" width="5.28515625" customWidth="1"/>
    <col min="11095" max="11095" width="6" customWidth="1"/>
    <col min="11096" max="11096" width="5.28515625" customWidth="1"/>
    <col min="11265" max="11265" width="19.28515625" customWidth="1"/>
    <col min="11266" max="11266" width="24" customWidth="1"/>
    <col min="11267" max="11267" width="22.140625" customWidth="1"/>
    <col min="11268" max="11268" width="52.42578125" customWidth="1"/>
    <col min="11269" max="11269" width="10.140625" customWidth="1"/>
    <col min="11270" max="11270" width="13.42578125" customWidth="1"/>
    <col min="11271" max="11271" width="7.7109375" customWidth="1"/>
    <col min="11272" max="11272" width="10" customWidth="1"/>
    <col min="11273" max="11273" width="9.5703125" customWidth="1"/>
    <col min="11274" max="11274" width="7.28515625" customWidth="1"/>
    <col min="11275" max="11275" width="6" customWidth="1"/>
    <col min="11276" max="11276" width="8.28515625" customWidth="1"/>
    <col min="11277" max="11277" width="8.7109375" customWidth="1"/>
    <col min="11278" max="11278" width="6.85546875" customWidth="1"/>
    <col min="11279" max="11279" width="8.140625" customWidth="1"/>
    <col min="11280" max="11280" width="6.7109375" customWidth="1"/>
    <col min="11281" max="11281" width="6" customWidth="1"/>
    <col min="11282" max="11282" width="5.28515625" customWidth="1"/>
    <col min="11283" max="11283" width="6" customWidth="1"/>
    <col min="11284" max="11284" width="5.28515625" customWidth="1"/>
    <col min="11285" max="11285" width="6" customWidth="1"/>
    <col min="11286" max="11286" width="5.28515625" customWidth="1"/>
    <col min="11287" max="11287" width="6" customWidth="1"/>
    <col min="11288" max="11288" width="5.28515625" customWidth="1"/>
    <col min="11289" max="11289" width="6" customWidth="1"/>
    <col min="11290" max="11290" width="5.28515625" customWidth="1"/>
    <col min="11291" max="11291" width="6" customWidth="1"/>
    <col min="11292" max="11292" width="5.28515625" customWidth="1"/>
    <col min="11293" max="11293" width="6" customWidth="1"/>
    <col min="11294" max="11294" width="5.28515625" customWidth="1"/>
    <col min="11295" max="11295" width="6" customWidth="1"/>
    <col min="11296" max="11296" width="5.28515625" customWidth="1"/>
    <col min="11297" max="11297" width="6" customWidth="1"/>
    <col min="11298" max="11298" width="5.28515625" customWidth="1"/>
    <col min="11299" max="11299" width="6" customWidth="1"/>
    <col min="11300" max="11300" width="5.28515625" customWidth="1"/>
    <col min="11301" max="11301" width="6" customWidth="1"/>
    <col min="11302" max="11302" width="5.28515625" customWidth="1"/>
    <col min="11303" max="11303" width="6" customWidth="1"/>
    <col min="11304" max="11304" width="5.28515625" customWidth="1"/>
    <col min="11305" max="11305" width="6" customWidth="1"/>
    <col min="11306" max="11306" width="5.28515625" customWidth="1"/>
    <col min="11307" max="11307" width="6" customWidth="1"/>
    <col min="11308" max="11308" width="5.28515625" customWidth="1"/>
    <col min="11309" max="11309" width="6" customWidth="1"/>
    <col min="11310" max="11310" width="5.28515625" customWidth="1"/>
    <col min="11311" max="11311" width="6" customWidth="1"/>
    <col min="11312" max="11312" width="5.28515625" customWidth="1"/>
    <col min="11313" max="11313" width="6" customWidth="1"/>
    <col min="11314" max="11314" width="5.28515625" customWidth="1"/>
    <col min="11315" max="11315" width="6" customWidth="1"/>
    <col min="11316" max="11316" width="5.28515625" customWidth="1"/>
    <col min="11317" max="11317" width="6" customWidth="1"/>
    <col min="11318" max="11318" width="5.28515625" customWidth="1"/>
    <col min="11319" max="11319" width="6" customWidth="1"/>
    <col min="11320" max="11320" width="5.28515625" customWidth="1"/>
    <col min="11321" max="11321" width="6" customWidth="1"/>
    <col min="11322" max="11322" width="5.28515625" customWidth="1"/>
    <col min="11323" max="11323" width="6" customWidth="1"/>
    <col min="11324" max="11324" width="5.28515625" customWidth="1"/>
    <col min="11325" max="11325" width="6" customWidth="1"/>
    <col min="11326" max="11326" width="5.28515625" customWidth="1"/>
    <col min="11327" max="11327" width="6" customWidth="1"/>
    <col min="11328" max="11328" width="5.28515625" customWidth="1"/>
    <col min="11329" max="11329" width="6" customWidth="1"/>
    <col min="11330" max="11330" width="5.28515625" customWidth="1"/>
    <col min="11331" max="11331" width="6" customWidth="1"/>
    <col min="11332" max="11332" width="5.28515625" customWidth="1"/>
    <col min="11333" max="11333" width="6" customWidth="1"/>
    <col min="11334" max="11334" width="5.28515625" customWidth="1"/>
    <col min="11335" max="11335" width="6" customWidth="1"/>
    <col min="11336" max="11336" width="5.28515625" customWidth="1"/>
    <col min="11337" max="11337" width="8.140625" customWidth="1"/>
    <col min="11338" max="11338" width="6.85546875" customWidth="1"/>
    <col min="11339" max="11339" width="6" customWidth="1"/>
    <col min="11340" max="11340" width="5.28515625" customWidth="1"/>
    <col min="11341" max="11341" width="6" customWidth="1"/>
    <col min="11342" max="11342" width="5.28515625" customWidth="1"/>
    <col min="11343" max="11343" width="6" customWidth="1"/>
    <col min="11344" max="11344" width="5.28515625" customWidth="1"/>
    <col min="11345" max="11345" width="6" customWidth="1"/>
    <col min="11346" max="11346" width="5.28515625" customWidth="1"/>
    <col min="11347" max="11347" width="6" customWidth="1"/>
    <col min="11348" max="11348" width="5.28515625" customWidth="1"/>
    <col min="11349" max="11349" width="6" customWidth="1"/>
    <col min="11350" max="11350" width="5.28515625" customWidth="1"/>
    <col min="11351" max="11351" width="6" customWidth="1"/>
    <col min="11352" max="11352" width="5.28515625" customWidth="1"/>
    <col min="11521" max="11521" width="19.28515625" customWidth="1"/>
    <col min="11522" max="11522" width="24" customWidth="1"/>
    <col min="11523" max="11523" width="22.140625" customWidth="1"/>
    <col min="11524" max="11524" width="52.42578125" customWidth="1"/>
    <col min="11525" max="11525" width="10.140625" customWidth="1"/>
    <col min="11526" max="11526" width="13.42578125" customWidth="1"/>
    <col min="11527" max="11527" width="7.7109375" customWidth="1"/>
    <col min="11528" max="11528" width="10" customWidth="1"/>
    <col min="11529" max="11529" width="9.5703125" customWidth="1"/>
    <col min="11530" max="11530" width="7.28515625" customWidth="1"/>
    <col min="11531" max="11531" width="6" customWidth="1"/>
    <col min="11532" max="11532" width="8.28515625" customWidth="1"/>
    <col min="11533" max="11533" width="8.7109375" customWidth="1"/>
    <col min="11534" max="11534" width="6.85546875" customWidth="1"/>
    <col min="11535" max="11535" width="8.140625" customWidth="1"/>
    <col min="11536" max="11536" width="6.7109375" customWidth="1"/>
    <col min="11537" max="11537" width="6" customWidth="1"/>
    <col min="11538" max="11538" width="5.28515625" customWidth="1"/>
    <col min="11539" max="11539" width="6" customWidth="1"/>
    <col min="11540" max="11540" width="5.28515625" customWidth="1"/>
    <col min="11541" max="11541" width="6" customWidth="1"/>
    <col min="11542" max="11542" width="5.28515625" customWidth="1"/>
    <col min="11543" max="11543" width="6" customWidth="1"/>
    <col min="11544" max="11544" width="5.28515625" customWidth="1"/>
    <col min="11545" max="11545" width="6" customWidth="1"/>
    <col min="11546" max="11546" width="5.28515625" customWidth="1"/>
    <col min="11547" max="11547" width="6" customWidth="1"/>
    <col min="11548" max="11548" width="5.28515625" customWidth="1"/>
    <col min="11549" max="11549" width="6" customWidth="1"/>
    <col min="11550" max="11550" width="5.28515625" customWidth="1"/>
    <col min="11551" max="11551" width="6" customWidth="1"/>
    <col min="11552" max="11552" width="5.28515625" customWidth="1"/>
    <col min="11553" max="11553" width="6" customWidth="1"/>
    <col min="11554" max="11554" width="5.28515625" customWidth="1"/>
    <col min="11555" max="11555" width="6" customWidth="1"/>
    <col min="11556" max="11556" width="5.28515625" customWidth="1"/>
    <col min="11557" max="11557" width="6" customWidth="1"/>
    <col min="11558" max="11558" width="5.28515625" customWidth="1"/>
    <col min="11559" max="11559" width="6" customWidth="1"/>
    <col min="11560" max="11560" width="5.28515625" customWidth="1"/>
    <col min="11561" max="11561" width="6" customWidth="1"/>
    <col min="11562" max="11562" width="5.28515625" customWidth="1"/>
    <col min="11563" max="11563" width="6" customWidth="1"/>
    <col min="11564" max="11564" width="5.28515625" customWidth="1"/>
    <col min="11565" max="11565" width="6" customWidth="1"/>
    <col min="11566" max="11566" width="5.28515625" customWidth="1"/>
    <col min="11567" max="11567" width="6" customWidth="1"/>
    <col min="11568" max="11568" width="5.28515625" customWidth="1"/>
    <col min="11569" max="11569" width="6" customWidth="1"/>
    <col min="11570" max="11570" width="5.28515625" customWidth="1"/>
    <col min="11571" max="11571" width="6" customWidth="1"/>
    <col min="11572" max="11572" width="5.28515625" customWidth="1"/>
    <col min="11573" max="11573" width="6" customWidth="1"/>
    <col min="11574" max="11574" width="5.28515625" customWidth="1"/>
    <col min="11575" max="11575" width="6" customWidth="1"/>
    <col min="11576" max="11576" width="5.28515625" customWidth="1"/>
    <col min="11577" max="11577" width="6" customWidth="1"/>
    <col min="11578" max="11578" width="5.28515625" customWidth="1"/>
    <col min="11579" max="11579" width="6" customWidth="1"/>
    <col min="11580" max="11580" width="5.28515625" customWidth="1"/>
    <col min="11581" max="11581" width="6" customWidth="1"/>
    <col min="11582" max="11582" width="5.28515625" customWidth="1"/>
    <col min="11583" max="11583" width="6" customWidth="1"/>
    <col min="11584" max="11584" width="5.28515625" customWidth="1"/>
    <col min="11585" max="11585" width="6" customWidth="1"/>
    <col min="11586" max="11586" width="5.28515625" customWidth="1"/>
    <col min="11587" max="11587" width="6" customWidth="1"/>
    <col min="11588" max="11588" width="5.28515625" customWidth="1"/>
    <col min="11589" max="11589" width="6" customWidth="1"/>
    <col min="11590" max="11590" width="5.28515625" customWidth="1"/>
    <col min="11591" max="11591" width="6" customWidth="1"/>
    <col min="11592" max="11592" width="5.28515625" customWidth="1"/>
    <col min="11593" max="11593" width="8.140625" customWidth="1"/>
    <col min="11594" max="11594" width="6.85546875" customWidth="1"/>
    <col min="11595" max="11595" width="6" customWidth="1"/>
    <col min="11596" max="11596" width="5.28515625" customWidth="1"/>
    <col min="11597" max="11597" width="6" customWidth="1"/>
    <col min="11598" max="11598" width="5.28515625" customWidth="1"/>
    <col min="11599" max="11599" width="6" customWidth="1"/>
    <col min="11600" max="11600" width="5.28515625" customWidth="1"/>
    <col min="11601" max="11601" width="6" customWidth="1"/>
    <col min="11602" max="11602" width="5.28515625" customWidth="1"/>
    <col min="11603" max="11603" width="6" customWidth="1"/>
    <col min="11604" max="11604" width="5.28515625" customWidth="1"/>
    <col min="11605" max="11605" width="6" customWidth="1"/>
    <col min="11606" max="11606" width="5.28515625" customWidth="1"/>
    <col min="11607" max="11607" width="6" customWidth="1"/>
    <col min="11608" max="11608" width="5.28515625" customWidth="1"/>
    <col min="11777" max="11777" width="19.28515625" customWidth="1"/>
    <col min="11778" max="11778" width="24" customWidth="1"/>
    <col min="11779" max="11779" width="22.140625" customWidth="1"/>
    <col min="11780" max="11780" width="52.42578125" customWidth="1"/>
    <col min="11781" max="11781" width="10.140625" customWidth="1"/>
    <col min="11782" max="11782" width="13.42578125" customWidth="1"/>
    <col min="11783" max="11783" width="7.7109375" customWidth="1"/>
    <col min="11784" max="11784" width="10" customWidth="1"/>
    <col min="11785" max="11785" width="9.5703125" customWidth="1"/>
    <col min="11786" max="11786" width="7.28515625" customWidth="1"/>
    <col min="11787" max="11787" width="6" customWidth="1"/>
    <col min="11788" max="11788" width="8.28515625" customWidth="1"/>
    <col min="11789" max="11789" width="8.7109375" customWidth="1"/>
    <col min="11790" max="11790" width="6.85546875" customWidth="1"/>
    <col min="11791" max="11791" width="8.140625" customWidth="1"/>
    <col min="11792" max="11792" width="6.7109375" customWidth="1"/>
    <col min="11793" max="11793" width="6" customWidth="1"/>
    <col min="11794" max="11794" width="5.28515625" customWidth="1"/>
    <col min="11795" max="11795" width="6" customWidth="1"/>
    <col min="11796" max="11796" width="5.28515625" customWidth="1"/>
    <col min="11797" max="11797" width="6" customWidth="1"/>
    <col min="11798" max="11798" width="5.28515625" customWidth="1"/>
    <col min="11799" max="11799" width="6" customWidth="1"/>
    <col min="11800" max="11800" width="5.28515625" customWidth="1"/>
    <col min="11801" max="11801" width="6" customWidth="1"/>
    <col min="11802" max="11802" width="5.28515625" customWidth="1"/>
    <col min="11803" max="11803" width="6" customWidth="1"/>
    <col min="11804" max="11804" width="5.28515625" customWidth="1"/>
    <col min="11805" max="11805" width="6" customWidth="1"/>
    <col min="11806" max="11806" width="5.28515625" customWidth="1"/>
    <col min="11807" max="11807" width="6" customWidth="1"/>
    <col min="11808" max="11808" width="5.28515625" customWidth="1"/>
    <col min="11809" max="11809" width="6" customWidth="1"/>
    <col min="11810" max="11810" width="5.28515625" customWidth="1"/>
    <col min="11811" max="11811" width="6" customWidth="1"/>
    <col min="11812" max="11812" width="5.28515625" customWidth="1"/>
    <col min="11813" max="11813" width="6" customWidth="1"/>
    <col min="11814" max="11814" width="5.28515625" customWidth="1"/>
    <col min="11815" max="11815" width="6" customWidth="1"/>
    <col min="11816" max="11816" width="5.28515625" customWidth="1"/>
    <col min="11817" max="11817" width="6" customWidth="1"/>
    <col min="11818" max="11818" width="5.28515625" customWidth="1"/>
    <col min="11819" max="11819" width="6" customWidth="1"/>
    <col min="11820" max="11820" width="5.28515625" customWidth="1"/>
    <col min="11821" max="11821" width="6" customWidth="1"/>
    <col min="11822" max="11822" width="5.28515625" customWidth="1"/>
    <col min="11823" max="11823" width="6" customWidth="1"/>
    <col min="11824" max="11824" width="5.28515625" customWidth="1"/>
    <col min="11825" max="11825" width="6" customWidth="1"/>
    <col min="11826" max="11826" width="5.28515625" customWidth="1"/>
    <col min="11827" max="11827" width="6" customWidth="1"/>
    <col min="11828" max="11828" width="5.28515625" customWidth="1"/>
    <col min="11829" max="11829" width="6" customWidth="1"/>
    <col min="11830" max="11830" width="5.28515625" customWidth="1"/>
    <col min="11831" max="11831" width="6" customWidth="1"/>
    <col min="11832" max="11832" width="5.28515625" customWidth="1"/>
    <col min="11833" max="11833" width="6" customWidth="1"/>
    <col min="11834" max="11834" width="5.28515625" customWidth="1"/>
    <col min="11835" max="11835" width="6" customWidth="1"/>
    <col min="11836" max="11836" width="5.28515625" customWidth="1"/>
    <col min="11837" max="11837" width="6" customWidth="1"/>
    <col min="11838" max="11838" width="5.28515625" customWidth="1"/>
    <col min="11839" max="11839" width="6" customWidth="1"/>
    <col min="11840" max="11840" width="5.28515625" customWidth="1"/>
    <col min="11841" max="11841" width="6" customWidth="1"/>
    <col min="11842" max="11842" width="5.28515625" customWidth="1"/>
    <col min="11843" max="11843" width="6" customWidth="1"/>
    <col min="11844" max="11844" width="5.28515625" customWidth="1"/>
    <col min="11845" max="11845" width="6" customWidth="1"/>
    <col min="11846" max="11846" width="5.28515625" customWidth="1"/>
    <col min="11847" max="11847" width="6" customWidth="1"/>
    <col min="11848" max="11848" width="5.28515625" customWidth="1"/>
    <col min="11849" max="11849" width="8.140625" customWidth="1"/>
    <col min="11850" max="11850" width="6.85546875" customWidth="1"/>
    <col min="11851" max="11851" width="6" customWidth="1"/>
    <col min="11852" max="11852" width="5.28515625" customWidth="1"/>
    <col min="11853" max="11853" width="6" customWidth="1"/>
    <col min="11854" max="11854" width="5.28515625" customWidth="1"/>
    <col min="11855" max="11855" width="6" customWidth="1"/>
    <col min="11856" max="11856" width="5.28515625" customWidth="1"/>
    <col min="11857" max="11857" width="6" customWidth="1"/>
    <col min="11858" max="11858" width="5.28515625" customWidth="1"/>
    <col min="11859" max="11859" width="6" customWidth="1"/>
    <col min="11860" max="11860" width="5.28515625" customWidth="1"/>
    <col min="11861" max="11861" width="6" customWidth="1"/>
    <col min="11862" max="11862" width="5.28515625" customWidth="1"/>
    <col min="11863" max="11863" width="6" customWidth="1"/>
    <col min="11864" max="11864" width="5.28515625" customWidth="1"/>
    <col min="12033" max="12033" width="19.28515625" customWidth="1"/>
    <col min="12034" max="12034" width="24" customWidth="1"/>
    <col min="12035" max="12035" width="22.140625" customWidth="1"/>
    <col min="12036" max="12036" width="52.42578125" customWidth="1"/>
    <col min="12037" max="12037" width="10.140625" customWidth="1"/>
    <col min="12038" max="12038" width="13.42578125" customWidth="1"/>
    <col min="12039" max="12039" width="7.7109375" customWidth="1"/>
    <col min="12040" max="12040" width="10" customWidth="1"/>
    <col min="12041" max="12041" width="9.5703125" customWidth="1"/>
    <col min="12042" max="12042" width="7.28515625" customWidth="1"/>
    <col min="12043" max="12043" width="6" customWidth="1"/>
    <col min="12044" max="12044" width="8.28515625" customWidth="1"/>
    <col min="12045" max="12045" width="8.7109375" customWidth="1"/>
    <col min="12046" max="12046" width="6.85546875" customWidth="1"/>
    <col min="12047" max="12047" width="8.140625" customWidth="1"/>
    <col min="12048" max="12048" width="6.7109375" customWidth="1"/>
    <col min="12049" max="12049" width="6" customWidth="1"/>
    <col min="12050" max="12050" width="5.28515625" customWidth="1"/>
    <col min="12051" max="12051" width="6" customWidth="1"/>
    <col min="12052" max="12052" width="5.28515625" customWidth="1"/>
    <col min="12053" max="12053" width="6" customWidth="1"/>
    <col min="12054" max="12054" width="5.28515625" customWidth="1"/>
    <col min="12055" max="12055" width="6" customWidth="1"/>
    <col min="12056" max="12056" width="5.28515625" customWidth="1"/>
    <col min="12057" max="12057" width="6" customWidth="1"/>
    <col min="12058" max="12058" width="5.28515625" customWidth="1"/>
    <col min="12059" max="12059" width="6" customWidth="1"/>
    <col min="12060" max="12060" width="5.28515625" customWidth="1"/>
    <col min="12061" max="12061" width="6" customWidth="1"/>
    <col min="12062" max="12062" width="5.28515625" customWidth="1"/>
    <col min="12063" max="12063" width="6" customWidth="1"/>
    <col min="12064" max="12064" width="5.28515625" customWidth="1"/>
    <col min="12065" max="12065" width="6" customWidth="1"/>
    <col min="12066" max="12066" width="5.28515625" customWidth="1"/>
    <col min="12067" max="12067" width="6" customWidth="1"/>
    <col min="12068" max="12068" width="5.28515625" customWidth="1"/>
    <col min="12069" max="12069" width="6" customWidth="1"/>
    <col min="12070" max="12070" width="5.28515625" customWidth="1"/>
    <col min="12071" max="12071" width="6" customWidth="1"/>
    <col min="12072" max="12072" width="5.28515625" customWidth="1"/>
    <col min="12073" max="12073" width="6" customWidth="1"/>
    <col min="12074" max="12074" width="5.28515625" customWidth="1"/>
    <col min="12075" max="12075" width="6" customWidth="1"/>
    <col min="12076" max="12076" width="5.28515625" customWidth="1"/>
    <col min="12077" max="12077" width="6" customWidth="1"/>
    <col min="12078" max="12078" width="5.28515625" customWidth="1"/>
    <col min="12079" max="12079" width="6" customWidth="1"/>
    <col min="12080" max="12080" width="5.28515625" customWidth="1"/>
    <col min="12081" max="12081" width="6" customWidth="1"/>
    <col min="12082" max="12082" width="5.28515625" customWidth="1"/>
    <col min="12083" max="12083" width="6" customWidth="1"/>
    <col min="12084" max="12084" width="5.28515625" customWidth="1"/>
    <col min="12085" max="12085" width="6" customWidth="1"/>
    <col min="12086" max="12086" width="5.28515625" customWidth="1"/>
    <col min="12087" max="12087" width="6" customWidth="1"/>
    <col min="12088" max="12088" width="5.28515625" customWidth="1"/>
    <col min="12089" max="12089" width="6" customWidth="1"/>
    <col min="12090" max="12090" width="5.28515625" customWidth="1"/>
    <col min="12091" max="12091" width="6" customWidth="1"/>
    <col min="12092" max="12092" width="5.28515625" customWidth="1"/>
    <col min="12093" max="12093" width="6" customWidth="1"/>
    <col min="12094" max="12094" width="5.28515625" customWidth="1"/>
    <col min="12095" max="12095" width="6" customWidth="1"/>
    <col min="12096" max="12096" width="5.28515625" customWidth="1"/>
    <col min="12097" max="12097" width="6" customWidth="1"/>
    <col min="12098" max="12098" width="5.28515625" customWidth="1"/>
    <col min="12099" max="12099" width="6" customWidth="1"/>
    <col min="12100" max="12100" width="5.28515625" customWidth="1"/>
    <col min="12101" max="12101" width="6" customWidth="1"/>
    <col min="12102" max="12102" width="5.28515625" customWidth="1"/>
    <col min="12103" max="12103" width="6" customWidth="1"/>
    <col min="12104" max="12104" width="5.28515625" customWidth="1"/>
    <col min="12105" max="12105" width="8.140625" customWidth="1"/>
    <col min="12106" max="12106" width="6.85546875" customWidth="1"/>
    <col min="12107" max="12107" width="6" customWidth="1"/>
    <col min="12108" max="12108" width="5.28515625" customWidth="1"/>
    <col min="12109" max="12109" width="6" customWidth="1"/>
    <col min="12110" max="12110" width="5.28515625" customWidth="1"/>
    <col min="12111" max="12111" width="6" customWidth="1"/>
    <col min="12112" max="12112" width="5.28515625" customWidth="1"/>
    <col min="12113" max="12113" width="6" customWidth="1"/>
    <col min="12114" max="12114" width="5.28515625" customWidth="1"/>
    <col min="12115" max="12115" width="6" customWidth="1"/>
    <col min="12116" max="12116" width="5.28515625" customWidth="1"/>
    <col min="12117" max="12117" width="6" customWidth="1"/>
    <col min="12118" max="12118" width="5.28515625" customWidth="1"/>
    <col min="12119" max="12119" width="6" customWidth="1"/>
    <col min="12120" max="12120" width="5.28515625" customWidth="1"/>
    <col min="12289" max="12289" width="19.28515625" customWidth="1"/>
    <col min="12290" max="12290" width="24" customWidth="1"/>
    <col min="12291" max="12291" width="22.140625" customWidth="1"/>
    <col min="12292" max="12292" width="52.42578125" customWidth="1"/>
    <col min="12293" max="12293" width="10.140625" customWidth="1"/>
    <col min="12294" max="12294" width="13.42578125" customWidth="1"/>
    <col min="12295" max="12295" width="7.7109375" customWidth="1"/>
    <col min="12296" max="12296" width="10" customWidth="1"/>
    <col min="12297" max="12297" width="9.5703125" customWidth="1"/>
    <col min="12298" max="12298" width="7.28515625" customWidth="1"/>
    <col min="12299" max="12299" width="6" customWidth="1"/>
    <col min="12300" max="12300" width="8.28515625" customWidth="1"/>
    <col min="12301" max="12301" width="8.7109375" customWidth="1"/>
    <col min="12302" max="12302" width="6.85546875" customWidth="1"/>
    <col min="12303" max="12303" width="8.140625" customWidth="1"/>
    <col min="12304" max="12304" width="6.7109375" customWidth="1"/>
    <col min="12305" max="12305" width="6" customWidth="1"/>
    <col min="12306" max="12306" width="5.28515625" customWidth="1"/>
    <col min="12307" max="12307" width="6" customWidth="1"/>
    <col min="12308" max="12308" width="5.28515625" customWidth="1"/>
    <col min="12309" max="12309" width="6" customWidth="1"/>
    <col min="12310" max="12310" width="5.28515625" customWidth="1"/>
    <col min="12311" max="12311" width="6" customWidth="1"/>
    <col min="12312" max="12312" width="5.28515625" customWidth="1"/>
    <col min="12313" max="12313" width="6" customWidth="1"/>
    <col min="12314" max="12314" width="5.28515625" customWidth="1"/>
    <col min="12315" max="12315" width="6" customWidth="1"/>
    <col min="12316" max="12316" width="5.28515625" customWidth="1"/>
    <col min="12317" max="12317" width="6" customWidth="1"/>
    <col min="12318" max="12318" width="5.28515625" customWidth="1"/>
    <col min="12319" max="12319" width="6" customWidth="1"/>
    <col min="12320" max="12320" width="5.28515625" customWidth="1"/>
    <col min="12321" max="12321" width="6" customWidth="1"/>
    <col min="12322" max="12322" width="5.28515625" customWidth="1"/>
    <col min="12323" max="12323" width="6" customWidth="1"/>
    <col min="12324" max="12324" width="5.28515625" customWidth="1"/>
    <col min="12325" max="12325" width="6" customWidth="1"/>
    <col min="12326" max="12326" width="5.28515625" customWidth="1"/>
    <col min="12327" max="12327" width="6" customWidth="1"/>
    <col min="12328" max="12328" width="5.28515625" customWidth="1"/>
    <col min="12329" max="12329" width="6" customWidth="1"/>
    <col min="12330" max="12330" width="5.28515625" customWidth="1"/>
    <col min="12331" max="12331" width="6" customWidth="1"/>
    <col min="12332" max="12332" width="5.28515625" customWidth="1"/>
    <col min="12333" max="12333" width="6" customWidth="1"/>
    <col min="12334" max="12334" width="5.28515625" customWidth="1"/>
    <col min="12335" max="12335" width="6" customWidth="1"/>
    <col min="12336" max="12336" width="5.28515625" customWidth="1"/>
    <col min="12337" max="12337" width="6" customWidth="1"/>
    <col min="12338" max="12338" width="5.28515625" customWidth="1"/>
    <col min="12339" max="12339" width="6" customWidth="1"/>
    <col min="12340" max="12340" width="5.28515625" customWidth="1"/>
    <col min="12341" max="12341" width="6" customWidth="1"/>
    <col min="12342" max="12342" width="5.28515625" customWidth="1"/>
    <col min="12343" max="12343" width="6" customWidth="1"/>
    <col min="12344" max="12344" width="5.28515625" customWidth="1"/>
    <col min="12345" max="12345" width="6" customWidth="1"/>
    <col min="12346" max="12346" width="5.28515625" customWidth="1"/>
    <col min="12347" max="12347" width="6" customWidth="1"/>
    <col min="12348" max="12348" width="5.28515625" customWidth="1"/>
    <col min="12349" max="12349" width="6" customWidth="1"/>
    <col min="12350" max="12350" width="5.28515625" customWidth="1"/>
    <col min="12351" max="12351" width="6" customWidth="1"/>
    <col min="12352" max="12352" width="5.28515625" customWidth="1"/>
    <col min="12353" max="12353" width="6" customWidth="1"/>
    <col min="12354" max="12354" width="5.28515625" customWidth="1"/>
    <col min="12355" max="12355" width="6" customWidth="1"/>
    <col min="12356" max="12356" width="5.28515625" customWidth="1"/>
    <col min="12357" max="12357" width="6" customWidth="1"/>
    <col min="12358" max="12358" width="5.28515625" customWidth="1"/>
    <col min="12359" max="12359" width="6" customWidth="1"/>
    <col min="12360" max="12360" width="5.28515625" customWidth="1"/>
    <col min="12361" max="12361" width="8.140625" customWidth="1"/>
    <col min="12362" max="12362" width="6.85546875" customWidth="1"/>
    <col min="12363" max="12363" width="6" customWidth="1"/>
    <col min="12364" max="12364" width="5.28515625" customWidth="1"/>
    <col min="12365" max="12365" width="6" customWidth="1"/>
    <col min="12366" max="12366" width="5.28515625" customWidth="1"/>
    <col min="12367" max="12367" width="6" customWidth="1"/>
    <col min="12368" max="12368" width="5.28515625" customWidth="1"/>
    <col min="12369" max="12369" width="6" customWidth="1"/>
    <col min="12370" max="12370" width="5.28515625" customWidth="1"/>
    <col min="12371" max="12371" width="6" customWidth="1"/>
    <col min="12372" max="12372" width="5.28515625" customWidth="1"/>
    <col min="12373" max="12373" width="6" customWidth="1"/>
    <col min="12374" max="12374" width="5.28515625" customWidth="1"/>
    <col min="12375" max="12375" width="6" customWidth="1"/>
    <col min="12376" max="12376" width="5.28515625" customWidth="1"/>
    <col min="12545" max="12545" width="19.28515625" customWidth="1"/>
    <col min="12546" max="12546" width="24" customWidth="1"/>
    <col min="12547" max="12547" width="22.140625" customWidth="1"/>
    <col min="12548" max="12548" width="52.42578125" customWidth="1"/>
    <col min="12549" max="12549" width="10.140625" customWidth="1"/>
    <col min="12550" max="12550" width="13.42578125" customWidth="1"/>
    <col min="12551" max="12551" width="7.7109375" customWidth="1"/>
    <col min="12552" max="12552" width="10" customWidth="1"/>
    <col min="12553" max="12553" width="9.5703125" customWidth="1"/>
    <col min="12554" max="12554" width="7.28515625" customWidth="1"/>
    <col min="12555" max="12555" width="6" customWidth="1"/>
    <col min="12556" max="12556" width="8.28515625" customWidth="1"/>
    <col min="12557" max="12557" width="8.7109375" customWidth="1"/>
    <col min="12558" max="12558" width="6.85546875" customWidth="1"/>
    <col min="12559" max="12559" width="8.140625" customWidth="1"/>
    <col min="12560" max="12560" width="6.7109375" customWidth="1"/>
    <col min="12561" max="12561" width="6" customWidth="1"/>
    <col min="12562" max="12562" width="5.28515625" customWidth="1"/>
    <col min="12563" max="12563" width="6" customWidth="1"/>
    <col min="12564" max="12564" width="5.28515625" customWidth="1"/>
    <col min="12565" max="12565" width="6" customWidth="1"/>
    <col min="12566" max="12566" width="5.28515625" customWidth="1"/>
    <col min="12567" max="12567" width="6" customWidth="1"/>
    <col min="12568" max="12568" width="5.28515625" customWidth="1"/>
    <col min="12569" max="12569" width="6" customWidth="1"/>
    <col min="12570" max="12570" width="5.28515625" customWidth="1"/>
    <col min="12571" max="12571" width="6" customWidth="1"/>
    <col min="12572" max="12572" width="5.28515625" customWidth="1"/>
    <col min="12573" max="12573" width="6" customWidth="1"/>
    <col min="12574" max="12574" width="5.28515625" customWidth="1"/>
    <col min="12575" max="12575" width="6" customWidth="1"/>
    <col min="12576" max="12576" width="5.28515625" customWidth="1"/>
    <col min="12577" max="12577" width="6" customWidth="1"/>
    <col min="12578" max="12578" width="5.28515625" customWidth="1"/>
    <col min="12579" max="12579" width="6" customWidth="1"/>
    <col min="12580" max="12580" width="5.28515625" customWidth="1"/>
    <col min="12581" max="12581" width="6" customWidth="1"/>
    <col min="12582" max="12582" width="5.28515625" customWidth="1"/>
    <col min="12583" max="12583" width="6" customWidth="1"/>
    <col min="12584" max="12584" width="5.28515625" customWidth="1"/>
    <col min="12585" max="12585" width="6" customWidth="1"/>
    <col min="12586" max="12586" width="5.28515625" customWidth="1"/>
    <col min="12587" max="12587" width="6" customWidth="1"/>
    <col min="12588" max="12588" width="5.28515625" customWidth="1"/>
    <col min="12589" max="12589" width="6" customWidth="1"/>
    <col min="12590" max="12590" width="5.28515625" customWidth="1"/>
    <col min="12591" max="12591" width="6" customWidth="1"/>
    <col min="12592" max="12592" width="5.28515625" customWidth="1"/>
    <col min="12593" max="12593" width="6" customWidth="1"/>
    <col min="12594" max="12594" width="5.28515625" customWidth="1"/>
    <col min="12595" max="12595" width="6" customWidth="1"/>
    <col min="12596" max="12596" width="5.28515625" customWidth="1"/>
    <col min="12597" max="12597" width="6" customWidth="1"/>
    <col min="12598" max="12598" width="5.28515625" customWidth="1"/>
    <col min="12599" max="12599" width="6" customWidth="1"/>
    <col min="12600" max="12600" width="5.28515625" customWidth="1"/>
    <col min="12601" max="12601" width="6" customWidth="1"/>
    <col min="12602" max="12602" width="5.28515625" customWidth="1"/>
    <col min="12603" max="12603" width="6" customWidth="1"/>
    <col min="12604" max="12604" width="5.28515625" customWidth="1"/>
    <col min="12605" max="12605" width="6" customWidth="1"/>
    <col min="12606" max="12606" width="5.28515625" customWidth="1"/>
    <col min="12607" max="12607" width="6" customWidth="1"/>
    <col min="12608" max="12608" width="5.28515625" customWidth="1"/>
    <col min="12609" max="12609" width="6" customWidth="1"/>
    <col min="12610" max="12610" width="5.28515625" customWidth="1"/>
    <col min="12611" max="12611" width="6" customWidth="1"/>
    <col min="12612" max="12612" width="5.28515625" customWidth="1"/>
    <col min="12613" max="12613" width="6" customWidth="1"/>
    <col min="12614" max="12614" width="5.28515625" customWidth="1"/>
    <col min="12615" max="12615" width="6" customWidth="1"/>
    <col min="12616" max="12616" width="5.28515625" customWidth="1"/>
    <col min="12617" max="12617" width="8.140625" customWidth="1"/>
    <col min="12618" max="12618" width="6.85546875" customWidth="1"/>
    <col min="12619" max="12619" width="6" customWidth="1"/>
    <col min="12620" max="12620" width="5.28515625" customWidth="1"/>
    <col min="12621" max="12621" width="6" customWidth="1"/>
    <col min="12622" max="12622" width="5.28515625" customWidth="1"/>
    <col min="12623" max="12623" width="6" customWidth="1"/>
    <col min="12624" max="12624" width="5.28515625" customWidth="1"/>
    <col min="12625" max="12625" width="6" customWidth="1"/>
    <col min="12626" max="12626" width="5.28515625" customWidth="1"/>
    <col min="12627" max="12627" width="6" customWidth="1"/>
    <col min="12628" max="12628" width="5.28515625" customWidth="1"/>
    <col min="12629" max="12629" width="6" customWidth="1"/>
    <col min="12630" max="12630" width="5.28515625" customWidth="1"/>
    <col min="12631" max="12631" width="6" customWidth="1"/>
    <col min="12632" max="12632" width="5.28515625" customWidth="1"/>
    <col min="12801" max="12801" width="19.28515625" customWidth="1"/>
    <col min="12802" max="12802" width="24" customWidth="1"/>
    <col min="12803" max="12803" width="22.140625" customWidth="1"/>
    <col min="12804" max="12804" width="52.42578125" customWidth="1"/>
    <col min="12805" max="12805" width="10.140625" customWidth="1"/>
    <col min="12806" max="12806" width="13.42578125" customWidth="1"/>
    <col min="12807" max="12807" width="7.7109375" customWidth="1"/>
    <col min="12808" max="12808" width="10" customWidth="1"/>
    <col min="12809" max="12809" width="9.5703125" customWidth="1"/>
    <col min="12810" max="12810" width="7.28515625" customWidth="1"/>
    <col min="12811" max="12811" width="6" customWidth="1"/>
    <col min="12812" max="12812" width="8.28515625" customWidth="1"/>
    <col min="12813" max="12813" width="8.7109375" customWidth="1"/>
    <col min="12814" max="12814" width="6.85546875" customWidth="1"/>
    <col min="12815" max="12815" width="8.140625" customWidth="1"/>
    <col min="12816" max="12816" width="6.7109375" customWidth="1"/>
    <col min="12817" max="12817" width="6" customWidth="1"/>
    <col min="12818" max="12818" width="5.28515625" customWidth="1"/>
    <col min="12819" max="12819" width="6" customWidth="1"/>
    <col min="12820" max="12820" width="5.28515625" customWidth="1"/>
    <col min="12821" max="12821" width="6" customWidth="1"/>
    <col min="12822" max="12822" width="5.28515625" customWidth="1"/>
    <col min="12823" max="12823" width="6" customWidth="1"/>
    <col min="12824" max="12824" width="5.28515625" customWidth="1"/>
    <col min="12825" max="12825" width="6" customWidth="1"/>
    <col min="12826" max="12826" width="5.28515625" customWidth="1"/>
    <col min="12827" max="12827" width="6" customWidth="1"/>
    <col min="12828" max="12828" width="5.28515625" customWidth="1"/>
    <col min="12829" max="12829" width="6" customWidth="1"/>
    <col min="12830" max="12830" width="5.28515625" customWidth="1"/>
    <col min="12831" max="12831" width="6" customWidth="1"/>
    <col min="12832" max="12832" width="5.28515625" customWidth="1"/>
    <col min="12833" max="12833" width="6" customWidth="1"/>
    <col min="12834" max="12834" width="5.28515625" customWidth="1"/>
    <col min="12835" max="12835" width="6" customWidth="1"/>
    <col min="12836" max="12836" width="5.28515625" customWidth="1"/>
    <col min="12837" max="12837" width="6" customWidth="1"/>
    <col min="12838" max="12838" width="5.28515625" customWidth="1"/>
    <col min="12839" max="12839" width="6" customWidth="1"/>
    <col min="12840" max="12840" width="5.28515625" customWidth="1"/>
    <col min="12841" max="12841" width="6" customWidth="1"/>
    <col min="12842" max="12842" width="5.28515625" customWidth="1"/>
    <col min="12843" max="12843" width="6" customWidth="1"/>
    <col min="12844" max="12844" width="5.28515625" customWidth="1"/>
    <col min="12845" max="12845" width="6" customWidth="1"/>
    <col min="12846" max="12846" width="5.28515625" customWidth="1"/>
    <col min="12847" max="12847" width="6" customWidth="1"/>
    <col min="12848" max="12848" width="5.28515625" customWidth="1"/>
    <col min="12849" max="12849" width="6" customWidth="1"/>
    <col min="12850" max="12850" width="5.28515625" customWidth="1"/>
    <col min="12851" max="12851" width="6" customWidth="1"/>
    <col min="12852" max="12852" width="5.28515625" customWidth="1"/>
    <col min="12853" max="12853" width="6" customWidth="1"/>
    <col min="12854" max="12854" width="5.28515625" customWidth="1"/>
    <col min="12855" max="12855" width="6" customWidth="1"/>
    <col min="12856" max="12856" width="5.28515625" customWidth="1"/>
    <col min="12857" max="12857" width="6" customWidth="1"/>
    <col min="12858" max="12858" width="5.28515625" customWidth="1"/>
    <col min="12859" max="12859" width="6" customWidth="1"/>
    <col min="12860" max="12860" width="5.28515625" customWidth="1"/>
    <col min="12861" max="12861" width="6" customWidth="1"/>
    <col min="12862" max="12862" width="5.28515625" customWidth="1"/>
    <col min="12863" max="12863" width="6" customWidth="1"/>
    <col min="12864" max="12864" width="5.28515625" customWidth="1"/>
    <col min="12865" max="12865" width="6" customWidth="1"/>
    <col min="12866" max="12866" width="5.28515625" customWidth="1"/>
    <col min="12867" max="12867" width="6" customWidth="1"/>
    <col min="12868" max="12868" width="5.28515625" customWidth="1"/>
    <col min="12869" max="12869" width="6" customWidth="1"/>
    <col min="12870" max="12870" width="5.28515625" customWidth="1"/>
    <col min="12871" max="12871" width="6" customWidth="1"/>
    <col min="12872" max="12872" width="5.28515625" customWidth="1"/>
    <col min="12873" max="12873" width="8.140625" customWidth="1"/>
    <col min="12874" max="12874" width="6.85546875" customWidth="1"/>
    <col min="12875" max="12875" width="6" customWidth="1"/>
    <col min="12876" max="12876" width="5.28515625" customWidth="1"/>
    <col min="12877" max="12877" width="6" customWidth="1"/>
    <col min="12878" max="12878" width="5.28515625" customWidth="1"/>
    <col min="12879" max="12879" width="6" customWidth="1"/>
    <col min="12880" max="12880" width="5.28515625" customWidth="1"/>
    <col min="12881" max="12881" width="6" customWidth="1"/>
    <col min="12882" max="12882" width="5.28515625" customWidth="1"/>
    <col min="12883" max="12883" width="6" customWidth="1"/>
    <col min="12884" max="12884" width="5.28515625" customWidth="1"/>
    <col min="12885" max="12885" width="6" customWidth="1"/>
    <col min="12886" max="12886" width="5.28515625" customWidth="1"/>
    <col min="12887" max="12887" width="6" customWidth="1"/>
    <col min="12888" max="12888" width="5.28515625" customWidth="1"/>
    <col min="13057" max="13057" width="19.28515625" customWidth="1"/>
    <col min="13058" max="13058" width="24" customWidth="1"/>
    <col min="13059" max="13059" width="22.140625" customWidth="1"/>
    <col min="13060" max="13060" width="52.42578125" customWidth="1"/>
    <col min="13061" max="13061" width="10.140625" customWidth="1"/>
    <col min="13062" max="13062" width="13.42578125" customWidth="1"/>
    <col min="13063" max="13063" width="7.7109375" customWidth="1"/>
    <col min="13064" max="13064" width="10" customWidth="1"/>
    <col min="13065" max="13065" width="9.5703125" customWidth="1"/>
    <col min="13066" max="13066" width="7.28515625" customWidth="1"/>
    <col min="13067" max="13067" width="6" customWidth="1"/>
    <col min="13068" max="13068" width="8.28515625" customWidth="1"/>
    <col min="13069" max="13069" width="8.7109375" customWidth="1"/>
    <col min="13070" max="13070" width="6.85546875" customWidth="1"/>
    <col min="13071" max="13071" width="8.140625" customWidth="1"/>
    <col min="13072" max="13072" width="6.7109375" customWidth="1"/>
    <col min="13073" max="13073" width="6" customWidth="1"/>
    <col min="13074" max="13074" width="5.28515625" customWidth="1"/>
    <col min="13075" max="13075" width="6" customWidth="1"/>
    <col min="13076" max="13076" width="5.28515625" customWidth="1"/>
    <col min="13077" max="13077" width="6" customWidth="1"/>
    <col min="13078" max="13078" width="5.28515625" customWidth="1"/>
    <col min="13079" max="13079" width="6" customWidth="1"/>
    <col min="13080" max="13080" width="5.28515625" customWidth="1"/>
    <col min="13081" max="13081" width="6" customWidth="1"/>
    <col min="13082" max="13082" width="5.28515625" customWidth="1"/>
    <col min="13083" max="13083" width="6" customWidth="1"/>
    <col min="13084" max="13084" width="5.28515625" customWidth="1"/>
    <col min="13085" max="13085" width="6" customWidth="1"/>
    <col min="13086" max="13086" width="5.28515625" customWidth="1"/>
    <col min="13087" max="13087" width="6" customWidth="1"/>
    <col min="13088" max="13088" width="5.28515625" customWidth="1"/>
    <col min="13089" max="13089" width="6" customWidth="1"/>
    <col min="13090" max="13090" width="5.28515625" customWidth="1"/>
    <col min="13091" max="13091" width="6" customWidth="1"/>
    <col min="13092" max="13092" width="5.28515625" customWidth="1"/>
    <col min="13093" max="13093" width="6" customWidth="1"/>
    <col min="13094" max="13094" width="5.28515625" customWidth="1"/>
    <col min="13095" max="13095" width="6" customWidth="1"/>
    <col min="13096" max="13096" width="5.28515625" customWidth="1"/>
    <col min="13097" max="13097" width="6" customWidth="1"/>
    <col min="13098" max="13098" width="5.28515625" customWidth="1"/>
    <col min="13099" max="13099" width="6" customWidth="1"/>
    <col min="13100" max="13100" width="5.28515625" customWidth="1"/>
    <col min="13101" max="13101" width="6" customWidth="1"/>
    <col min="13102" max="13102" width="5.28515625" customWidth="1"/>
    <col min="13103" max="13103" width="6" customWidth="1"/>
    <col min="13104" max="13104" width="5.28515625" customWidth="1"/>
    <col min="13105" max="13105" width="6" customWidth="1"/>
    <col min="13106" max="13106" width="5.28515625" customWidth="1"/>
    <col min="13107" max="13107" width="6" customWidth="1"/>
    <col min="13108" max="13108" width="5.28515625" customWidth="1"/>
    <col min="13109" max="13109" width="6" customWidth="1"/>
    <col min="13110" max="13110" width="5.28515625" customWidth="1"/>
    <col min="13111" max="13111" width="6" customWidth="1"/>
    <col min="13112" max="13112" width="5.28515625" customWidth="1"/>
    <col min="13113" max="13113" width="6" customWidth="1"/>
    <col min="13114" max="13114" width="5.28515625" customWidth="1"/>
    <col min="13115" max="13115" width="6" customWidth="1"/>
    <col min="13116" max="13116" width="5.28515625" customWidth="1"/>
    <col min="13117" max="13117" width="6" customWidth="1"/>
    <col min="13118" max="13118" width="5.28515625" customWidth="1"/>
    <col min="13119" max="13119" width="6" customWidth="1"/>
    <col min="13120" max="13120" width="5.28515625" customWidth="1"/>
    <col min="13121" max="13121" width="6" customWidth="1"/>
    <col min="13122" max="13122" width="5.28515625" customWidth="1"/>
    <col min="13123" max="13123" width="6" customWidth="1"/>
    <col min="13124" max="13124" width="5.28515625" customWidth="1"/>
    <col min="13125" max="13125" width="6" customWidth="1"/>
    <col min="13126" max="13126" width="5.28515625" customWidth="1"/>
    <col min="13127" max="13127" width="6" customWidth="1"/>
    <col min="13128" max="13128" width="5.28515625" customWidth="1"/>
    <col min="13129" max="13129" width="8.140625" customWidth="1"/>
    <col min="13130" max="13130" width="6.85546875" customWidth="1"/>
    <col min="13131" max="13131" width="6" customWidth="1"/>
    <col min="13132" max="13132" width="5.28515625" customWidth="1"/>
    <col min="13133" max="13133" width="6" customWidth="1"/>
    <col min="13134" max="13134" width="5.28515625" customWidth="1"/>
    <col min="13135" max="13135" width="6" customWidth="1"/>
    <col min="13136" max="13136" width="5.28515625" customWidth="1"/>
    <col min="13137" max="13137" width="6" customWidth="1"/>
    <col min="13138" max="13138" width="5.28515625" customWidth="1"/>
    <col min="13139" max="13139" width="6" customWidth="1"/>
    <col min="13140" max="13140" width="5.28515625" customWidth="1"/>
    <col min="13141" max="13141" width="6" customWidth="1"/>
    <col min="13142" max="13142" width="5.28515625" customWidth="1"/>
    <col min="13143" max="13143" width="6" customWidth="1"/>
    <col min="13144" max="13144" width="5.28515625" customWidth="1"/>
    <col min="13313" max="13313" width="19.28515625" customWidth="1"/>
    <col min="13314" max="13314" width="24" customWidth="1"/>
    <col min="13315" max="13315" width="22.140625" customWidth="1"/>
    <col min="13316" max="13316" width="52.42578125" customWidth="1"/>
    <col min="13317" max="13317" width="10.140625" customWidth="1"/>
    <col min="13318" max="13318" width="13.42578125" customWidth="1"/>
    <col min="13319" max="13319" width="7.7109375" customWidth="1"/>
    <col min="13320" max="13320" width="10" customWidth="1"/>
    <col min="13321" max="13321" width="9.5703125" customWidth="1"/>
    <col min="13322" max="13322" width="7.28515625" customWidth="1"/>
    <col min="13323" max="13323" width="6" customWidth="1"/>
    <col min="13324" max="13324" width="8.28515625" customWidth="1"/>
    <col min="13325" max="13325" width="8.7109375" customWidth="1"/>
    <col min="13326" max="13326" width="6.85546875" customWidth="1"/>
    <col min="13327" max="13327" width="8.140625" customWidth="1"/>
    <col min="13328" max="13328" width="6.7109375" customWidth="1"/>
    <col min="13329" max="13329" width="6" customWidth="1"/>
    <col min="13330" max="13330" width="5.28515625" customWidth="1"/>
    <col min="13331" max="13331" width="6" customWidth="1"/>
    <col min="13332" max="13332" width="5.28515625" customWidth="1"/>
    <col min="13333" max="13333" width="6" customWidth="1"/>
    <col min="13334" max="13334" width="5.28515625" customWidth="1"/>
    <col min="13335" max="13335" width="6" customWidth="1"/>
    <col min="13336" max="13336" width="5.28515625" customWidth="1"/>
    <col min="13337" max="13337" width="6" customWidth="1"/>
    <col min="13338" max="13338" width="5.28515625" customWidth="1"/>
    <col min="13339" max="13339" width="6" customWidth="1"/>
    <col min="13340" max="13340" width="5.28515625" customWidth="1"/>
    <col min="13341" max="13341" width="6" customWidth="1"/>
    <col min="13342" max="13342" width="5.28515625" customWidth="1"/>
    <col min="13343" max="13343" width="6" customWidth="1"/>
    <col min="13344" max="13344" width="5.28515625" customWidth="1"/>
    <col min="13345" max="13345" width="6" customWidth="1"/>
    <col min="13346" max="13346" width="5.28515625" customWidth="1"/>
    <col min="13347" max="13347" width="6" customWidth="1"/>
    <col min="13348" max="13348" width="5.28515625" customWidth="1"/>
    <col min="13349" max="13349" width="6" customWidth="1"/>
    <col min="13350" max="13350" width="5.28515625" customWidth="1"/>
    <col min="13351" max="13351" width="6" customWidth="1"/>
    <col min="13352" max="13352" width="5.28515625" customWidth="1"/>
    <col min="13353" max="13353" width="6" customWidth="1"/>
    <col min="13354" max="13354" width="5.28515625" customWidth="1"/>
    <col min="13355" max="13355" width="6" customWidth="1"/>
    <col min="13356" max="13356" width="5.28515625" customWidth="1"/>
    <col min="13357" max="13357" width="6" customWidth="1"/>
    <col min="13358" max="13358" width="5.28515625" customWidth="1"/>
    <col min="13359" max="13359" width="6" customWidth="1"/>
    <col min="13360" max="13360" width="5.28515625" customWidth="1"/>
    <col min="13361" max="13361" width="6" customWidth="1"/>
    <col min="13362" max="13362" width="5.28515625" customWidth="1"/>
    <col min="13363" max="13363" width="6" customWidth="1"/>
    <col min="13364" max="13364" width="5.28515625" customWidth="1"/>
    <col min="13365" max="13365" width="6" customWidth="1"/>
    <col min="13366" max="13366" width="5.28515625" customWidth="1"/>
    <col min="13367" max="13367" width="6" customWidth="1"/>
    <col min="13368" max="13368" width="5.28515625" customWidth="1"/>
    <col min="13369" max="13369" width="6" customWidth="1"/>
    <col min="13370" max="13370" width="5.28515625" customWidth="1"/>
    <col min="13371" max="13371" width="6" customWidth="1"/>
    <col min="13372" max="13372" width="5.28515625" customWidth="1"/>
    <col min="13373" max="13373" width="6" customWidth="1"/>
    <col min="13374" max="13374" width="5.28515625" customWidth="1"/>
    <col min="13375" max="13375" width="6" customWidth="1"/>
    <col min="13376" max="13376" width="5.28515625" customWidth="1"/>
    <col min="13377" max="13377" width="6" customWidth="1"/>
    <col min="13378" max="13378" width="5.28515625" customWidth="1"/>
    <col min="13379" max="13379" width="6" customWidth="1"/>
    <col min="13380" max="13380" width="5.28515625" customWidth="1"/>
    <col min="13381" max="13381" width="6" customWidth="1"/>
    <col min="13382" max="13382" width="5.28515625" customWidth="1"/>
    <col min="13383" max="13383" width="6" customWidth="1"/>
    <col min="13384" max="13384" width="5.28515625" customWidth="1"/>
    <col min="13385" max="13385" width="8.140625" customWidth="1"/>
    <col min="13386" max="13386" width="6.85546875" customWidth="1"/>
    <col min="13387" max="13387" width="6" customWidth="1"/>
    <col min="13388" max="13388" width="5.28515625" customWidth="1"/>
    <col min="13389" max="13389" width="6" customWidth="1"/>
    <col min="13390" max="13390" width="5.28515625" customWidth="1"/>
    <col min="13391" max="13391" width="6" customWidth="1"/>
    <col min="13392" max="13392" width="5.28515625" customWidth="1"/>
    <col min="13393" max="13393" width="6" customWidth="1"/>
    <col min="13394" max="13394" width="5.28515625" customWidth="1"/>
    <col min="13395" max="13395" width="6" customWidth="1"/>
    <col min="13396" max="13396" width="5.28515625" customWidth="1"/>
    <col min="13397" max="13397" width="6" customWidth="1"/>
    <col min="13398" max="13398" width="5.28515625" customWidth="1"/>
    <col min="13399" max="13399" width="6" customWidth="1"/>
    <col min="13400" max="13400" width="5.28515625" customWidth="1"/>
    <col min="13569" max="13569" width="19.28515625" customWidth="1"/>
    <col min="13570" max="13570" width="24" customWidth="1"/>
    <col min="13571" max="13571" width="22.140625" customWidth="1"/>
    <col min="13572" max="13572" width="52.42578125" customWidth="1"/>
    <col min="13573" max="13573" width="10.140625" customWidth="1"/>
    <col min="13574" max="13574" width="13.42578125" customWidth="1"/>
    <col min="13575" max="13575" width="7.7109375" customWidth="1"/>
    <col min="13576" max="13576" width="10" customWidth="1"/>
    <col min="13577" max="13577" width="9.5703125" customWidth="1"/>
    <col min="13578" max="13578" width="7.28515625" customWidth="1"/>
    <col min="13579" max="13579" width="6" customWidth="1"/>
    <col min="13580" max="13580" width="8.28515625" customWidth="1"/>
    <col min="13581" max="13581" width="8.7109375" customWidth="1"/>
    <col min="13582" max="13582" width="6.85546875" customWidth="1"/>
    <col min="13583" max="13583" width="8.140625" customWidth="1"/>
    <col min="13584" max="13584" width="6.7109375" customWidth="1"/>
    <col min="13585" max="13585" width="6" customWidth="1"/>
    <col min="13586" max="13586" width="5.28515625" customWidth="1"/>
    <col min="13587" max="13587" width="6" customWidth="1"/>
    <col min="13588" max="13588" width="5.28515625" customWidth="1"/>
    <col min="13589" max="13589" width="6" customWidth="1"/>
    <col min="13590" max="13590" width="5.28515625" customWidth="1"/>
    <col min="13591" max="13591" width="6" customWidth="1"/>
    <col min="13592" max="13592" width="5.28515625" customWidth="1"/>
    <col min="13593" max="13593" width="6" customWidth="1"/>
    <col min="13594" max="13594" width="5.28515625" customWidth="1"/>
    <col min="13595" max="13595" width="6" customWidth="1"/>
    <col min="13596" max="13596" width="5.28515625" customWidth="1"/>
    <col min="13597" max="13597" width="6" customWidth="1"/>
    <col min="13598" max="13598" width="5.28515625" customWidth="1"/>
    <col min="13599" max="13599" width="6" customWidth="1"/>
    <col min="13600" max="13600" width="5.28515625" customWidth="1"/>
    <col min="13601" max="13601" width="6" customWidth="1"/>
    <col min="13602" max="13602" width="5.28515625" customWidth="1"/>
    <col min="13603" max="13603" width="6" customWidth="1"/>
    <col min="13604" max="13604" width="5.28515625" customWidth="1"/>
    <col min="13605" max="13605" width="6" customWidth="1"/>
    <col min="13606" max="13606" width="5.28515625" customWidth="1"/>
    <col min="13607" max="13607" width="6" customWidth="1"/>
    <col min="13608" max="13608" width="5.28515625" customWidth="1"/>
    <col min="13609" max="13609" width="6" customWidth="1"/>
    <col min="13610" max="13610" width="5.28515625" customWidth="1"/>
    <col min="13611" max="13611" width="6" customWidth="1"/>
    <col min="13612" max="13612" width="5.28515625" customWidth="1"/>
    <col min="13613" max="13613" width="6" customWidth="1"/>
    <col min="13614" max="13614" width="5.28515625" customWidth="1"/>
    <col min="13615" max="13615" width="6" customWidth="1"/>
    <col min="13616" max="13616" width="5.28515625" customWidth="1"/>
    <col min="13617" max="13617" width="6" customWidth="1"/>
    <col min="13618" max="13618" width="5.28515625" customWidth="1"/>
    <col min="13619" max="13619" width="6" customWidth="1"/>
    <col min="13620" max="13620" width="5.28515625" customWidth="1"/>
    <col min="13621" max="13621" width="6" customWidth="1"/>
    <col min="13622" max="13622" width="5.28515625" customWidth="1"/>
    <col min="13623" max="13623" width="6" customWidth="1"/>
    <col min="13624" max="13624" width="5.28515625" customWidth="1"/>
    <col min="13625" max="13625" width="6" customWidth="1"/>
    <col min="13626" max="13626" width="5.28515625" customWidth="1"/>
    <col min="13627" max="13627" width="6" customWidth="1"/>
    <col min="13628" max="13628" width="5.28515625" customWidth="1"/>
    <col min="13629" max="13629" width="6" customWidth="1"/>
    <col min="13630" max="13630" width="5.28515625" customWidth="1"/>
    <col min="13631" max="13631" width="6" customWidth="1"/>
    <col min="13632" max="13632" width="5.28515625" customWidth="1"/>
    <col min="13633" max="13633" width="6" customWidth="1"/>
    <col min="13634" max="13634" width="5.28515625" customWidth="1"/>
    <col min="13635" max="13635" width="6" customWidth="1"/>
    <col min="13636" max="13636" width="5.28515625" customWidth="1"/>
    <col min="13637" max="13637" width="6" customWidth="1"/>
    <col min="13638" max="13638" width="5.28515625" customWidth="1"/>
    <col min="13639" max="13639" width="6" customWidth="1"/>
    <col min="13640" max="13640" width="5.28515625" customWidth="1"/>
    <col min="13641" max="13641" width="8.140625" customWidth="1"/>
    <col min="13642" max="13642" width="6.85546875" customWidth="1"/>
    <col min="13643" max="13643" width="6" customWidth="1"/>
    <col min="13644" max="13644" width="5.28515625" customWidth="1"/>
    <col min="13645" max="13645" width="6" customWidth="1"/>
    <col min="13646" max="13646" width="5.28515625" customWidth="1"/>
    <col min="13647" max="13647" width="6" customWidth="1"/>
    <col min="13648" max="13648" width="5.28515625" customWidth="1"/>
    <col min="13649" max="13649" width="6" customWidth="1"/>
    <col min="13650" max="13650" width="5.28515625" customWidth="1"/>
    <col min="13651" max="13651" width="6" customWidth="1"/>
    <col min="13652" max="13652" width="5.28515625" customWidth="1"/>
    <col min="13653" max="13653" width="6" customWidth="1"/>
    <col min="13654" max="13654" width="5.28515625" customWidth="1"/>
    <col min="13655" max="13655" width="6" customWidth="1"/>
    <col min="13656" max="13656" width="5.28515625" customWidth="1"/>
    <col min="13825" max="13825" width="19.28515625" customWidth="1"/>
    <col min="13826" max="13826" width="24" customWidth="1"/>
    <col min="13827" max="13827" width="22.140625" customWidth="1"/>
    <col min="13828" max="13828" width="52.42578125" customWidth="1"/>
    <col min="13829" max="13829" width="10.140625" customWidth="1"/>
    <col min="13830" max="13830" width="13.42578125" customWidth="1"/>
    <col min="13831" max="13831" width="7.7109375" customWidth="1"/>
    <col min="13832" max="13832" width="10" customWidth="1"/>
    <col min="13833" max="13833" width="9.5703125" customWidth="1"/>
    <col min="13834" max="13834" width="7.28515625" customWidth="1"/>
    <col min="13835" max="13835" width="6" customWidth="1"/>
    <col min="13836" max="13836" width="8.28515625" customWidth="1"/>
    <col min="13837" max="13837" width="8.7109375" customWidth="1"/>
    <col min="13838" max="13838" width="6.85546875" customWidth="1"/>
    <col min="13839" max="13839" width="8.140625" customWidth="1"/>
    <col min="13840" max="13840" width="6.7109375" customWidth="1"/>
    <col min="13841" max="13841" width="6" customWidth="1"/>
    <col min="13842" max="13842" width="5.28515625" customWidth="1"/>
    <col min="13843" max="13843" width="6" customWidth="1"/>
    <col min="13844" max="13844" width="5.28515625" customWidth="1"/>
    <col min="13845" max="13845" width="6" customWidth="1"/>
    <col min="13846" max="13846" width="5.28515625" customWidth="1"/>
    <col min="13847" max="13847" width="6" customWidth="1"/>
    <col min="13848" max="13848" width="5.28515625" customWidth="1"/>
    <col min="13849" max="13849" width="6" customWidth="1"/>
    <col min="13850" max="13850" width="5.28515625" customWidth="1"/>
    <col min="13851" max="13851" width="6" customWidth="1"/>
    <col min="13852" max="13852" width="5.28515625" customWidth="1"/>
    <col min="13853" max="13853" width="6" customWidth="1"/>
    <col min="13854" max="13854" width="5.28515625" customWidth="1"/>
    <col min="13855" max="13855" width="6" customWidth="1"/>
    <col min="13856" max="13856" width="5.28515625" customWidth="1"/>
    <col min="13857" max="13857" width="6" customWidth="1"/>
    <col min="13858" max="13858" width="5.28515625" customWidth="1"/>
    <col min="13859" max="13859" width="6" customWidth="1"/>
    <col min="13860" max="13860" width="5.28515625" customWidth="1"/>
    <col min="13861" max="13861" width="6" customWidth="1"/>
    <col min="13862" max="13862" width="5.28515625" customWidth="1"/>
    <col min="13863" max="13863" width="6" customWidth="1"/>
    <col min="13864" max="13864" width="5.28515625" customWidth="1"/>
    <col min="13865" max="13865" width="6" customWidth="1"/>
    <col min="13866" max="13866" width="5.28515625" customWidth="1"/>
    <col min="13867" max="13867" width="6" customWidth="1"/>
    <col min="13868" max="13868" width="5.28515625" customWidth="1"/>
    <col min="13869" max="13869" width="6" customWidth="1"/>
    <col min="13870" max="13870" width="5.28515625" customWidth="1"/>
    <col min="13871" max="13871" width="6" customWidth="1"/>
    <col min="13872" max="13872" width="5.28515625" customWidth="1"/>
    <col min="13873" max="13873" width="6" customWidth="1"/>
    <col min="13874" max="13874" width="5.28515625" customWidth="1"/>
    <col min="13875" max="13875" width="6" customWidth="1"/>
    <col min="13876" max="13876" width="5.28515625" customWidth="1"/>
    <col min="13877" max="13877" width="6" customWidth="1"/>
    <col min="13878" max="13878" width="5.28515625" customWidth="1"/>
    <col min="13879" max="13879" width="6" customWidth="1"/>
    <col min="13880" max="13880" width="5.28515625" customWidth="1"/>
    <col min="13881" max="13881" width="6" customWidth="1"/>
    <col min="13882" max="13882" width="5.28515625" customWidth="1"/>
    <col min="13883" max="13883" width="6" customWidth="1"/>
    <col min="13884" max="13884" width="5.28515625" customWidth="1"/>
    <col min="13885" max="13885" width="6" customWidth="1"/>
    <col min="13886" max="13886" width="5.28515625" customWidth="1"/>
    <col min="13887" max="13887" width="6" customWidth="1"/>
    <col min="13888" max="13888" width="5.28515625" customWidth="1"/>
    <col min="13889" max="13889" width="6" customWidth="1"/>
    <col min="13890" max="13890" width="5.28515625" customWidth="1"/>
    <col min="13891" max="13891" width="6" customWidth="1"/>
    <col min="13892" max="13892" width="5.28515625" customWidth="1"/>
    <col min="13893" max="13893" width="6" customWidth="1"/>
    <col min="13894" max="13894" width="5.28515625" customWidth="1"/>
    <col min="13895" max="13895" width="6" customWidth="1"/>
    <col min="13896" max="13896" width="5.28515625" customWidth="1"/>
    <col min="13897" max="13897" width="8.140625" customWidth="1"/>
    <col min="13898" max="13898" width="6.85546875" customWidth="1"/>
    <col min="13899" max="13899" width="6" customWidth="1"/>
    <col min="13900" max="13900" width="5.28515625" customWidth="1"/>
    <col min="13901" max="13901" width="6" customWidth="1"/>
    <col min="13902" max="13902" width="5.28515625" customWidth="1"/>
    <col min="13903" max="13903" width="6" customWidth="1"/>
    <col min="13904" max="13904" width="5.28515625" customWidth="1"/>
    <col min="13905" max="13905" width="6" customWidth="1"/>
    <col min="13906" max="13906" width="5.28515625" customWidth="1"/>
    <col min="13907" max="13907" width="6" customWidth="1"/>
    <col min="13908" max="13908" width="5.28515625" customWidth="1"/>
    <col min="13909" max="13909" width="6" customWidth="1"/>
    <col min="13910" max="13910" width="5.28515625" customWidth="1"/>
    <col min="13911" max="13911" width="6" customWidth="1"/>
    <col min="13912" max="13912" width="5.28515625" customWidth="1"/>
    <col min="14081" max="14081" width="19.28515625" customWidth="1"/>
    <col min="14082" max="14082" width="24" customWidth="1"/>
    <col min="14083" max="14083" width="22.140625" customWidth="1"/>
    <col min="14084" max="14084" width="52.42578125" customWidth="1"/>
    <col min="14085" max="14085" width="10.140625" customWidth="1"/>
    <col min="14086" max="14086" width="13.42578125" customWidth="1"/>
    <col min="14087" max="14087" width="7.7109375" customWidth="1"/>
    <col min="14088" max="14088" width="10" customWidth="1"/>
    <col min="14089" max="14089" width="9.5703125" customWidth="1"/>
    <col min="14090" max="14090" width="7.28515625" customWidth="1"/>
    <col min="14091" max="14091" width="6" customWidth="1"/>
    <col min="14092" max="14092" width="8.28515625" customWidth="1"/>
    <col min="14093" max="14093" width="8.7109375" customWidth="1"/>
    <col min="14094" max="14094" width="6.85546875" customWidth="1"/>
    <col min="14095" max="14095" width="8.140625" customWidth="1"/>
    <col min="14096" max="14096" width="6.7109375" customWidth="1"/>
    <col min="14097" max="14097" width="6" customWidth="1"/>
    <col min="14098" max="14098" width="5.28515625" customWidth="1"/>
    <col min="14099" max="14099" width="6" customWidth="1"/>
    <col min="14100" max="14100" width="5.28515625" customWidth="1"/>
    <col min="14101" max="14101" width="6" customWidth="1"/>
    <col min="14102" max="14102" width="5.28515625" customWidth="1"/>
    <col min="14103" max="14103" width="6" customWidth="1"/>
    <col min="14104" max="14104" width="5.28515625" customWidth="1"/>
    <col min="14105" max="14105" width="6" customWidth="1"/>
    <col min="14106" max="14106" width="5.28515625" customWidth="1"/>
    <col min="14107" max="14107" width="6" customWidth="1"/>
    <col min="14108" max="14108" width="5.28515625" customWidth="1"/>
    <col min="14109" max="14109" width="6" customWidth="1"/>
    <col min="14110" max="14110" width="5.28515625" customWidth="1"/>
    <col min="14111" max="14111" width="6" customWidth="1"/>
    <col min="14112" max="14112" width="5.28515625" customWidth="1"/>
    <col min="14113" max="14113" width="6" customWidth="1"/>
    <col min="14114" max="14114" width="5.28515625" customWidth="1"/>
    <col min="14115" max="14115" width="6" customWidth="1"/>
    <col min="14116" max="14116" width="5.28515625" customWidth="1"/>
    <col min="14117" max="14117" width="6" customWidth="1"/>
    <col min="14118" max="14118" width="5.28515625" customWidth="1"/>
    <col min="14119" max="14119" width="6" customWidth="1"/>
    <col min="14120" max="14120" width="5.28515625" customWidth="1"/>
    <col min="14121" max="14121" width="6" customWidth="1"/>
    <col min="14122" max="14122" width="5.28515625" customWidth="1"/>
    <col min="14123" max="14123" width="6" customWidth="1"/>
    <col min="14124" max="14124" width="5.28515625" customWidth="1"/>
    <col min="14125" max="14125" width="6" customWidth="1"/>
    <col min="14126" max="14126" width="5.28515625" customWidth="1"/>
    <col min="14127" max="14127" width="6" customWidth="1"/>
    <col min="14128" max="14128" width="5.28515625" customWidth="1"/>
    <col min="14129" max="14129" width="6" customWidth="1"/>
    <col min="14130" max="14130" width="5.28515625" customWidth="1"/>
    <col min="14131" max="14131" width="6" customWidth="1"/>
    <col min="14132" max="14132" width="5.28515625" customWidth="1"/>
    <col min="14133" max="14133" width="6" customWidth="1"/>
    <col min="14134" max="14134" width="5.28515625" customWidth="1"/>
    <col min="14135" max="14135" width="6" customWidth="1"/>
    <col min="14136" max="14136" width="5.28515625" customWidth="1"/>
    <col min="14137" max="14137" width="6" customWidth="1"/>
    <col min="14138" max="14138" width="5.28515625" customWidth="1"/>
    <col min="14139" max="14139" width="6" customWidth="1"/>
    <col min="14140" max="14140" width="5.28515625" customWidth="1"/>
    <col min="14141" max="14141" width="6" customWidth="1"/>
    <col min="14142" max="14142" width="5.28515625" customWidth="1"/>
    <col min="14143" max="14143" width="6" customWidth="1"/>
    <col min="14144" max="14144" width="5.28515625" customWidth="1"/>
    <col min="14145" max="14145" width="6" customWidth="1"/>
    <col min="14146" max="14146" width="5.28515625" customWidth="1"/>
    <col min="14147" max="14147" width="6" customWidth="1"/>
    <col min="14148" max="14148" width="5.28515625" customWidth="1"/>
    <col min="14149" max="14149" width="6" customWidth="1"/>
    <col min="14150" max="14150" width="5.28515625" customWidth="1"/>
    <col min="14151" max="14151" width="6" customWidth="1"/>
    <col min="14152" max="14152" width="5.28515625" customWidth="1"/>
    <col min="14153" max="14153" width="8.140625" customWidth="1"/>
    <col min="14154" max="14154" width="6.85546875" customWidth="1"/>
    <col min="14155" max="14155" width="6" customWidth="1"/>
    <col min="14156" max="14156" width="5.28515625" customWidth="1"/>
    <col min="14157" max="14157" width="6" customWidth="1"/>
    <col min="14158" max="14158" width="5.28515625" customWidth="1"/>
    <col min="14159" max="14159" width="6" customWidth="1"/>
    <col min="14160" max="14160" width="5.28515625" customWidth="1"/>
    <col min="14161" max="14161" width="6" customWidth="1"/>
    <col min="14162" max="14162" width="5.28515625" customWidth="1"/>
    <col min="14163" max="14163" width="6" customWidth="1"/>
    <col min="14164" max="14164" width="5.28515625" customWidth="1"/>
    <col min="14165" max="14165" width="6" customWidth="1"/>
    <col min="14166" max="14166" width="5.28515625" customWidth="1"/>
    <col min="14167" max="14167" width="6" customWidth="1"/>
    <col min="14168" max="14168" width="5.28515625" customWidth="1"/>
    <col min="14337" max="14337" width="19.28515625" customWidth="1"/>
    <col min="14338" max="14338" width="24" customWidth="1"/>
    <col min="14339" max="14339" width="22.140625" customWidth="1"/>
    <col min="14340" max="14340" width="52.42578125" customWidth="1"/>
    <col min="14341" max="14341" width="10.140625" customWidth="1"/>
    <col min="14342" max="14342" width="13.42578125" customWidth="1"/>
    <col min="14343" max="14343" width="7.7109375" customWidth="1"/>
    <col min="14344" max="14344" width="10" customWidth="1"/>
    <col min="14345" max="14345" width="9.5703125" customWidth="1"/>
    <col min="14346" max="14346" width="7.28515625" customWidth="1"/>
    <col min="14347" max="14347" width="6" customWidth="1"/>
    <col min="14348" max="14348" width="8.28515625" customWidth="1"/>
    <col min="14349" max="14349" width="8.7109375" customWidth="1"/>
    <col min="14350" max="14350" width="6.85546875" customWidth="1"/>
    <col min="14351" max="14351" width="8.140625" customWidth="1"/>
    <col min="14352" max="14352" width="6.7109375" customWidth="1"/>
    <col min="14353" max="14353" width="6" customWidth="1"/>
    <col min="14354" max="14354" width="5.28515625" customWidth="1"/>
    <col min="14355" max="14355" width="6" customWidth="1"/>
    <col min="14356" max="14356" width="5.28515625" customWidth="1"/>
    <col min="14357" max="14357" width="6" customWidth="1"/>
    <col min="14358" max="14358" width="5.28515625" customWidth="1"/>
    <col min="14359" max="14359" width="6" customWidth="1"/>
    <col min="14360" max="14360" width="5.28515625" customWidth="1"/>
    <col min="14361" max="14361" width="6" customWidth="1"/>
    <col min="14362" max="14362" width="5.28515625" customWidth="1"/>
    <col min="14363" max="14363" width="6" customWidth="1"/>
    <col min="14364" max="14364" width="5.28515625" customWidth="1"/>
    <col min="14365" max="14365" width="6" customWidth="1"/>
    <col min="14366" max="14366" width="5.28515625" customWidth="1"/>
    <col min="14367" max="14367" width="6" customWidth="1"/>
    <col min="14368" max="14368" width="5.28515625" customWidth="1"/>
    <col min="14369" max="14369" width="6" customWidth="1"/>
    <col min="14370" max="14370" width="5.28515625" customWidth="1"/>
    <col min="14371" max="14371" width="6" customWidth="1"/>
    <col min="14372" max="14372" width="5.28515625" customWidth="1"/>
    <col min="14373" max="14373" width="6" customWidth="1"/>
    <col min="14374" max="14374" width="5.28515625" customWidth="1"/>
    <col min="14375" max="14375" width="6" customWidth="1"/>
    <col min="14376" max="14376" width="5.28515625" customWidth="1"/>
    <col min="14377" max="14377" width="6" customWidth="1"/>
    <col min="14378" max="14378" width="5.28515625" customWidth="1"/>
    <col min="14379" max="14379" width="6" customWidth="1"/>
    <col min="14380" max="14380" width="5.28515625" customWidth="1"/>
    <col min="14381" max="14381" width="6" customWidth="1"/>
    <col min="14382" max="14382" width="5.28515625" customWidth="1"/>
    <col min="14383" max="14383" width="6" customWidth="1"/>
    <col min="14384" max="14384" width="5.28515625" customWidth="1"/>
    <col min="14385" max="14385" width="6" customWidth="1"/>
    <col min="14386" max="14386" width="5.28515625" customWidth="1"/>
    <col min="14387" max="14387" width="6" customWidth="1"/>
    <col min="14388" max="14388" width="5.28515625" customWidth="1"/>
    <col min="14389" max="14389" width="6" customWidth="1"/>
    <col min="14390" max="14390" width="5.28515625" customWidth="1"/>
    <col min="14391" max="14391" width="6" customWidth="1"/>
    <col min="14392" max="14392" width="5.28515625" customWidth="1"/>
    <col min="14393" max="14393" width="6" customWidth="1"/>
    <col min="14394" max="14394" width="5.28515625" customWidth="1"/>
    <col min="14395" max="14395" width="6" customWidth="1"/>
    <col min="14396" max="14396" width="5.28515625" customWidth="1"/>
    <col min="14397" max="14397" width="6" customWidth="1"/>
    <col min="14398" max="14398" width="5.28515625" customWidth="1"/>
    <col min="14399" max="14399" width="6" customWidth="1"/>
    <col min="14400" max="14400" width="5.28515625" customWidth="1"/>
    <col min="14401" max="14401" width="6" customWidth="1"/>
    <col min="14402" max="14402" width="5.28515625" customWidth="1"/>
    <col min="14403" max="14403" width="6" customWidth="1"/>
    <col min="14404" max="14404" width="5.28515625" customWidth="1"/>
    <col min="14405" max="14405" width="6" customWidth="1"/>
    <col min="14406" max="14406" width="5.28515625" customWidth="1"/>
    <col min="14407" max="14407" width="6" customWidth="1"/>
    <col min="14408" max="14408" width="5.28515625" customWidth="1"/>
    <col min="14409" max="14409" width="8.140625" customWidth="1"/>
    <col min="14410" max="14410" width="6.85546875" customWidth="1"/>
    <col min="14411" max="14411" width="6" customWidth="1"/>
    <col min="14412" max="14412" width="5.28515625" customWidth="1"/>
    <col min="14413" max="14413" width="6" customWidth="1"/>
    <col min="14414" max="14414" width="5.28515625" customWidth="1"/>
    <col min="14415" max="14415" width="6" customWidth="1"/>
    <col min="14416" max="14416" width="5.28515625" customWidth="1"/>
    <col min="14417" max="14417" width="6" customWidth="1"/>
    <col min="14418" max="14418" width="5.28515625" customWidth="1"/>
    <col min="14419" max="14419" width="6" customWidth="1"/>
    <col min="14420" max="14420" width="5.28515625" customWidth="1"/>
    <col min="14421" max="14421" width="6" customWidth="1"/>
    <col min="14422" max="14422" width="5.28515625" customWidth="1"/>
    <col min="14423" max="14423" width="6" customWidth="1"/>
    <col min="14424" max="14424" width="5.28515625" customWidth="1"/>
    <col min="14593" max="14593" width="19.28515625" customWidth="1"/>
    <col min="14594" max="14594" width="24" customWidth="1"/>
    <col min="14595" max="14595" width="22.140625" customWidth="1"/>
    <col min="14596" max="14596" width="52.42578125" customWidth="1"/>
    <col min="14597" max="14597" width="10.140625" customWidth="1"/>
    <col min="14598" max="14598" width="13.42578125" customWidth="1"/>
    <col min="14599" max="14599" width="7.7109375" customWidth="1"/>
    <col min="14600" max="14600" width="10" customWidth="1"/>
    <col min="14601" max="14601" width="9.5703125" customWidth="1"/>
    <col min="14602" max="14602" width="7.28515625" customWidth="1"/>
    <col min="14603" max="14603" width="6" customWidth="1"/>
    <col min="14604" max="14604" width="8.28515625" customWidth="1"/>
    <col min="14605" max="14605" width="8.7109375" customWidth="1"/>
    <col min="14606" max="14606" width="6.85546875" customWidth="1"/>
    <col min="14607" max="14607" width="8.140625" customWidth="1"/>
    <col min="14608" max="14608" width="6.7109375" customWidth="1"/>
    <col min="14609" max="14609" width="6" customWidth="1"/>
    <col min="14610" max="14610" width="5.28515625" customWidth="1"/>
    <col min="14611" max="14611" width="6" customWidth="1"/>
    <col min="14612" max="14612" width="5.28515625" customWidth="1"/>
    <col min="14613" max="14613" width="6" customWidth="1"/>
    <col min="14614" max="14614" width="5.28515625" customWidth="1"/>
    <col min="14615" max="14615" width="6" customWidth="1"/>
    <col min="14616" max="14616" width="5.28515625" customWidth="1"/>
    <col min="14617" max="14617" width="6" customWidth="1"/>
    <col min="14618" max="14618" width="5.28515625" customWidth="1"/>
    <col min="14619" max="14619" width="6" customWidth="1"/>
    <col min="14620" max="14620" width="5.28515625" customWidth="1"/>
    <col min="14621" max="14621" width="6" customWidth="1"/>
    <col min="14622" max="14622" width="5.28515625" customWidth="1"/>
    <col min="14623" max="14623" width="6" customWidth="1"/>
    <col min="14624" max="14624" width="5.28515625" customWidth="1"/>
    <col min="14625" max="14625" width="6" customWidth="1"/>
    <col min="14626" max="14626" width="5.28515625" customWidth="1"/>
    <col min="14627" max="14627" width="6" customWidth="1"/>
    <col min="14628" max="14628" width="5.28515625" customWidth="1"/>
    <col min="14629" max="14629" width="6" customWidth="1"/>
    <col min="14630" max="14630" width="5.28515625" customWidth="1"/>
    <col min="14631" max="14631" width="6" customWidth="1"/>
    <col min="14632" max="14632" width="5.28515625" customWidth="1"/>
    <col min="14633" max="14633" width="6" customWidth="1"/>
    <col min="14634" max="14634" width="5.28515625" customWidth="1"/>
    <col min="14635" max="14635" width="6" customWidth="1"/>
    <col min="14636" max="14636" width="5.28515625" customWidth="1"/>
    <col min="14637" max="14637" width="6" customWidth="1"/>
    <col min="14638" max="14638" width="5.28515625" customWidth="1"/>
    <col min="14639" max="14639" width="6" customWidth="1"/>
    <col min="14640" max="14640" width="5.28515625" customWidth="1"/>
    <col min="14641" max="14641" width="6" customWidth="1"/>
    <col min="14642" max="14642" width="5.28515625" customWidth="1"/>
    <col min="14643" max="14643" width="6" customWidth="1"/>
    <col min="14644" max="14644" width="5.28515625" customWidth="1"/>
    <col min="14645" max="14645" width="6" customWidth="1"/>
    <col min="14646" max="14646" width="5.28515625" customWidth="1"/>
    <col min="14647" max="14647" width="6" customWidth="1"/>
    <col min="14648" max="14648" width="5.28515625" customWidth="1"/>
    <col min="14649" max="14649" width="6" customWidth="1"/>
    <col min="14650" max="14650" width="5.28515625" customWidth="1"/>
    <col min="14651" max="14651" width="6" customWidth="1"/>
    <col min="14652" max="14652" width="5.28515625" customWidth="1"/>
    <col min="14653" max="14653" width="6" customWidth="1"/>
    <col min="14654" max="14654" width="5.28515625" customWidth="1"/>
    <col min="14655" max="14655" width="6" customWidth="1"/>
    <col min="14656" max="14656" width="5.28515625" customWidth="1"/>
    <col min="14657" max="14657" width="6" customWidth="1"/>
    <col min="14658" max="14658" width="5.28515625" customWidth="1"/>
    <col min="14659" max="14659" width="6" customWidth="1"/>
    <col min="14660" max="14660" width="5.28515625" customWidth="1"/>
    <col min="14661" max="14661" width="6" customWidth="1"/>
    <col min="14662" max="14662" width="5.28515625" customWidth="1"/>
    <col min="14663" max="14663" width="6" customWidth="1"/>
    <col min="14664" max="14664" width="5.28515625" customWidth="1"/>
    <col min="14665" max="14665" width="8.140625" customWidth="1"/>
    <col min="14666" max="14666" width="6.85546875" customWidth="1"/>
    <col min="14667" max="14667" width="6" customWidth="1"/>
    <col min="14668" max="14668" width="5.28515625" customWidth="1"/>
    <col min="14669" max="14669" width="6" customWidth="1"/>
    <col min="14670" max="14670" width="5.28515625" customWidth="1"/>
    <col min="14671" max="14671" width="6" customWidth="1"/>
    <col min="14672" max="14672" width="5.28515625" customWidth="1"/>
    <col min="14673" max="14673" width="6" customWidth="1"/>
    <col min="14674" max="14674" width="5.28515625" customWidth="1"/>
    <col min="14675" max="14675" width="6" customWidth="1"/>
    <col min="14676" max="14676" width="5.28515625" customWidth="1"/>
    <col min="14677" max="14677" width="6" customWidth="1"/>
    <col min="14678" max="14678" width="5.28515625" customWidth="1"/>
    <col min="14679" max="14679" width="6" customWidth="1"/>
    <col min="14680" max="14680" width="5.28515625" customWidth="1"/>
    <col min="14849" max="14849" width="19.28515625" customWidth="1"/>
    <col min="14850" max="14850" width="24" customWidth="1"/>
    <col min="14851" max="14851" width="22.140625" customWidth="1"/>
    <col min="14852" max="14852" width="52.42578125" customWidth="1"/>
    <col min="14853" max="14853" width="10.140625" customWidth="1"/>
    <col min="14854" max="14854" width="13.42578125" customWidth="1"/>
    <col min="14855" max="14855" width="7.7109375" customWidth="1"/>
    <col min="14856" max="14856" width="10" customWidth="1"/>
    <col min="14857" max="14857" width="9.5703125" customWidth="1"/>
    <col min="14858" max="14858" width="7.28515625" customWidth="1"/>
    <col min="14859" max="14859" width="6" customWidth="1"/>
    <col min="14860" max="14860" width="8.28515625" customWidth="1"/>
    <col min="14861" max="14861" width="8.7109375" customWidth="1"/>
    <col min="14862" max="14862" width="6.85546875" customWidth="1"/>
    <col min="14863" max="14863" width="8.140625" customWidth="1"/>
    <col min="14864" max="14864" width="6.7109375" customWidth="1"/>
    <col min="14865" max="14865" width="6" customWidth="1"/>
    <col min="14866" max="14866" width="5.28515625" customWidth="1"/>
    <col min="14867" max="14867" width="6" customWidth="1"/>
    <col min="14868" max="14868" width="5.28515625" customWidth="1"/>
    <col min="14869" max="14869" width="6" customWidth="1"/>
    <col min="14870" max="14870" width="5.28515625" customWidth="1"/>
    <col min="14871" max="14871" width="6" customWidth="1"/>
    <col min="14872" max="14872" width="5.28515625" customWidth="1"/>
    <col min="14873" max="14873" width="6" customWidth="1"/>
    <col min="14874" max="14874" width="5.28515625" customWidth="1"/>
    <col min="14875" max="14875" width="6" customWidth="1"/>
    <col min="14876" max="14876" width="5.28515625" customWidth="1"/>
    <col min="14877" max="14877" width="6" customWidth="1"/>
    <col min="14878" max="14878" width="5.28515625" customWidth="1"/>
    <col min="14879" max="14879" width="6" customWidth="1"/>
    <col min="14880" max="14880" width="5.28515625" customWidth="1"/>
    <col min="14881" max="14881" width="6" customWidth="1"/>
    <col min="14882" max="14882" width="5.28515625" customWidth="1"/>
    <col min="14883" max="14883" width="6" customWidth="1"/>
    <col min="14884" max="14884" width="5.28515625" customWidth="1"/>
    <col min="14885" max="14885" width="6" customWidth="1"/>
    <col min="14886" max="14886" width="5.28515625" customWidth="1"/>
    <col min="14887" max="14887" width="6" customWidth="1"/>
    <col min="14888" max="14888" width="5.28515625" customWidth="1"/>
    <col min="14889" max="14889" width="6" customWidth="1"/>
    <col min="14890" max="14890" width="5.28515625" customWidth="1"/>
    <col min="14891" max="14891" width="6" customWidth="1"/>
    <col min="14892" max="14892" width="5.28515625" customWidth="1"/>
    <col min="14893" max="14893" width="6" customWidth="1"/>
    <col min="14894" max="14894" width="5.28515625" customWidth="1"/>
    <col min="14895" max="14895" width="6" customWidth="1"/>
    <col min="14896" max="14896" width="5.28515625" customWidth="1"/>
    <col min="14897" max="14897" width="6" customWidth="1"/>
    <col min="14898" max="14898" width="5.28515625" customWidth="1"/>
    <col min="14899" max="14899" width="6" customWidth="1"/>
    <col min="14900" max="14900" width="5.28515625" customWidth="1"/>
    <col min="14901" max="14901" width="6" customWidth="1"/>
    <col min="14902" max="14902" width="5.28515625" customWidth="1"/>
    <col min="14903" max="14903" width="6" customWidth="1"/>
    <col min="14904" max="14904" width="5.28515625" customWidth="1"/>
    <col min="14905" max="14905" width="6" customWidth="1"/>
    <col min="14906" max="14906" width="5.28515625" customWidth="1"/>
    <col min="14907" max="14907" width="6" customWidth="1"/>
    <col min="14908" max="14908" width="5.28515625" customWidth="1"/>
    <col min="14909" max="14909" width="6" customWidth="1"/>
    <col min="14910" max="14910" width="5.28515625" customWidth="1"/>
    <col min="14911" max="14911" width="6" customWidth="1"/>
    <col min="14912" max="14912" width="5.28515625" customWidth="1"/>
    <col min="14913" max="14913" width="6" customWidth="1"/>
    <col min="14914" max="14914" width="5.28515625" customWidth="1"/>
    <col min="14915" max="14915" width="6" customWidth="1"/>
    <col min="14916" max="14916" width="5.28515625" customWidth="1"/>
    <col min="14917" max="14917" width="6" customWidth="1"/>
    <col min="14918" max="14918" width="5.28515625" customWidth="1"/>
    <col min="14919" max="14919" width="6" customWidth="1"/>
    <col min="14920" max="14920" width="5.28515625" customWidth="1"/>
    <col min="14921" max="14921" width="8.140625" customWidth="1"/>
    <col min="14922" max="14922" width="6.85546875" customWidth="1"/>
    <col min="14923" max="14923" width="6" customWidth="1"/>
    <col min="14924" max="14924" width="5.28515625" customWidth="1"/>
    <col min="14925" max="14925" width="6" customWidth="1"/>
    <col min="14926" max="14926" width="5.28515625" customWidth="1"/>
    <col min="14927" max="14927" width="6" customWidth="1"/>
    <col min="14928" max="14928" width="5.28515625" customWidth="1"/>
    <col min="14929" max="14929" width="6" customWidth="1"/>
    <col min="14930" max="14930" width="5.28515625" customWidth="1"/>
    <col min="14931" max="14931" width="6" customWidth="1"/>
    <col min="14932" max="14932" width="5.28515625" customWidth="1"/>
    <col min="14933" max="14933" width="6" customWidth="1"/>
    <col min="14934" max="14934" width="5.28515625" customWidth="1"/>
    <col min="14935" max="14935" width="6" customWidth="1"/>
    <col min="14936" max="14936" width="5.28515625" customWidth="1"/>
    <col min="15105" max="15105" width="19.28515625" customWidth="1"/>
    <col min="15106" max="15106" width="24" customWidth="1"/>
    <col min="15107" max="15107" width="22.140625" customWidth="1"/>
    <col min="15108" max="15108" width="52.42578125" customWidth="1"/>
    <col min="15109" max="15109" width="10.140625" customWidth="1"/>
    <col min="15110" max="15110" width="13.42578125" customWidth="1"/>
    <col min="15111" max="15111" width="7.7109375" customWidth="1"/>
    <col min="15112" max="15112" width="10" customWidth="1"/>
    <col min="15113" max="15113" width="9.5703125" customWidth="1"/>
    <col min="15114" max="15114" width="7.28515625" customWidth="1"/>
    <col min="15115" max="15115" width="6" customWidth="1"/>
    <col min="15116" max="15116" width="8.28515625" customWidth="1"/>
    <col min="15117" max="15117" width="8.7109375" customWidth="1"/>
    <col min="15118" max="15118" width="6.85546875" customWidth="1"/>
    <col min="15119" max="15119" width="8.140625" customWidth="1"/>
    <col min="15120" max="15120" width="6.7109375" customWidth="1"/>
    <col min="15121" max="15121" width="6" customWidth="1"/>
    <col min="15122" max="15122" width="5.28515625" customWidth="1"/>
    <col min="15123" max="15123" width="6" customWidth="1"/>
    <col min="15124" max="15124" width="5.28515625" customWidth="1"/>
    <col min="15125" max="15125" width="6" customWidth="1"/>
    <col min="15126" max="15126" width="5.28515625" customWidth="1"/>
    <col min="15127" max="15127" width="6" customWidth="1"/>
    <col min="15128" max="15128" width="5.28515625" customWidth="1"/>
    <col min="15129" max="15129" width="6" customWidth="1"/>
    <col min="15130" max="15130" width="5.28515625" customWidth="1"/>
    <col min="15131" max="15131" width="6" customWidth="1"/>
    <col min="15132" max="15132" width="5.28515625" customWidth="1"/>
    <col min="15133" max="15133" width="6" customWidth="1"/>
    <col min="15134" max="15134" width="5.28515625" customWidth="1"/>
    <col min="15135" max="15135" width="6" customWidth="1"/>
    <col min="15136" max="15136" width="5.28515625" customWidth="1"/>
    <col min="15137" max="15137" width="6" customWidth="1"/>
    <col min="15138" max="15138" width="5.28515625" customWidth="1"/>
    <col min="15139" max="15139" width="6" customWidth="1"/>
    <col min="15140" max="15140" width="5.28515625" customWidth="1"/>
    <col min="15141" max="15141" width="6" customWidth="1"/>
    <col min="15142" max="15142" width="5.28515625" customWidth="1"/>
    <col min="15143" max="15143" width="6" customWidth="1"/>
    <col min="15144" max="15144" width="5.28515625" customWidth="1"/>
    <col min="15145" max="15145" width="6" customWidth="1"/>
    <col min="15146" max="15146" width="5.28515625" customWidth="1"/>
    <col min="15147" max="15147" width="6" customWidth="1"/>
    <col min="15148" max="15148" width="5.28515625" customWidth="1"/>
    <col min="15149" max="15149" width="6" customWidth="1"/>
    <col min="15150" max="15150" width="5.28515625" customWidth="1"/>
    <col min="15151" max="15151" width="6" customWidth="1"/>
    <col min="15152" max="15152" width="5.28515625" customWidth="1"/>
    <col min="15153" max="15153" width="6" customWidth="1"/>
    <col min="15154" max="15154" width="5.28515625" customWidth="1"/>
    <col min="15155" max="15155" width="6" customWidth="1"/>
    <col min="15156" max="15156" width="5.28515625" customWidth="1"/>
    <col min="15157" max="15157" width="6" customWidth="1"/>
    <col min="15158" max="15158" width="5.28515625" customWidth="1"/>
    <col min="15159" max="15159" width="6" customWidth="1"/>
    <col min="15160" max="15160" width="5.28515625" customWidth="1"/>
    <col min="15161" max="15161" width="6" customWidth="1"/>
    <col min="15162" max="15162" width="5.28515625" customWidth="1"/>
    <col min="15163" max="15163" width="6" customWidth="1"/>
    <col min="15164" max="15164" width="5.28515625" customWidth="1"/>
    <col min="15165" max="15165" width="6" customWidth="1"/>
    <col min="15166" max="15166" width="5.28515625" customWidth="1"/>
    <col min="15167" max="15167" width="6" customWidth="1"/>
    <col min="15168" max="15168" width="5.28515625" customWidth="1"/>
    <col min="15169" max="15169" width="6" customWidth="1"/>
    <col min="15170" max="15170" width="5.28515625" customWidth="1"/>
    <col min="15171" max="15171" width="6" customWidth="1"/>
    <col min="15172" max="15172" width="5.28515625" customWidth="1"/>
    <col min="15173" max="15173" width="6" customWidth="1"/>
    <col min="15174" max="15174" width="5.28515625" customWidth="1"/>
    <col min="15175" max="15175" width="6" customWidth="1"/>
    <col min="15176" max="15176" width="5.28515625" customWidth="1"/>
    <col min="15177" max="15177" width="8.140625" customWidth="1"/>
    <col min="15178" max="15178" width="6.85546875" customWidth="1"/>
    <col min="15179" max="15179" width="6" customWidth="1"/>
    <col min="15180" max="15180" width="5.28515625" customWidth="1"/>
    <col min="15181" max="15181" width="6" customWidth="1"/>
    <col min="15182" max="15182" width="5.28515625" customWidth="1"/>
    <col min="15183" max="15183" width="6" customWidth="1"/>
    <col min="15184" max="15184" width="5.28515625" customWidth="1"/>
    <col min="15185" max="15185" width="6" customWidth="1"/>
    <col min="15186" max="15186" width="5.28515625" customWidth="1"/>
    <col min="15187" max="15187" width="6" customWidth="1"/>
    <col min="15188" max="15188" width="5.28515625" customWidth="1"/>
    <col min="15189" max="15189" width="6" customWidth="1"/>
    <col min="15190" max="15190" width="5.28515625" customWidth="1"/>
    <col min="15191" max="15191" width="6" customWidth="1"/>
    <col min="15192" max="15192" width="5.28515625" customWidth="1"/>
    <col min="15361" max="15361" width="19.28515625" customWidth="1"/>
    <col min="15362" max="15362" width="24" customWidth="1"/>
    <col min="15363" max="15363" width="22.140625" customWidth="1"/>
    <col min="15364" max="15364" width="52.42578125" customWidth="1"/>
    <col min="15365" max="15365" width="10.140625" customWidth="1"/>
    <col min="15366" max="15366" width="13.42578125" customWidth="1"/>
    <col min="15367" max="15367" width="7.7109375" customWidth="1"/>
    <col min="15368" max="15368" width="10" customWidth="1"/>
    <col min="15369" max="15369" width="9.5703125" customWidth="1"/>
    <col min="15370" max="15370" width="7.28515625" customWidth="1"/>
    <col min="15371" max="15371" width="6" customWidth="1"/>
    <col min="15372" max="15372" width="8.28515625" customWidth="1"/>
    <col min="15373" max="15373" width="8.7109375" customWidth="1"/>
    <col min="15374" max="15374" width="6.85546875" customWidth="1"/>
    <col min="15375" max="15375" width="8.140625" customWidth="1"/>
    <col min="15376" max="15376" width="6.7109375" customWidth="1"/>
    <col min="15377" max="15377" width="6" customWidth="1"/>
    <col min="15378" max="15378" width="5.28515625" customWidth="1"/>
    <col min="15379" max="15379" width="6" customWidth="1"/>
    <col min="15380" max="15380" width="5.28515625" customWidth="1"/>
    <col min="15381" max="15381" width="6" customWidth="1"/>
    <col min="15382" max="15382" width="5.28515625" customWidth="1"/>
    <col min="15383" max="15383" width="6" customWidth="1"/>
    <col min="15384" max="15384" width="5.28515625" customWidth="1"/>
    <col min="15385" max="15385" width="6" customWidth="1"/>
    <col min="15386" max="15386" width="5.28515625" customWidth="1"/>
    <col min="15387" max="15387" width="6" customWidth="1"/>
    <col min="15388" max="15388" width="5.28515625" customWidth="1"/>
    <col min="15389" max="15389" width="6" customWidth="1"/>
    <col min="15390" max="15390" width="5.28515625" customWidth="1"/>
    <col min="15391" max="15391" width="6" customWidth="1"/>
    <col min="15392" max="15392" width="5.28515625" customWidth="1"/>
    <col min="15393" max="15393" width="6" customWidth="1"/>
    <col min="15394" max="15394" width="5.28515625" customWidth="1"/>
    <col min="15395" max="15395" width="6" customWidth="1"/>
    <col min="15396" max="15396" width="5.28515625" customWidth="1"/>
    <col min="15397" max="15397" width="6" customWidth="1"/>
    <col min="15398" max="15398" width="5.28515625" customWidth="1"/>
    <col min="15399" max="15399" width="6" customWidth="1"/>
    <col min="15400" max="15400" width="5.28515625" customWidth="1"/>
    <col min="15401" max="15401" width="6" customWidth="1"/>
    <col min="15402" max="15402" width="5.28515625" customWidth="1"/>
    <col min="15403" max="15403" width="6" customWidth="1"/>
    <col min="15404" max="15404" width="5.28515625" customWidth="1"/>
    <col min="15405" max="15405" width="6" customWidth="1"/>
    <col min="15406" max="15406" width="5.28515625" customWidth="1"/>
    <col min="15407" max="15407" width="6" customWidth="1"/>
    <col min="15408" max="15408" width="5.28515625" customWidth="1"/>
    <col min="15409" max="15409" width="6" customWidth="1"/>
    <col min="15410" max="15410" width="5.28515625" customWidth="1"/>
    <col min="15411" max="15411" width="6" customWidth="1"/>
    <col min="15412" max="15412" width="5.28515625" customWidth="1"/>
    <col min="15413" max="15413" width="6" customWidth="1"/>
    <col min="15414" max="15414" width="5.28515625" customWidth="1"/>
    <col min="15415" max="15415" width="6" customWidth="1"/>
    <col min="15416" max="15416" width="5.28515625" customWidth="1"/>
    <col min="15417" max="15417" width="6" customWidth="1"/>
    <col min="15418" max="15418" width="5.28515625" customWidth="1"/>
    <col min="15419" max="15419" width="6" customWidth="1"/>
    <col min="15420" max="15420" width="5.28515625" customWidth="1"/>
    <col min="15421" max="15421" width="6" customWidth="1"/>
    <col min="15422" max="15422" width="5.28515625" customWidth="1"/>
    <col min="15423" max="15423" width="6" customWidth="1"/>
    <col min="15424" max="15424" width="5.28515625" customWidth="1"/>
    <col min="15425" max="15425" width="6" customWidth="1"/>
    <col min="15426" max="15426" width="5.28515625" customWidth="1"/>
    <col min="15427" max="15427" width="6" customWidth="1"/>
    <col min="15428" max="15428" width="5.28515625" customWidth="1"/>
    <col min="15429" max="15429" width="6" customWidth="1"/>
    <col min="15430" max="15430" width="5.28515625" customWidth="1"/>
    <col min="15431" max="15431" width="6" customWidth="1"/>
    <col min="15432" max="15432" width="5.28515625" customWidth="1"/>
    <col min="15433" max="15433" width="8.140625" customWidth="1"/>
    <col min="15434" max="15434" width="6.85546875" customWidth="1"/>
    <col min="15435" max="15435" width="6" customWidth="1"/>
    <col min="15436" max="15436" width="5.28515625" customWidth="1"/>
    <col min="15437" max="15437" width="6" customWidth="1"/>
    <col min="15438" max="15438" width="5.28515625" customWidth="1"/>
    <col min="15439" max="15439" width="6" customWidth="1"/>
    <col min="15440" max="15440" width="5.28515625" customWidth="1"/>
    <col min="15441" max="15441" width="6" customWidth="1"/>
    <col min="15442" max="15442" width="5.28515625" customWidth="1"/>
    <col min="15443" max="15443" width="6" customWidth="1"/>
    <col min="15444" max="15444" width="5.28515625" customWidth="1"/>
    <col min="15445" max="15445" width="6" customWidth="1"/>
    <col min="15446" max="15446" width="5.28515625" customWidth="1"/>
    <col min="15447" max="15447" width="6" customWidth="1"/>
    <col min="15448" max="15448" width="5.28515625" customWidth="1"/>
    <col min="15617" max="15617" width="19.28515625" customWidth="1"/>
    <col min="15618" max="15618" width="24" customWidth="1"/>
    <col min="15619" max="15619" width="22.140625" customWidth="1"/>
    <col min="15620" max="15620" width="52.42578125" customWidth="1"/>
    <col min="15621" max="15621" width="10.140625" customWidth="1"/>
    <col min="15622" max="15622" width="13.42578125" customWidth="1"/>
    <col min="15623" max="15623" width="7.7109375" customWidth="1"/>
    <col min="15624" max="15624" width="10" customWidth="1"/>
    <col min="15625" max="15625" width="9.5703125" customWidth="1"/>
    <col min="15626" max="15626" width="7.28515625" customWidth="1"/>
    <col min="15627" max="15627" width="6" customWidth="1"/>
    <col min="15628" max="15628" width="8.28515625" customWidth="1"/>
    <col min="15629" max="15629" width="8.7109375" customWidth="1"/>
    <col min="15630" max="15630" width="6.85546875" customWidth="1"/>
    <col min="15631" max="15631" width="8.140625" customWidth="1"/>
    <col min="15632" max="15632" width="6.7109375" customWidth="1"/>
    <col min="15633" max="15633" width="6" customWidth="1"/>
    <col min="15634" max="15634" width="5.28515625" customWidth="1"/>
    <col min="15635" max="15635" width="6" customWidth="1"/>
    <col min="15636" max="15636" width="5.28515625" customWidth="1"/>
    <col min="15637" max="15637" width="6" customWidth="1"/>
    <col min="15638" max="15638" width="5.28515625" customWidth="1"/>
    <col min="15639" max="15639" width="6" customWidth="1"/>
    <col min="15640" max="15640" width="5.28515625" customWidth="1"/>
    <col min="15641" max="15641" width="6" customWidth="1"/>
    <col min="15642" max="15642" width="5.28515625" customWidth="1"/>
    <col min="15643" max="15643" width="6" customWidth="1"/>
    <col min="15644" max="15644" width="5.28515625" customWidth="1"/>
    <col min="15645" max="15645" width="6" customWidth="1"/>
    <col min="15646" max="15646" width="5.28515625" customWidth="1"/>
    <col min="15647" max="15647" width="6" customWidth="1"/>
    <col min="15648" max="15648" width="5.28515625" customWidth="1"/>
    <col min="15649" max="15649" width="6" customWidth="1"/>
    <col min="15650" max="15650" width="5.28515625" customWidth="1"/>
    <col min="15651" max="15651" width="6" customWidth="1"/>
    <col min="15652" max="15652" width="5.28515625" customWidth="1"/>
    <col min="15653" max="15653" width="6" customWidth="1"/>
    <col min="15654" max="15654" width="5.28515625" customWidth="1"/>
    <col min="15655" max="15655" width="6" customWidth="1"/>
    <col min="15656" max="15656" width="5.28515625" customWidth="1"/>
    <col min="15657" max="15657" width="6" customWidth="1"/>
    <col min="15658" max="15658" width="5.28515625" customWidth="1"/>
    <col min="15659" max="15659" width="6" customWidth="1"/>
    <col min="15660" max="15660" width="5.28515625" customWidth="1"/>
    <col min="15661" max="15661" width="6" customWidth="1"/>
    <col min="15662" max="15662" width="5.28515625" customWidth="1"/>
    <col min="15663" max="15663" width="6" customWidth="1"/>
    <col min="15664" max="15664" width="5.28515625" customWidth="1"/>
    <col min="15665" max="15665" width="6" customWidth="1"/>
    <col min="15666" max="15666" width="5.28515625" customWidth="1"/>
    <col min="15667" max="15667" width="6" customWidth="1"/>
    <col min="15668" max="15668" width="5.28515625" customWidth="1"/>
    <col min="15669" max="15669" width="6" customWidth="1"/>
    <col min="15670" max="15670" width="5.28515625" customWidth="1"/>
    <col min="15671" max="15671" width="6" customWidth="1"/>
    <col min="15672" max="15672" width="5.28515625" customWidth="1"/>
    <col min="15673" max="15673" width="6" customWidth="1"/>
    <col min="15674" max="15674" width="5.28515625" customWidth="1"/>
    <col min="15675" max="15675" width="6" customWidth="1"/>
    <col min="15676" max="15676" width="5.28515625" customWidth="1"/>
    <col min="15677" max="15677" width="6" customWidth="1"/>
    <col min="15678" max="15678" width="5.28515625" customWidth="1"/>
    <col min="15679" max="15679" width="6" customWidth="1"/>
    <col min="15680" max="15680" width="5.28515625" customWidth="1"/>
    <col min="15681" max="15681" width="6" customWidth="1"/>
    <col min="15682" max="15682" width="5.28515625" customWidth="1"/>
    <col min="15683" max="15683" width="6" customWidth="1"/>
    <col min="15684" max="15684" width="5.28515625" customWidth="1"/>
    <col min="15685" max="15685" width="6" customWidth="1"/>
    <col min="15686" max="15686" width="5.28515625" customWidth="1"/>
    <col min="15687" max="15687" width="6" customWidth="1"/>
    <col min="15688" max="15688" width="5.28515625" customWidth="1"/>
    <col min="15689" max="15689" width="8.140625" customWidth="1"/>
    <col min="15690" max="15690" width="6.85546875" customWidth="1"/>
    <col min="15691" max="15691" width="6" customWidth="1"/>
    <col min="15692" max="15692" width="5.28515625" customWidth="1"/>
    <col min="15693" max="15693" width="6" customWidth="1"/>
    <col min="15694" max="15694" width="5.28515625" customWidth="1"/>
    <col min="15695" max="15695" width="6" customWidth="1"/>
    <col min="15696" max="15696" width="5.28515625" customWidth="1"/>
    <col min="15697" max="15697" width="6" customWidth="1"/>
    <col min="15698" max="15698" width="5.28515625" customWidth="1"/>
    <col min="15699" max="15699" width="6" customWidth="1"/>
    <col min="15700" max="15700" width="5.28515625" customWidth="1"/>
    <col min="15701" max="15701" width="6" customWidth="1"/>
    <col min="15702" max="15702" width="5.28515625" customWidth="1"/>
    <col min="15703" max="15703" width="6" customWidth="1"/>
    <col min="15704" max="15704" width="5.28515625" customWidth="1"/>
    <col min="15873" max="15873" width="19.28515625" customWidth="1"/>
    <col min="15874" max="15874" width="24" customWidth="1"/>
    <col min="15875" max="15875" width="22.140625" customWidth="1"/>
    <col min="15876" max="15876" width="52.42578125" customWidth="1"/>
    <col min="15877" max="15877" width="10.140625" customWidth="1"/>
    <col min="15878" max="15878" width="13.42578125" customWidth="1"/>
    <col min="15879" max="15879" width="7.7109375" customWidth="1"/>
    <col min="15880" max="15880" width="10" customWidth="1"/>
    <col min="15881" max="15881" width="9.5703125" customWidth="1"/>
    <col min="15882" max="15882" width="7.28515625" customWidth="1"/>
    <col min="15883" max="15883" width="6" customWidth="1"/>
    <col min="15884" max="15884" width="8.28515625" customWidth="1"/>
    <col min="15885" max="15885" width="8.7109375" customWidth="1"/>
    <col min="15886" max="15886" width="6.85546875" customWidth="1"/>
    <col min="15887" max="15887" width="8.140625" customWidth="1"/>
    <col min="15888" max="15888" width="6.7109375" customWidth="1"/>
    <col min="15889" max="15889" width="6" customWidth="1"/>
    <col min="15890" max="15890" width="5.28515625" customWidth="1"/>
    <col min="15891" max="15891" width="6" customWidth="1"/>
    <col min="15892" max="15892" width="5.28515625" customWidth="1"/>
    <col min="15893" max="15893" width="6" customWidth="1"/>
    <col min="15894" max="15894" width="5.28515625" customWidth="1"/>
    <col min="15895" max="15895" width="6" customWidth="1"/>
    <col min="15896" max="15896" width="5.28515625" customWidth="1"/>
    <col min="15897" max="15897" width="6" customWidth="1"/>
    <col min="15898" max="15898" width="5.28515625" customWidth="1"/>
    <col min="15899" max="15899" width="6" customWidth="1"/>
    <col min="15900" max="15900" width="5.28515625" customWidth="1"/>
    <col min="15901" max="15901" width="6" customWidth="1"/>
    <col min="15902" max="15902" width="5.28515625" customWidth="1"/>
    <col min="15903" max="15903" width="6" customWidth="1"/>
    <col min="15904" max="15904" width="5.28515625" customWidth="1"/>
    <col min="15905" max="15905" width="6" customWidth="1"/>
    <col min="15906" max="15906" width="5.28515625" customWidth="1"/>
    <col min="15907" max="15907" width="6" customWidth="1"/>
    <col min="15908" max="15908" width="5.28515625" customWidth="1"/>
    <col min="15909" max="15909" width="6" customWidth="1"/>
    <col min="15910" max="15910" width="5.28515625" customWidth="1"/>
    <col min="15911" max="15911" width="6" customWidth="1"/>
    <col min="15912" max="15912" width="5.28515625" customWidth="1"/>
    <col min="15913" max="15913" width="6" customWidth="1"/>
    <col min="15914" max="15914" width="5.28515625" customWidth="1"/>
    <col min="15915" max="15915" width="6" customWidth="1"/>
    <col min="15916" max="15916" width="5.28515625" customWidth="1"/>
    <col min="15917" max="15917" width="6" customWidth="1"/>
    <col min="15918" max="15918" width="5.28515625" customWidth="1"/>
    <col min="15919" max="15919" width="6" customWidth="1"/>
    <col min="15920" max="15920" width="5.28515625" customWidth="1"/>
    <col min="15921" max="15921" width="6" customWidth="1"/>
    <col min="15922" max="15922" width="5.28515625" customWidth="1"/>
    <col min="15923" max="15923" width="6" customWidth="1"/>
    <col min="15924" max="15924" width="5.28515625" customWidth="1"/>
    <col min="15925" max="15925" width="6" customWidth="1"/>
    <col min="15926" max="15926" width="5.28515625" customWidth="1"/>
    <col min="15927" max="15927" width="6" customWidth="1"/>
    <col min="15928" max="15928" width="5.28515625" customWidth="1"/>
    <col min="15929" max="15929" width="6" customWidth="1"/>
    <col min="15930" max="15930" width="5.28515625" customWidth="1"/>
    <col min="15931" max="15931" width="6" customWidth="1"/>
    <col min="15932" max="15932" width="5.28515625" customWidth="1"/>
    <col min="15933" max="15933" width="6" customWidth="1"/>
    <col min="15934" max="15934" width="5.28515625" customWidth="1"/>
    <col min="15935" max="15935" width="6" customWidth="1"/>
    <col min="15936" max="15936" width="5.28515625" customWidth="1"/>
    <col min="15937" max="15937" width="6" customWidth="1"/>
    <col min="15938" max="15938" width="5.28515625" customWidth="1"/>
    <col min="15939" max="15939" width="6" customWidth="1"/>
    <col min="15940" max="15940" width="5.28515625" customWidth="1"/>
    <col min="15941" max="15941" width="6" customWidth="1"/>
    <col min="15942" max="15942" width="5.28515625" customWidth="1"/>
    <col min="15943" max="15943" width="6" customWidth="1"/>
    <col min="15944" max="15944" width="5.28515625" customWidth="1"/>
    <col min="15945" max="15945" width="8.140625" customWidth="1"/>
    <col min="15946" max="15946" width="6.85546875" customWidth="1"/>
    <col min="15947" max="15947" width="6" customWidth="1"/>
    <col min="15948" max="15948" width="5.28515625" customWidth="1"/>
    <col min="15949" max="15949" width="6" customWidth="1"/>
    <col min="15950" max="15950" width="5.28515625" customWidth="1"/>
    <col min="15951" max="15951" width="6" customWidth="1"/>
    <col min="15952" max="15952" width="5.28515625" customWidth="1"/>
    <col min="15953" max="15953" width="6" customWidth="1"/>
    <col min="15954" max="15954" width="5.28515625" customWidth="1"/>
    <col min="15955" max="15955" width="6" customWidth="1"/>
    <col min="15956" max="15956" width="5.28515625" customWidth="1"/>
    <col min="15957" max="15957" width="6" customWidth="1"/>
    <col min="15958" max="15958" width="5.28515625" customWidth="1"/>
    <col min="15959" max="15959" width="6" customWidth="1"/>
    <col min="15960" max="15960" width="5.28515625" customWidth="1"/>
    <col min="16129" max="16129" width="19.28515625" customWidth="1"/>
    <col min="16130" max="16130" width="24" customWidth="1"/>
    <col min="16131" max="16131" width="22.140625" customWidth="1"/>
    <col min="16132" max="16132" width="52.42578125" customWidth="1"/>
    <col min="16133" max="16133" width="10.140625" customWidth="1"/>
    <col min="16134" max="16134" width="13.42578125" customWidth="1"/>
    <col min="16135" max="16135" width="7.7109375" customWidth="1"/>
    <col min="16136" max="16136" width="10" customWidth="1"/>
    <col min="16137" max="16137" width="9.5703125" customWidth="1"/>
    <col min="16138" max="16138" width="7.28515625" customWidth="1"/>
    <col min="16139" max="16139" width="6" customWidth="1"/>
    <col min="16140" max="16140" width="8.28515625" customWidth="1"/>
    <col min="16141" max="16141" width="8.7109375" customWidth="1"/>
    <col min="16142" max="16142" width="6.85546875" customWidth="1"/>
    <col min="16143" max="16143" width="8.140625" customWidth="1"/>
    <col min="16144" max="16144" width="6.7109375" customWidth="1"/>
    <col min="16145" max="16145" width="6" customWidth="1"/>
    <col min="16146" max="16146" width="5.28515625" customWidth="1"/>
    <col min="16147" max="16147" width="6" customWidth="1"/>
    <col min="16148" max="16148" width="5.28515625" customWidth="1"/>
    <col min="16149" max="16149" width="6" customWidth="1"/>
    <col min="16150" max="16150" width="5.28515625" customWidth="1"/>
    <col min="16151" max="16151" width="6" customWidth="1"/>
    <col min="16152" max="16152" width="5.28515625" customWidth="1"/>
    <col min="16153" max="16153" width="6" customWidth="1"/>
    <col min="16154" max="16154" width="5.28515625" customWidth="1"/>
    <col min="16155" max="16155" width="6" customWidth="1"/>
    <col min="16156" max="16156" width="5.28515625" customWidth="1"/>
    <col min="16157" max="16157" width="6" customWidth="1"/>
    <col min="16158" max="16158" width="5.28515625" customWidth="1"/>
    <col min="16159" max="16159" width="6" customWidth="1"/>
    <col min="16160" max="16160" width="5.28515625" customWidth="1"/>
    <col min="16161" max="16161" width="6" customWidth="1"/>
    <col min="16162" max="16162" width="5.28515625" customWidth="1"/>
    <col min="16163" max="16163" width="6" customWidth="1"/>
    <col min="16164" max="16164" width="5.28515625" customWidth="1"/>
    <col min="16165" max="16165" width="6" customWidth="1"/>
    <col min="16166" max="16166" width="5.28515625" customWidth="1"/>
    <col min="16167" max="16167" width="6" customWidth="1"/>
    <col min="16168" max="16168" width="5.28515625" customWidth="1"/>
    <col min="16169" max="16169" width="6" customWidth="1"/>
    <col min="16170" max="16170" width="5.28515625" customWidth="1"/>
    <col min="16171" max="16171" width="6" customWidth="1"/>
    <col min="16172" max="16172" width="5.28515625" customWidth="1"/>
    <col min="16173" max="16173" width="6" customWidth="1"/>
    <col min="16174" max="16174" width="5.28515625" customWidth="1"/>
    <col min="16175" max="16175" width="6" customWidth="1"/>
    <col min="16176" max="16176" width="5.28515625" customWidth="1"/>
    <col min="16177" max="16177" width="6" customWidth="1"/>
    <col min="16178" max="16178" width="5.28515625" customWidth="1"/>
    <col min="16179" max="16179" width="6" customWidth="1"/>
    <col min="16180" max="16180" width="5.28515625" customWidth="1"/>
    <col min="16181" max="16181" width="6" customWidth="1"/>
    <col min="16182" max="16182" width="5.28515625" customWidth="1"/>
    <col min="16183" max="16183" width="6" customWidth="1"/>
    <col min="16184" max="16184" width="5.28515625" customWidth="1"/>
    <col min="16185" max="16185" width="6" customWidth="1"/>
    <col min="16186" max="16186" width="5.28515625" customWidth="1"/>
    <col min="16187" max="16187" width="6" customWidth="1"/>
    <col min="16188" max="16188" width="5.28515625" customWidth="1"/>
    <col min="16189" max="16189" width="6" customWidth="1"/>
    <col min="16190" max="16190" width="5.28515625" customWidth="1"/>
    <col min="16191" max="16191" width="6" customWidth="1"/>
    <col min="16192" max="16192" width="5.28515625" customWidth="1"/>
    <col min="16193" max="16193" width="6" customWidth="1"/>
    <col min="16194" max="16194" width="5.28515625" customWidth="1"/>
    <col min="16195" max="16195" width="6" customWidth="1"/>
    <col min="16196" max="16196" width="5.28515625" customWidth="1"/>
    <col min="16197" max="16197" width="6" customWidth="1"/>
    <col min="16198" max="16198" width="5.28515625" customWidth="1"/>
    <col min="16199" max="16199" width="6" customWidth="1"/>
    <col min="16200" max="16200" width="5.28515625" customWidth="1"/>
    <col min="16201" max="16201" width="8.140625" customWidth="1"/>
    <col min="16202" max="16202" width="6.85546875" customWidth="1"/>
    <col min="16203" max="16203" width="6" customWidth="1"/>
    <col min="16204" max="16204" width="5.28515625" customWidth="1"/>
    <col min="16205" max="16205" width="6" customWidth="1"/>
    <col min="16206" max="16206" width="5.28515625" customWidth="1"/>
    <col min="16207" max="16207" width="6" customWidth="1"/>
    <col min="16208" max="16208" width="5.28515625" customWidth="1"/>
    <col min="16209" max="16209" width="6" customWidth="1"/>
    <col min="16210" max="16210" width="5.28515625" customWidth="1"/>
    <col min="16211" max="16211" width="6" customWidth="1"/>
    <col min="16212" max="16212" width="5.28515625" customWidth="1"/>
    <col min="16213" max="16213" width="6" customWidth="1"/>
    <col min="16214" max="16214" width="5.28515625" customWidth="1"/>
    <col min="16215" max="16215" width="6" customWidth="1"/>
    <col min="16216" max="16216" width="5.28515625" customWidth="1"/>
  </cols>
  <sheetData>
    <row r="1" spans="1:87" s="235" customFormat="1" ht="42" hidden="1" customHeight="1"/>
    <row r="2" spans="1:87" s="235" customFormat="1" ht="42" hidden="1" customHeight="1"/>
    <row r="3" spans="1:87" s="235" customFormat="1" ht="42" customHeight="1">
      <c r="D3" s="236"/>
      <c r="F3" s="236"/>
      <c r="H3" s="236"/>
      <c r="J3" s="236"/>
      <c r="L3" s="236"/>
      <c r="N3" s="236"/>
      <c r="P3" s="236"/>
      <c r="R3" s="236"/>
    </row>
    <row r="4" spans="1:87" s="238" customFormat="1" ht="18">
      <c r="A4" s="237"/>
      <c r="C4" s="235"/>
      <c r="D4" s="235"/>
      <c r="E4" s="235"/>
      <c r="F4" s="235"/>
      <c r="G4" s="235"/>
      <c r="H4" s="235"/>
      <c r="I4" s="235"/>
      <c r="J4" s="235"/>
      <c r="K4" s="235"/>
      <c r="L4" s="235"/>
      <c r="M4" s="235"/>
      <c r="N4" s="235"/>
      <c r="O4" s="235"/>
      <c r="P4" s="235"/>
      <c r="Q4" s="235"/>
      <c r="R4" s="235"/>
      <c r="S4" s="235"/>
      <c r="T4" s="236"/>
      <c r="U4" s="235"/>
      <c r="V4" s="235"/>
      <c r="W4" s="235"/>
      <c r="X4" s="235"/>
      <c r="Y4" s="235"/>
      <c r="Z4" s="235"/>
      <c r="AA4" s="235"/>
      <c r="AB4" s="235"/>
      <c r="AC4" s="235"/>
      <c r="AD4" s="235"/>
      <c r="AE4" s="235"/>
      <c r="AF4" s="235"/>
      <c r="AG4" s="235"/>
      <c r="AH4" s="235"/>
      <c r="AI4" s="235"/>
      <c r="AJ4" s="235"/>
    </row>
    <row r="5" spans="1:87" s="238" customFormat="1" ht="18">
      <c r="A5" s="262" t="s">
        <v>23</v>
      </c>
      <c r="B5" s="240"/>
      <c r="C5" s="236"/>
      <c r="D5" s="235"/>
      <c r="E5" s="236"/>
      <c r="F5" s="235"/>
      <c r="G5" s="236"/>
      <c r="H5" s="235"/>
      <c r="I5" s="236"/>
      <c r="J5" s="235"/>
      <c r="K5" s="236"/>
      <c r="L5" s="235"/>
      <c r="M5" s="236"/>
      <c r="N5" s="235"/>
      <c r="O5" s="236"/>
      <c r="P5" s="235"/>
      <c r="Q5" s="236"/>
      <c r="R5" s="235"/>
      <c r="S5" s="236"/>
      <c r="T5" s="235"/>
      <c r="U5" s="236"/>
      <c r="V5" s="236"/>
      <c r="W5" s="236"/>
      <c r="X5" s="236"/>
      <c r="Y5" s="236"/>
      <c r="Z5" s="236"/>
      <c r="AA5" s="236"/>
      <c r="AB5" s="236"/>
      <c r="AC5" s="236"/>
      <c r="AD5" s="236"/>
      <c r="AE5" s="236"/>
      <c r="AF5" s="236"/>
      <c r="AG5" s="236"/>
      <c r="AH5" s="236"/>
      <c r="AI5" s="236"/>
      <c r="AJ5" s="236"/>
    </row>
    <row r="6" spans="1:87" s="238" customFormat="1" ht="15">
      <c r="A6" s="241" t="s">
        <v>150</v>
      </c>
      <c r="C6" s="235"/>
      <c r="D6" s="235"/>
      <c r="E6" s="235"/>
      <c r="F6" s="235"/>
      <c r="G6" s="235"/>
      <c r="H6" s="235"/>
      <c r="I6" s="235"/>
      <c r="J6" s="235"/>
      <c r="K6" s="235"/>
      <c r="L6" s="235"/>
      <c r="M6" s="235"/>
      <c r="N6" s="235"/>
      <c r="O6" s="235"/>
      <c r="P6" s="235"/>
      <c r="Q6" s="235"/>
      <c r="R6" s="235"/>
      <c r="S6" s="235"/>
      <c r="T6" s="235"/>
      <c r="U6" s="235"/>
      <c r="V6" s="235"/>
      <c r="W6" s="235"/>
      <c r="X6" s="235"/>
      <c r="Y6" s="235"/>
      <c r="Z6" s="235"/>
      <c r="AA6" s="235"/>
      <c r="AB6" s="235"/>
      <c r="AC6" s="235"/>
      <c r="AD6" s="235"/>
      <c r="AE6" s="235"/>
      <c r="AF6" s="235"/>
      <c r="AG6" s="235"/>
      <c r="AH6" s="235"/>
      <c r="AI6" s="235"/>
      <c r="AJ6" s="235"/>
    </row>
    <row r="7" spans="1:87" s="238" customFormat="1" ht="15">
      <c r="A7" s="241" t="s">
        <v>119</v>
      </c>
      <c r="C7" s="235"/>
      <c r="D7" s="235"/>
      <c r="E7" s="235"/>
      <c r="F7" s="235"/>
      <c r="G7" s="235"/>
      <c r="H7" s="235"/>
      <c r="I7" s="235"/>
      <c r="J7" s="235"/>
      <c r="K7" s="235"/>
      <c r="L7" s="235"/>
      <c r="M7" s="235"/>
      <c r="N7" s="235"/>
      <c r="O7" s="235"/>
      <c r="P7" s="235"/>
      <c r="Q7" s="235"/>
      <c r="R7" s="235"/>
      <c r="S7" s="235"/>
      <c r="T7" s="235"/>
      <c r="U7" s="235"/>
      <c r="V7" s="235"/>
      <c r="W7" s="235"/>
      <c r="X7" s="235"/>
      <c r="Y7" s="235"/>
      <c r="Z7" s="235"/>
      <c r="AA7" s="235"/>
      <c r="AB7" s="235"/>
      <c r="AC7" s="235"/>
      <c r="AD7" s="235"/>
      <c r="AE7" s="235"/>
      <c r="AF7" s="235"/>
      <c r="AG7" s="235"/>
      <c r="AH7" s="235"/>
      <c r="AI7" s="235"/>
      <c r="AJ7" s="235"/>
      <c r="AS7"/>
    </row>
    <row r="8" spans="1:87" s="238" customFormat="1">
      <c r="A8" s="242" t="s">
        <v>25</v>
      </c>
      <c r="C8" s="235"/>
      <c r="D8" s="243"/>
      <c r="E8" s="235"/>
      <c r="F8" s="243"/>
      <c r="G8" s="235"/>
      <c r="H8" s="243"/>
      <c r="I8" s="235"/>
      <c r="J8" s="243"/>
      <c r="K8" s="235"/>
      <c r="L8" s="243"/>
      <c r="M8" s="235"/>
      <c r="N8" s="243"/>
      <c r="O8" s="235"/>
      <c r="P8" s="243"/>
      <c r="Q8" s="235"/>
      <c r="R8" s="243"/>
      <c r="S8" s="235"/>
      <c r="T8" s="235"/>
      <c r="U8" s="235"/>
      <c r="V8" s="235"/>
      <c r="W8" s="235"/>
      <c r="X8" s="235"/>
      <c r="Y8" s="235"/>
      <c r="Z8" s="235"/>
      <c r="AA8" s="235"/>
      <c r="AB8" s="235"/>
      <c r="AC8" s="235"/>
      <c r="AD8" s="235"/>
      <c r="AE8" s="235"/>
      <c r="AF8" s="235"/>
      <c r="AG8" s="235"/>
      <c r="AH8" s="235"/>
      <c r="AI8" s="235"/>
      <c r="AJ8" s="235"/>
    </row>
    <row r="9" spans="1:87" s="238" customFormat="1">
      <c r="C9" s="235"/>
      <c r="D9" s="243"/>
      <c r="E9" s="235"/>
      <c r="F9" s="243"/>
      <c r="G9" s="235"/>
      <c r="H9" s="243"/>
      <c r="I9" s="235"/>
      <c r="J9" s="243"/>
      <c r="K9" s="235"/>
      <c r="L9" s="243"/>
      <c r="M9" s="235"/>
      <c r="N9" s="243"/>
      <c r="O9" s="235"/>
      <c r="P9" s="243"/>
      <c r="Q9" s="235"/>
      <c r="R9" s="243"/>
      <c r="S9" s="235"/>
      <c r="T9" s="243"/>
      <c r="U9" s="235"/>
      <c r="V9" s="235"/>
      <c r="W9" s="235"/>
      <c r="X9" s="235"/>
      <c r="Y9" s="235"/>
      <c r="Z9" s="235"/>
      <c r="AA9" s="235"/>
      <c r="AB9" s="235"/>
      <c r="AC9" s="235"/>
      <c r="AD9" s="235"/>
      <c r="AE9" s="235"/>
      <c r="AF9" s="235"/>
      <c r="AG9" s="235"/>
      <c r="AH9" s="235"/>
      <c r="AI9" s="235"/>
      <c r="AJ9" s="235"/>
    </row>
    <row r="10" spans="1:87" s="238" customFormat="1" hidden="1" outlineLevel="1">
      <c r="A10" s="244" t="s">
        <v>26</v>
      </c>
      <c r="B10" s="245" t="s">
        <v>80</v>
      </c>
      <c r="C10" s="244" t="s">
        <v>27</v>
      </c>
      <c r="D10" s="245" t="s">
        <v>121</v>
      </c>
      <c r="AM10" s="245"/>
      <c r="AN10" s="245"/>
      <c r="AO10" s="245"/>
      <c r="AP10" s="245"/>
      <c r="AQ10" s="245"/>
      <c r="AR10" s="245"/>
      <c r="AS10" s="245"/>
      <c r="AT10" s="245"/>
      <c r="AU10" s="245"/>
      <c r="AV10" s="245"/>
      <c r="AW10" s="245"/>
      <c r="AX10" s="245"/>
      <c r="AY10" s="245"/>
      <c r="AZ10" s="245"/>
      <c r="BA10" s="245"/>
      <c r="BB10" s="245"/>
      <c r="BC10" s="245"/>
      <c r="BD10" s="245"/>
      <c r="BE10" s="245"/>
      <c r="BF10" s="245"/>
      <c r="BG10" s="245"/>
      <c r="BH10" s="245"/>
      <c r="BI10" s="245"/>
      <c r="BJ10" s="245"/>
      <c r="BK10" s="245"/>
      <c r="BL10" s="245"/>
      <c r="BM10" s="245"/>
      <c r="BN10" s="245"/>
      <c r="BO10" s="245"/>
      <c r="BP10" s="245"/>
      <c r="BQ10" s="245"/>
      <c r="BR10" s="245"/>
      <c r="BS10" s="245"/>
      <c r="BT10" s="245"/>
      <c r="BU10" s="245"/>
      <c r="BV10" s="245"/>
      <c r="BW10" s="246"/>
      <c r="BX10" s="246"/>
      <c r="BY10" s="246"/>
      <c r="BZ10" s="246"/>
      <c r="CA10" s="246"/>
      <c r="CB10" s="246"/>
      <c r="CC10" s="246"/>
      <c r="CD10" s="246"/>
      <c r="CE10" s="246"/>
      <c r="CF10" s="246"/>
      <c r="CG10" s="246"/>
      <c r="CH10" s="246"/>
      <c r="CI10" s="246"/>
    </row>
    <row r="11" spans="1:87" s="238" customFormat="1" hidden="1" outlineLevel="1">
      <c r="A11" s="244" t="s">
        <v>28</v>
      </c>
      <c r="B11" s="245" t="s">
        <v>122</v>
      </c>
      <c r="C11" s="244" t="s">
        <v>29</v>
      </c>
      <c r="D11" s="245" t="s">
        <v>123</v>
      </c>
      <c r="AM11" s="245"/>
      <c r="AN11" s="245"/>
      <c r="AO11" s="245"/>
      <c r="AP11" s="245"/>
      <c r="AQ11" s="245"/>
      <c r="AR11" s="245"/>
      <c r="AS11" s="245"/>
      <c r="AT11" s="245"/>
      <c r="AU11" s="245"/>
      <c r="AV11" s="245"/>
      <c r="AW11" s="245"/>
      <c r="AX11" s="245"/>
      <c r="AY11" s="245"/>
      <c r="AZ11" s="245"/>
      <c r="BA11" s="245"/>
      <c r="BB11" s="245"/>
      <c r="BC11" s="245"/>
      <c r="BD11" s="245"/>
      <c r="BE11" s="245"/>
      <c r="BF11" s="245"/>
      <c r="BG11" s="245"/>
      <c r="BH11" s="245"/>
      <c r="BI11" s="245"/>
      <c r="BJ11" s="245"/>
      <c r="BK11" s="245"/>
      <c r="BL11" s="245"/>
      <c r="BM11" s="245"/>
      <c r="BN11" s="245"/>
      <c r="BO11" s="245"/>
      <c r="BP11" s="245"/>
      <c r="BQ11" s="245"/>
      <c r="BR11" s="245"/>
      <c r="BS11" s="245"/>
      <c r="BT11" s="245"/>
      <c r="BU11" s="245"/>
      <c r="BV11" s="245"/>
      <c r="BW11" s="246"/>
      <c r="BX11" s="246"/>
      <c r="BY11" s="246"/>
      <c r="BZ11" s="246"/>
      <c r="CA11" s="246"/>
      <c r="CB11" s="246"/>
      <c r="CC11" s="246"/>
      <c r="CD11" s="246"/>
      <c r="CE11" s="246"/>
      <c r="CF11" s="246"/>
      <c r="CG11" s="246"/>
      <c r="CH11" s="246"/>
      <c r="CI11" s="246"/>
    </row>
    <row r="12" spans="1:87" s="238" customFormat="1" hidden="1" outlineLevel="1">
      <c r="C12" s="235"/>
      <c r="D12" s="158"/>
      <c r="E12" s="235"/>
      <c r="F12" s="158"/>
      <c r="G12" s="235"/>
      <c r="H12" s="158"/>
      <c r="I12" s="235"/>
      <c r="J12" s="158"/>
      <c r="K12" s="235"/>
      <c r="L12" s="158"/>
      <c r="M12" s="235"/>
      <c r="N12" s="158"/>
      <c r="O12" s="235"/>
      <c r="P12" s="158"/>
      <c r="Q12" s="235"/>
      <c r="R12" s="158"/>
      <c r="S12" s="235"/>
      <c r="T12" s="158"/>
      <c r="U12" s="235"/>
      <c r="V12" s="235"/>
      <c r="W12" s="235"/>
      <c r="X12" s="235"/>
      <c r="Y12" s="235"/>
      <c r="Z12" s="235"/>
      <c r="AA12" s="235"/>
      <c r="AB12" s="235"/>
      <c r="AC12" s="235"/>
      <c r="AD12" s="235"/>
      <c r="AE12" s="235"/>
      <c r="AF12" s="235"/>
      <c r="AG12" s="235"/>
      <c r="AH12" s="235"/>
      <c r="AI12" s="235"/>
      <c r="AJ12" s="235"/>
    </row>
    <row r="13" spans="1:87" s="238" customFormat="1" hidden="1" outlineLevel="1">
      <c r="A13" s="159" t="s">
        <v>30</v>
      </c>
      <c r="B13" s="160" t="s">
        <v>31</v>
      </c>
      <c r="C13" s="158"/>
      <c r="D13" s="158"/>
      <c r="E13" s="158"/>
      <c r="F13" s="158"/>
      <c r="G13" s="158"/>
      <c r="H13" s="158"/>
      <c r="I13" s="158"/>
      <c r="J13" s="158"/>
      <c r="K13" s="158"/>
      <c r="L13" s="158"/>
      <c r="M13" s="158"/>
      <c r="N13" s="158"/>
      <c r="O13" s="158"/>
      <c r="P13" s="158"/>
      <c r="Q13" s="158"/>
      <c r="R13" s="158"/>
      <c r="S13" s="158"/>
      <c r="T13" s="158"/>
      <c r="U13" s="158"/>
      <c r="V13" s="158"/>
      <c r="W13" s="158"/>
      <c r="X13" s="158"/>
      <c r="Y13" s="158"/>
      <c r="Z13" s="158"/>
      <c r="AA13" s="158"/>
      <c r="AB13" s="158"/>
      <c r="AC13" s="158"/>
      <c r="AD13" s="158"/>
      <c r="AE13" s="158"/>
      <c r="AF13" s="158"/>
      <c r="AG13" s="158"/>
      <c r="AH13" s="158"/>
      <c r="AI13" s="158"/>
      <c r="AJ13" s="158"/>
    </row>
    <row r="14" spans="1:87" s="238" customFormat="1" hidden="1" outlineLevel="1">
      <c r="A14" s="159" t="s">
        <v>32</v>
      </c>
      <c r="B14" s="160" t="s">
        <v>31</v>
      </c>
      <c r="C14" s="158"/>
      <c r="D14" s="158"/>
      <c r="E14" s="158"/>
      <c r="F14" s="158"/>
      <c r="G14" s="158"/>
      <c r="H14" s="158"/>
      <c r="I14" s="158"/>
      <c r="J14" s="158"/>
      <c r="K14" s="158"/>
      <c r="L14" s="158"/>
      <c r="M14" s="158"/>
      <c r="N14" s="158"/>
      <c r="O14" s="158"/>
      <c r="P14" s="158"/>
      <c r="Q14" s="158"/>
      <c r="R14" s="158"/>
      <c r="S14" s="158"/>
      <c r="T14" s="158"/>
      <c r="U14" s="158"/>
      <c r="V14" s="158"/>
      <c r="W14" s="158"/>
      <c r="X14" s="158"/>
      <c r="Y14" s="158"/>
      <c r="Z14" s="158"/>
      <c r="AA14" s="158"/>
      <c r="AB14" s="158"/>
      <c r="AC14" s="158"/>
      <c r="AD14" s="158"/>
      <c r="AE14" s="158"/>
      <c r="AF14" s="158"/>
      <c r="AG14" s="158"/>
      <c r="AH14" s="158"/>
      <c r="AI14" s="158"/>
      <c r="AJ14" s="158"/>
    </row>
    <row r="15" spans="1:87" hidden="1" outlineLevel="1">
      <c r="A15" s="159" t="s">
        <v>75</v>
      </c>
      <c r="B15" s="160" t="s">
        <v>31</v>
      </c>
      <c r="C15" s="247"/>
      <c r="D15" s="248"/>
      <c r="E15" s="247"/>
      <c r="F15" s="247"/>
      <c r="G15" s="247"/>
      <c r="H15" s="247"/>
      <c r="I15" s="247"/>
      <c r="J15" s="247"/>
      <c r="K15" s="247"/>
      <c r="L15" s="247"/>
      <c r="M15" s="247"/>
      <c r="N15" s="247"/>
      <c r="O15" s="247"/>
      <c r="P15" s="247"/>
      <c r="Q15" s="247"/>
      <c r="R15" s="247"/>
    </row>
    <row r="16" spans="1:87" s="238" customFormat="1" hidden="1" outlineLevel="1">
      <c r="A16" s="159" t="s">
        <v>33</v>
      </c>
      <c r="B16" s="160" t="s">
        <v>31</v>
      </c>
      <c r="C16" s="158"/>
      <c r="D16" s="158"/>
      <c r="E16" s="158"/>
      <c r="F16" s="158"/>
      <c r="G16" s="158"/>
      <c r="H16" s="158"/>
      <c r="I16" s="158"/>
      <c r="J16" s="158"/>
      <c r="K16" s="158"/>
      <c r="L16" s="158"/>
      <c r="M16" s="158"/>
      <c r="N16" s="158"/>
      <c r="O16" s="158"/>
      <c r="P16" s="158"/>
      <c r="Q16" s="158"/>
      <c r="R16" s="158"/>
      <c r="S16" s="158"/>
      <c r="T16" s="158"/>
      <c r="U16" s="158"/>
      <c r="V16" s="158"/>
      <c r="W16" s="158"/>
      <c r="X16" s="158"/>
      <c r="Y16" s="158"/>
      <c r="Z16" s="158"/>
      <c r="AA16" s="158"/>
      <c r="AB16" s="158"/>
      <c r="AC16" s="158"/>
      <c r="AD16" s="158"/>
      <c r="AE16" s="158"/>
      <c r="AF16" s="158"/>
      <c r="AG16" s="158"/>
      <c r="AH16" s="158"/>
      <c r="AI16" s="158"/>
      <c r="AJ16" s="158"/>
    </row>
    <row r="17" spans="1:88" s="238" customFormat="1" hidden="1" outlineLevel="1">
      <c r="A17" s="159" t="s">
        <v>34</v>
      </c>
      <c r="B17" s="160" t="s">
        <v>31</v>
      </c>
      <c r="C17" s="158"/>
      <c r="D17" s="158"/>
      <c r="E17" s="158"/>
      <c r="F17" s="158"/>
      <c r="G17" s="158"/>
      <c r="H17" s="158"/>
      <c r="I17" s="158"/>
      <c r="J17" s="158"/>
      <c r="K17" s="158"/>
      <c r="L17" s="158"/>
      <c r="M17" s="158"/>
      <c r="N17" s="158"/>
      <c r="O17" s="158"/>
      <c r="P17" s="158"/>
      <c r="Q17" s="158"/>
      <c r="R17" s="158"/>
      <c r="S17" s="158"/>
      <c r="T17" s="158"/>
      <c r="U17" s="158"/>
      <c r="V17" s="158"/>
      <c r="W17" s="158"/>
      <c r="X17" s="158"/>
      <c r="Y17" s="158"/>
      <c r="Z17" s="158"/>
      <c r="AA17" s="158"/>
      <c r="AB17" s="158"/>
      <c r="AC17" s="158"/>
      <c r="AD17" s="158"/>
      <c r="AE17" s="158"/>
      <c r="AF17" s="158"/>
      <c r="AG17" s="158"/>
      <c r="AH17" s="158"/>
      <c r="AI17" s="158"/>
      <c r="AJ17" s="158"/>
    </row>
    <row r="18" spans="1:88" s="238" customFormat="1" hidden="1" outlineLevel="1">
      <c r="A18" s="159" t="s">
        <v>35</v>
      </c>
      <c r="B18" s="160" t="s">
        <v>31</v>
      </c>
      <c r="C18" s="158"/>
      <c r="D18" s="158"/>
      <c r="E18" s="158"/>
      <c r="F18" s="158"/>
      <c r="G18" s="158"/>
      <c r="H18" s="158"/>
      <c r="I18" s="158"/>
      <c r="J18" s="158"/>
      <c r="K18" s="158"/>
      <c r="L18" s="158"/>
      <c r="M18" s="158"/>
      <c r="N18" s="158"/>
      <c r="O18" s="158"/>
      <c r="P18" s="158"/>
      <c r="Q18" s="158"/>
      <c r="R18" s="158"/>
      <c r="S18" s="158"/>
      <c r="T18" s="158"/>
      <c r="U18" s="158"/>
      <c r="V18" s="158"/>
      <c r="W18" s="158"/>
      <c r="X18" s="158"/>
      <c r="Y18" s="158"/>
      <c r="Z18" s="158"/>
      <c r="AA18" s="158"/>
      <c r="AB18" s="158"/>
      <c r="AC18" s="158"/>
      <c r="AD18" s="158"/>
      <c r="AE18" s="158"/>
      <c r="AF18" s="158"/>
      <c r="AG18" s="158"/>
      <c r="AH18" s="158"/>
      <c r="AI18" s="158"/>
      <c r="AJ18" s="158"/>
    </row>
    <row r="19" spans="1:88" s="238" customFormat="1" hidden="1" outlineLevel="1">
      <c r="A19" s="159" t="s">
        <v>36</v>
      </c>
      <c r="B19" s="160" t="s">
        <v>37</v>
      </c>
      <c r="C19" s="158"/>
      <c r="D19" s="158"/>
      <c r="E19" s="158"/>
      <c r="F19" s="158"/>
      <c r="G19" s="158"/>
      <c r="H19" s="158"/>
      <c r="I19" s="158"/>
      <c r="J19" s="158"/>
      <c r="K19" s="158"/>
      <c r="L19" s="158"/>
      <c r="M19" s="158"/>
      <c r="N19" s="158"/>
      <c r="O19" s="158"/>
      <c r="P19" s="158"/>
      <c r="Q19" s="158"/>
      <c r="R19" s="158"/>
      <c r="S19" s="158"/>
      <c r="T19" s="158"/>
      <c r="U19" s="158"/>
      <c r="V19" s="158"/>
      <c r="W19" s="158"/>
      <c r="X19" s="158"/>
      <c r="Y19" s="158"/>
      <c r="Z19" s="158"/>
      <c r="AA19" s="158"/>
      <c r="AB19" s="158"/>
      <c r="AC19" s="158"/>
      <c r="AD19" s="158"/>
      <c r="AE19" s="158"/>
      <c r="AF19" s="158"/>
      <c r="AG19" s="158"/>
      <c r="AH19" s="158"/>
      <c r="AI19" s="158"/>
      <c r="AJ19" s="158"/>
    </row>
    <row r="20" spans="1:88" s="238" customFormat="1" hidden="1" outlineLevel="1">
      <c r="A20" s="159" t="s">
        <v>38</v>
      </c>
      <c r="B20" s="160" t="s">
        <v>31</v>
      </c>
      <c r="C20" s="158"/>
      <c r="D20" s="158"/>
      <c r="E20" s="158"/>
      <c r="F20" s="158"/>
      <c r="G20" s="158"/>
      <c r="H20" s="158"/>
      <c r="I20" s="158"/>
      <c r="J20" s="158"/>
      <c r="K20" s="158"/>
      <c r="L20" s="158"/>
      <c r="M20" s="158"/>
      <c r="N20" s="158"/>
      <c r="O20" s="158"/>
      <c r="P20" s="158"/>
      <c r="Q20" s="158"/>
      <c r="R20" s="158"/>
      <c r="S20" s="158"/>
      <c r="T20" s="158"/>
      <c r="U20" s="158"/>
      <c r="V20" s="158"/>
      <c r="W20" s="158"/>
      <c r="X20" s="158"/>
      <c r="Y20" s="158"/>
      <c r="Z20" s="158"/>
      <c r="AA20" s="158"/>
      <c r="AB20" s="158"/>
      <c r="AC20" s="158"/>
      <c r="AD20" s="158"/>
      <c r="AE20" s="158"/>
      <c r="AF20" s="158"/>
      <c r="AG20" s="158"/>
      <c r="AH20" s="158"/>
      <c r="AI20" s="158"/>
      <c r="AJ20" s="158"/>
    </row>
    <row r="21" spans="1:88" s="238" customFormat="1" hidden="1" outlineLevel="1">
      <c r="A21" s="159" t="s">
        <v>39</v>
      </c>
      <c r="B21" s="23" t="s">
        <v>31</v>
      </c>
      <c r="C21" s="158"/>
      <c r="D21" s="158"/>
      <c r="E21" s="158"/>
      <c r="F21" s="158"/>
      <c r="G21" s="158"/>
      <c r="H21" s="158"/>
      <c r="I21" s="158"/>
      <c r="J21" s="158"/>
      <c r="K21" s="158"/>
      <c r="L21" s="158"/>
      <c r="M21" s="158"/>
      <c r="N21" s="158"/>
      <c r="O21" s="158"/>
      <c r="P21" s="158"/>
      <c r="Q21" s="158"/>
      <c r="R21" s="158"/>
      <c r="S21" s="158"/>
      <c r="T21" s="158"/>
      <c r="U21" s="158"/>
      <c r="V21" s="158"/>
      <c r="W21" s="158"/>
      <c r="X21" s="158"/>
      <c r="Y21" s="158"/>
      <c r="Z21" s="158"/>
      <c r="AA21" s="158"/>
      <c r="AB21" s="158"/>
      <c r="AC21" s="158"/>
      <c r="AD21" s="158"/>
      <c r="AE21" s="158"/>
      <c r="AF21" s="158"/>
      <c r="AG21" s="158"/>
      <c r="AH21" s="158"/>
      <c r="AI21" s="158"/>
      <c r="AJ21" s="158"/>
    </row>
    <row r="22" spans="1:88" s="238" customFormat="1" hidden="1" outlineLevel="1">
      <c r="A22" s="159" t="s">
        <v>40</v>
      </c>
      <c r="B22" s="160" t="s">
        <v>41</v>
      </c>
      <c r="C22" s="158"/>
      <c r="D22" s="24"/>
      <c r="E22" s="158"/>
      <c r="F22" s="24"/>
      <c r="G22" s="158"/>
      <c r="H22" s="24"/>
      <c r="I22" s="158"/>
      <c r="J22" s="24"/>
      <c r="K22" s="158"/>
      <c r="L22" s="24"/>
      <c r="M22" s="158"/>
      <c r="N22" s="24"/>
      <c r="O22" s="158"/>
      <c r="P22" s="24"/>
      <c r="Q22" s="158"/>
      <c r="R22" s="24"/>
      <c r="S22" s="158"/>
      <c r="T22" s="158"/>
      <c r="U22" s="158"/>
      <c r="V22" s="158"/>
      <c r="W22" s="158"/>
      <c r="X22" s="158"/>
      <c r="Y22" s="158"/>
      <c r="Z22" s="158"/>
      <c r="AA22" s="158"/>
      <c r="AB22" s="158"/>
      <c r="AC22" s="158"/>
      <c r="AD22" s="158"/>
      <c r="AE22" s="158"/>
      <c r="AF22" s="158"/>
      <c r="AG22" s="158"/>
      <c r="AH22" s="158"/>
      <c r="AI22" s="158"/>
      <c r="AJ22" s="158"/>
    </row>
    <row r="23" spans="1:88" hidden="1" outlineLevel="1">
      <c r="A23" s="159" t="s">
        <v>124</v>
      </c>
      <c r="B23" s="23" t="s">
        <v>31</v>
      </c>
      <c r="C23" s="248"/>
      <c r="D23" s="248"/>
      <c r="E23" s="248"/>
      <c r="F23" s="248"/>
      <c r="G23" s="248"/>
      <c r="H23" s="248"/>
      <c r="I23" s="248"/>
      <c r="J23" s="248"/>
      <c r="K23" s="248"/>
      <c r="L23" s="248"/>
      <c r="M23" s="248"/>
      <c r="N23" s="248"/>
      <c r="O23" s="248"/>
      <c r="P23" s="248"/>
      <c r="Q23" s="248"/>
      <c r="R23" s="248"/>
    </row>
    <row r="24" spans="1:88" hidden="1" outlineLevel="1">
      <c r="A24" s="159" t="s">
        <v>42</v>
      </c>
      <c r="B24" s="23" t="s">
        <v>31</v>
      </c>
      <c r="C24" s="247"/>
      <c r="D24" s="247"/>
      <c r="E24" s="247"/>
      <c r="F24" s="247"/>
      <c r="G24" s="247"/>
      <c r="H24" s="247"/>
      <c r="I24" s="247"/>
      <c r="J24" s="247"/>
      <c r="K24" s="247"/>
      <c r="L24" s="247"/>
      <c r="M24" s="247"/>
      <c r="N24" s="247"/>
      <c r="O24" s="247"/>
      <c r="P24" s="247"/>
      <c r="Q24" s="247"/>
      <c r="R24" s="247"/>
      <c r="S24" s="247"/>
      <c r="T24" s="247"/>
      <c r="U24" s="247"/>
      <c r="V24" s="247"/>
      <c r="W24" s="247"/>
      <c r="X24" s="247"/>
      <c r="Y24" s="247"/>
      <c r="Z24" s="247"/>
      <c r="AA24" s="247"/>
      <c r="AB24" s="247"/>
      <c r="AC24" s="247"/>
      <c r="AD24" s="247"/>
      <c r="AE24" s="247"/>
      <c r="AF24" s="247"/>
      <c r="AG24" s="247"/>
      <c r="AH24" s="247"/>
      <c r="AI24" s="247"/>
      <c r="AJ24" s="247"/>
      <c r="AK24" s="247"/>
      <c r="AL24" s="247"/>
      <c r="AM24" s="247"/>
      <c r="AN24" s="247"/>
      <c r="AO24" s="247"/>
      <c r="AP24" s="247"/>
      <c r="AQ24" s="247"/>
      <c r="AR24" s="247"/>
      <c r="AS24" s="247"/>
      <c r="AT24" s="247"/>
      <c r="AU24" s="247"/>
      <c r="AV24" s="247"/>
      <c r="AW24" s="247"/>
      <c r="AX24" s="247"/>
      <c r="AY24" s="247"/>
      <c r="AZ24" s="247"/>
      <c r="BA24" s="247"/>
      <c r="BB24" s="247"/>
      <c r="BC24" s="247"/>
      <c r="BD24" s="247"/>
      <c r="BE24" s="247"/>
      <c r="BF24" s="247"/>
      <c r="BG24" s="247"/>
      <c r="BH24" s="247"/>
    </row>
    <row r="25" spans="1:88" s="238" customFormat="1" hidden="1" outlineLevel="1">
      <c r="A25" s="159" t="s">
        <v>43</v>
      </c>
      <c r="B25" s="23" t="s">
        <v>31</v>
      </c>
      <c r="C25" s="24"/>
      <c r="D25" s="235"/>
      <c r="E25" s="24"/>
      <c r="F25" s="235"/>
      <c r="G25" s="24"/>
      <c r="H25" s="235"/>
      <c r="I25" s="24"/>
      <c r="J25" s="235"/>
      <c r="K25" s="24"/>
      <c r="L25" s="235"/>
      <c r="M25" s="24"/>
      <c r="N25" s="235"/>
      <c r="O25" s="24"/>
      <c r="P25" s="235"/>
      <c r="Q25" s="24"/>
      <c r="R25" s="235"/>
      <c r="S25" s="24"/>
      <c r="T25" s="24"/>
      <c r="U25" s="24"/>
      <c r="V25" s="24"/>
      <c r="W25" s="24"/>
      <c r="X25" s="24"/>
      <c r="Y25" s="24"/>
      <c r="Z25" s="24"/>
      <c r="AA25" s="24"/>
      <c r="AB25" s="24"/>
      <c r="AC25" s="24"/>
      <c r="AD25" s="24"/>
      <c r="AE25" s="24"/>
      <c r="AF25" s="24"/>
      <c r="AG25" s="24"/>
      <c r="AH25" s="24"/>
      <c r="AI25" s="24"/>
      <c r="AJ25" s="24"/>
    </row>
    <row r="26" spans="1:88" s="238" customFormat="1" hidden="1" outlineLevel="1">
      <c r="C26" s="24"/>
      <c r="D26" s="243"/>
      <c r="E26" s="24"/>
      <c r="F26" s="243"/>
      <c r="G26" s="24"/>
      <c r="H26" s="243"/>
      <c r="I26" s="24"/>
      <c r="J26" s="243"/>
      <c r="K26" s="24"/>
      <c r="L26" s="243"/>
      <c r="M26" s="24"/>
      <c r="N26" s="243"/>
      <c r="O26" s="24"/>
      <c r="P26" s="243"/>
      <c r="Q26" s="24"/>
      <c r="R26" s="243"/>
      <c r="S26" s="24"/>
      <c r="T26" s="235"/>
      <c r="U26" s="24"/>
      <c r="V26" s="24"/>
      <c r="W26" s="24"/>
      <c r="X26" s="24"/>
      <c r="Y26" s="24"/>
      <c r="Z26" s="24"/>
      <c r="AA26" s="24"/>
      <c r="AB26" s="24"/>
      <c r="AC26" s="24"/>
      <c r="AD26" s="24"/>
      <c r="AE26" s="24"/>
      <c r="AF26" s="24"/>
      <c r="AG26" s="24"/>
      <c r="AH26" s="24"/>
      <c r="AI26" s="24"/>
      <c r="AJ26" s="24"/>
    </row>
    <row r="27" spans="1:88" s="238" customFormat="1" hidden="1" outlineLevel="1">
      <c r="A27" s="244" t="s">
        <v>44</v>
      </c>
      <c r="B27" s="245" t="s">
        <v>111</v>
      </c>
      <c r="C27" s="243"/>
      <c r="D27" s="243"/>
      <c r="E27" s="243"/>
      <c r="F27" s="243"/>
      <c r="G27" s="243"/>
      <c r="H27" s="243"/>
      <c r="I27" s="243"/>
      <c r="J27" s="243"/>
      <c r="K27" s="243"/>
      <c r="L27" s="243"/>
      <c r="M27" s="243"/>
      <c r="N27" s="243"/>
      <c r="O27" s="243"/>
      <c r="P27" s="243"/>
      <c r="Q27" s="243"/>
      <c r="R27" s="243"/>
      <c r="S27" s="243"/>
      <c r="T27" s="243"/>
      <c r="U27" s="243"/>
      <c r="V27" s="243"/>
      <c r="W27" s="243"/>
      <c r="X27" s="243"/>
      <c r="Y27" s="243"/>
      <c r="Z27" s="243"/>
      <c r="AA27" s="243"/>
      <c r="AB27" s="243"/>
      <c r="AC27" s="243"/>
      <c r="AD27" s="243"/>
      <c r="AE27" s="243"/>
      <c r="AF27" s="243"/>
      <c r="AG27" s="243"/>
      <c r="AH27" s="243"/>
      <c r="AI27" s="243"/>
      <c r="AJ27" s="243"/>
      <c r="AK27" s="249"/>
      <c r="AL27" s="249"/>
      <c r="AM27" s="249"/>
      <c r="AN27" s="249"/>
      <c r="AO27" s="249"/>
      <c r="AP27" s="249"/>
      <c r="AQ27" s="249"/>
      <c r="AR27" s="249"/>
      <c r="AS27" s="249"/>
      <c r="AT27" s="249"/>
      <c r="AU27" s="249"/>
      <c r="AV27" s="249"/>
      <c r="AW27" s="249"/>
      <c r="AX27" s="249"/>
      <c r="AY27" s="249"/>
      <c r="AZ27" s="249"/>
      <c r="BA27" s="249"/>
      <c r="BB27" s="249"/>
      <c r="BC27" s="249"/>
      <c r="BD27" s="249"/>
      <c r="BE27" s="249"/>
      <c r="BF27" s="249"/>
      <c r="BG27" s="249"/>
      <c r="BH27" s="249"/>
      <c r="BI27" s="249"/>
      <c r="BJ27" s="249"/>
      <c r="BK27" s="249"/>
      <c r="BL27" s="249"/>
      <c r="BM27" s="249"/>
      <c r="BN27" s="249"/>
      <c r="BO27" s="249"/>
      <c r="BP27" s="249"/>
      <c r="BQ27" s="249"/>
      <c r="BR27" s="249"/>
      <c r="BS27" s="249"/>
      <c r="BT27" s="249"/>
      <c r="BU27" s="249"/>
      <c r="BV27" s="249"/>
      <c r="BW27" s="249"/>
      <c r="BX27" s="249"/>
      <c r="BY27" s="249"/>
      <c r="BZ27" s="249"/>
      <c r="CA27" s="249"/>
      <c r="CB27" s="249"/>
      <c r="CC27" s="249"/>
      <c r="CD27" s="249"/>
      <c r="CE27" s="249"/>
      <c r="CF27" s="249"/>
      <c r="CG27" s="249"/>
      <c r="CH27" s="249"/>
      <c r="CI27" s="249"/>
      <c r="CJ27" s="249"/>
    </row>
    <row r="28" spans="1:88" s="238" customFormat="1" hidden="1" outlineLevel="1">
      <c r="A28" s="244" t="s">
        <v>45</v>
      </c>
      <c r="B28" s="245" t="s">
        <v>90</v>
      </c>
      <c r="C28" s="243"/>
      <c r="D28" s="243"/>
      <c r="E28" s="243"/>
      <c r="F28" s="243"/>
      <c r="G28" s="243"/>
      <c r="H28" s="243"/>
      <c r="I28" s="243"/>
      <c r="J28" s="243"/>
      <c r="K28" s="243"/>
      <c r="L28" s="243"/>
      <c r="M28" s="243"/>
      <c r="N28" s="243"/>
      <c r="O28" s="243"/>
      <c r="P28" s="243"/>
      <c r="Q28" s="243"/>
      <c r="R28" s="243"/>
      <c r="S28" s="243"/>
      <c r="T28" s="243"/>
      <c r="U28" s="243"/>
      <c r="V28" s="243"/>
      <c r="W28" s="243"/>
      <c r="X28" s="243"/>
      <c r="Y28" s="243"/>
      <c r="Z28" s="243"/>
      <c r="AA28" s="243"/>
      <c r="AB28" s="243"/>
      <c r="AC28" s="243"/>
      <c r="AD28" s="243"/>
      <c r="AE28" s="243"/>
      <c r="AF28" s="243"/>
      <c r="AG28" s="243"/>
      <c r="AH28" s="243"/>
      <c r="AI28" s="243"/>
      <c r="AJ28" s="243"/>
      <c r="AK28" s="249"/>
      <c r="AL28" s="249"/>
      <c r="AM28" s="249"/>
      <c r="AN28" s="249"/>
      <c r="AO28" s="249"/>
      <c r="AP28" s="249"/>
      <c r="AQ28" s="249"/>
      <c r="AR28" s="249"/>
      <c r="AS28" s="249"/>
      <c r="AT28" s="249"/>
      <c r="AU28" s="249"/>
      <c r="AV28" s="249"/>
      <c r="AW28" s="249"/>
      <c r="AX28" s="249"/>
      <c r="AY28" s="249"/>
      <c r="AZ28" s="249"/>
      <c r="BA28" s="249"/>
      <c r="BB28" s="249"/>
      <c r="BC28" s="249"/>
      <c r="BD28" s="249"/>
      <c r="BE28" s="249"/>
      <c r="BF28" s="249"/>
      <c r="BG28" s="249"/>
      <c r="BH28" s="249"/>
      <c r="BI28" s="249"/>
      <c r="BJ28" s="249"/>
      <c r="BK28" s="249"/>
      <c r="BL28" s="249"/>
      <c r="BM28" s="249"/>
      <c r="BN28" s="249"/>
      <c r="BO28" s="249"/>
      <c r="BP28" s="249"/>
      <c r="BQ28" s="249"/>
      <c r="BR28" s="249"/>
      <c r="BS28" s="249"/>
      <c r="BT28" s="249"/>
      <c r="BU28" s="249"/>
      <c r="BV28" s="249"/>
      <c r="BW28" s="249"/>
      <c r="BX28" s="249"/>
      <c r="BY28" s="249"/>
      <c r="BZ28" s="249"/>
      <c r="CA28" s="249"/>
      <c r="CB28" s="249"/>
      <c r="CC28" s="249"/>
      <c r="CD28" s="249"/>
      <c r="CE28" s="249"/>
      <c r="CF28" s="249"/>
      <c r="CG28" s="249"/>
      <c r="CH28" s="249"/>
      <c r="CI28" s="249"/>
      <c r="CJ28" s="249"/>
    </row>
    <row r="29" spans="1:88" s="238" customFormat="1" hidden="1" outlineLevel="1">
      <c r="A29" s="244" t="s">
        <v>46</v>
      </c>
      <c r="B29" s="245" t="s">
        <v>47</v>
      </c>
      <c r="C29" s="243"/>
      <c r="D29" s="243"/>
      <c r="E29" s="243"/>
      <c r="F29" s="243"/>
      <c r="G29" s="243"/>
      <c r="H29" s="243"/>
      <c r="I29" s="243"/>
      <c r="J29" s="243"/>
      <c r="K29" s="243"/>
      <c r="L29" s="243"/>
      <c r="M29" s="243"/>
      <c r="N29" s="243"/>
      <c r="O29" s="243"/>
      <c r="P29" s="243"/>
      <c r="Q29" s="243"/>
      <c r="R29" s="243"/>
      <c r="S29" s="243"/>
      <c r="T29" s="243"/>
      <c r="U29" s="243"/>
      <c r="V29" s="243"/>
      <c r="W29" s="243"/>
      <c r="X29" s="243"/>
      <c r="Y29" s="243"/>
      <c r="Z29" s="243"/>
      <c r="AA29" s="243"/>
      <c r="AB29" s="243"/>
      <c r="AC29" s="243"/>
      <c r="AD29" s="243"/>
      <c r="AE29" s="243"/>
      <c r="AF29" s="243"/>
      <c r="AG29" s="243"/>
      <c r="AH29" s="243"/>
      <c r="AI29" s="243"/>
      <c r="AJ29" s="243"/>
      <c r="AK29" s="249"/>
      <c r="AL29" s="249"/>
      <c r="AM29" s="249"/>
      <c r="AN29" s="249"/>
      <c r="AO29" s="249"/>
      <c r="AP29" s="249"/>
      <c r="AQ29" s="249"/>
      <c r="AR29" s="249"/>
      <c r="AS29" s="249"/>
      <c r="AT29" s="249"/>
      <c r="AU29" s="249"/>
      <c r="AV29" s="249"/>
      <c r="AW29" s="249"/>
      <c r="AX29" s="249"/>
      <c r="AY29" s="249"/>
      <c r="AZ29" s="249"/>
      <c r="BA29" s="249"/>
      <c r="BB29" s="249"/>
      <c r="BC29" s="249"/>
      <c r="BD29" s="249"/>
      <c r="BE29" s="249"/>
      <c r="BF29" s="249"/>
      <c r="BG29" s="249"/>
      <c r="BH29" s="249"/>
      <c r="BI29" s="249"/>
      <c r="BJ29" s="249"/>
      <c r="BK29" s="249"/>
      <c r="BL29" s="249"/>
      <c r="BM29" s="249"/>
      <c r="BN29" s="249"/>
      <c r="BO29" s="249"/>
      <c r="BP29" s="249"/>
      <c r="BQ29" s="249"/>
      <c r="BR29" s="249"/>
      <c r="BS29" s="249"/>
      <c r="BT29" s="249"/>
      <c r="BU29" s="249"/>
      <c r="BV29" s="249"/>
      <c r="BW29" s="249"/>
      <c r="BX29" s="249"/>
      <c r="BY29" s="249"/>
      <c r="BZ29" s="249"/>
      <c r="CA29" s="249"/>
      <c r="CB29" s="249"/>
      <c r="CC29" s="249"/>
      <c r="CD29" s="249"/>
      <c r="CE29" s="249"/>
      <c r="CF29" s="249"/>
      <c r="CG29" s="249"/>
      <c r="CH29" s="249"/>
      <c r="CI29" s="249"/>
      <c r="CJ29" s="249"/>
    </row>
    <row r="30" spans="1:88" s="238" customFormat="1" hidden="1" outlineLevel="1">
      <c r="A30" s="244" t="s">
        <v>48</v>
      </c>
      <c r="B30" s="245" t="s">
        <v>125</v>
      </c>
      <c r="C30" s="243"/>
      <c r="D30" s="243"/>
      <c r="E30" s="243"/>
      <c r="F30" s="243"/>
      <c r="G30" s="243"/>
      <c r="H30" s="243"/>
      <c r="I30" s="243"/>
      <c r="J30" s="243"/>
      <c r="K30" s="243"/>
      <c r="L30" s="243"/>
      <c r="M30" s="243"/>
      <c r="N30" s="243"/>
      <c r="O30" s="243"/>
      <c r="P30" s="243"/>
      <c r="Q30" s="243"/>
      <c r="R30" s="243"/>
      <c r="S30" s="243"/>
      <c r="T30" s="243"/>
      <c r="U30" s="243"/>
      <c r="V30" s="243"/>
      <c r="W30" s="243"/>
      <c r="X30" s="243"/>
      <c r="Y30" s="243"/>
      <c r="Z30" s="243"/>
      <c r="AA30" s="243"/>
      <c r="AB30" s="243"/>
      <c r="AC30" s="243"/>
      <c r="AD30" s="243"/>
      <c r="AE30" s="243"/>
      <c r="AF30" s="243"/>
      <c r="AG30" s="243"/>
      <c r="AH30" s="243"/>
      <c r="AI30" s="243"/>
      <c r="AJ30" s="243"/>
      <c r="AK30" s="249"/>
      <c r="AL30" s="249"/>
      <c r="AM30" s="249"/>
      <c r="AN30" s="249"/>
      <c r="AO30" s="249"/>
      <c r="AP30" s="249"/>
      <c r="AQ30" s="249"/>
      <c r="AR30" s="249"/>
      <c r="AS30" s="249"/>
      <c r="AT30" s="249"/>
      <c r="AU30" s="249"/>
      <c r="AV30" s="249"/>
      <c r="AW30" s="249"/>
      <c r="AX30" s="249"/>
      <c r="AY30" s="249"/>
      <c r="AZ30" s="249"/>
      <c r="BA30" s="249"/>
      <c r="BB30" s="249"/>
      <c r="BC30" s="249"/>
      <c r="BD30" s="249"/>
      <c r="BE30" s="249"/>
      <c r="BF30" s="249"/>
      <c r="BG30" s="249"/>
      <c r="BH30" s="249"/>
      <c r="BI30" s="249"/>
      <c r="BJ30" s="249"/>
      <c r="BK30" s="249"/>
      <c r="BL30" s="249"/>
      <c r="BM30" s="249"/>
      <c r="BN30" s="249"/>
      <c r="BO30" s="249"/>
      <c r="BP30" s="249"/>
      <c r="BQ30" s="249"/>
      <c r="BR30" s="249"/>
      <c r="BS30" s="249"/>
      <c r="BT30" s="249"/>
      <c r="BU30" s="249"/>
      <c r="BV30" s="249"/>
      <c r="BW30" s="249"/>
      <c r="BX30" s="249"/>
      <c r="BY30" s="249"/>
      <c r="BZ30" s="249"/>
      <c r="CA30" s="249"/>
      <c r="CB30" s="249"/>
      <c r="CC30" s="249"/>
      <c r="CD30" s="249"/>
      <c r="CE30" s="249"/>
      <c r="CF30" s="249"/>
      <c r="CG30" s="249"/>
      <c r="CH30" s="249"/>
      <c r="CI30" s="249"/>
      <c r="CJ30" s="249"/>
    </row>
    <row r="31" spans="1:88" s="238" customFormat="1" hidden="1" outlineLevel="1">
      <c r="A31" s="244" t="s">
        <v>50</v>
      </c>
      <c r="B31" s="245" t="s">
        <v>13</v>
      </c>
      <c r="C31" s="243"/>
      <c r="D31" s="243"/>
      <c r="E31" s="243"/>
      <c r="F31" s="243"/>
      <c r="G31" s="243"/>
      <c r="H31" s="243"/>
      <c r="I31" s="243"/>
      <c r="J31" s="243"/>
      <c r="K31" s="243"/>
      <c r="L31" s="243"/>
      <c r="M31" s="243"/>
      <c r="N31" s="243"/>
      <c r="O31" s="243"/>
      <c r="P31" s="243"/>
      <c r="Q31" s="243"/>
      <c r="R31" s="243"/>
      <c r="S31" s="243"/>
      <c r="T31" s="243"/>
      <c r="U31" s="243"/>
      <c r="V31" s="243"/>
      <c r="W31" s="243"/>
      <c r="X31" s="243"/>
      <c r="Y31" s="243"/>
      <c r="Z31" s="243"/>
      <c r="AA31" s="243"/>
      <c r="AB31" s="243"/>
      <c r="AC31" s="243"/>
      <c r="AD31" s="243"/>
      <c r="AE31" s="243"/>
      <c r="AF31" s="243"/>
      <c r="AG31" s="243"/>
      <c r="AH31" s="243"/>
      <c r="AI31" s="243"/>
      <c r="AJ31" s="243"/>
      <c r="AK31" s="249"/>
      <c r="AL31" s="249"/>
      <c r="AM31" s="249"/>
      <c r="AN31" s="249"/>
      <c r="AO31" s="249"/>
      <c r="AP31" s="249"/>
      <c r="AQ31" s="249"/>
      <c r="AR31" s="249"/>
      <c r="AS31" s="249"/>
      <c r="AT31" s="249"/>
      <c r="AU31" s="249"/>
      <c r="AV31" s="249"/>
      <c r="AW31" s="249"/>
      <c r="AX31" s="249"/>
      <c r="AY31" s="249"/>
      <c r="AZ31" s="249"/>
      <c r="BA31" s="249"/>
      <c r="BB31" s="249"/>
      <c r="BC31" s="249"/>
      <c r="BD31" s="249"/>
      <c r="BE31" s="249"/>
      <c r="BF31" s="249"/>
      <c r="BG31" s="249"/>
      <c r="BH31" s="249"/>
      <c r="BI31" s="249"/>
      <c r="BJ31" s="249"/>
      <c r="BK31" s="249"/>
      <c r="BL31" s="249"/>
      <c r="BM31" s="249"/>
      <c r="BN31" s="249"/>
      <c r="BO31" s="249"/>
      <c r="BP31" s="249"/>
      <c r="BQ31" s="249"/>
      <c r="BR31" s="249"/>
      <c r="BS31" s="249"/>
      <c r="BT31" s="249"/>
      <c r="BU31" s="249"/>
      <c r="BV31" s="249"/>
      <c r="BW31" s="249"/>
      <c r="BX31" s="249"/>
      <c r="BY31" s="249"/>
      <c r="BZ31" s="249"/>
      <c r="CA31" s="249"/>
      <c r="CB31" s="249"/>
      <c r="CC31" s="249"/>
      <c r="CD31" s="249"/>
      <c r="CE31" s="249"/>
      <c r="CF31" s="249"/>
      <c r="CG31" s="249"/>
      <c r="CH31" s="249"/>
      <c r="CI31" s="249"/>
      <c r="CJ31" s="249"/>
    </row>
    <row r="32" spans="1:88" s="238" customFormat="1" hidden="1" outlineLevel="1">
      <c r="A32" s="244" t="s">
        <v>51</v>
      </c>
      <c r="B32" s="245" t="s">
        <v>52</v>
      </c>
      <c r="C32" s="243"/>
      <c r="D32" s="243"/>
      <c r="E32" s="243"/>
      <c r="F32" s="243"/>
      <c r="G32" s="243"/>
      <c r="H32" s="243"/>
      <c r="I32" s="243"/>
      <c r="J32" s="243"/>
      <c r="K32" s="243"/>
      <c r="L32" s="243"/>
      <c r="M32" s="243"/>
      <c r="N32" s="243"/>
      <c r="O32" s="243"/>
      <c r="P32" s="243"/>
      <c r="Q32" s="243"/>
      <c r="R32" s="243"/>
      <c r="S32" s="243"/>
      <c r="T32" s="243"/>
      <c r="U32" s="243"/>
      <c r="V32" s="243"/>
      <c r="W32" s="243"/>
      <c r="X32" s="243"/>
      <c r="Y32" s="243"/>
      <c r="Z32" s="243"/>
      <c r="AA32" s="243"/>
      <c r="AB32" s="243"/>
      <c r="AC32" s="243"/>
      <c r="AD32" s="243"/>
      <c r="AE32" s="243"/>
      <c r="AF32" s="243"/>
      <c r="AG32" s="243"/>
      <c r="AH32" s="243"/>
      <c r="AI32" s="243"/>
      <c r="AJ32" s="243"/>
      <c r="AK32" s="249"/>
      <c r="AL32" s="249"/>
      <c r="AM32" s="249"/>
      <c r="AN32" s="249"/>
      <c r="AO32" s="249"/>
      <c r="AP32" s="249"/>
      <c r="AQ32" s="249"/>
      <c r="AR32" s="249"/>
      <c r="AS32" s="249"/>
      <c r="AT32" s="249"/>
      <c r="AU32" s="249"/>
      <c r="AV32" s="249"/>
      <c r="AW32" s="249"/>
      <c r="AX32" s="249"/>
      <c r="AY32" s="249"/>
      <c r="AZ32" s="249"/>
      <c r="BA32" s="249"/>
      <c r="BB32" s="249"/>
      <c r="BC32" s="249"/>
      <c r="BD32" s="249"/>
      <c r="BE32" s="249"/>
      <c r="BF32" s="249"/>
      <c r="BG32" s="249"/>
      <c r="BH32" s="249"/>
      <c r="BI32" s="249"/>
      <c r="BJ32" s="249"/>
      <c r="BK32" s="249"/>
      <c r="BL32" s="249"/>
      <c r="BM32" s="249"/>
      <c r="BN32" s="249"/>
      <c r="BO32" s="249"/>
      <c r="BP32" s="249"/>
      <c r="BQ32" s="249"/>
      <c r="BR32" s="249"/>
      <c r="BS32" s="249"/>
      <c r="BT32" s="249"/>
      <c r="BU32" s="249"/>
      <c r="BV32" s="249"/>
      <c r="BW32" s="249"/>
      <c r="BX32" s="249"/>
      <c r="BY32" s="249"/>
      <c r="BZ32" s="249"/>
      <c r="CA32" s="249"/>
      <c r="CB32" s="249"/>
      <c r="CC32" s="249"/>
      <c r="CD32" s="249"/>
      <c r="CE32" s="249"/>
      <c r="CF32" s="249"/>
      <c r="CG32" s="249"/>
      <c r="CH32" s="249"/>
      <c r="CI32" s="249"/>
      <c r="CJ32" s="249"/>
    </row>
    <row r="33" spans="1:88" s="238" customFormat="1" hidden="1" outlineLevel="1">
      <c r="A33" s="244" t="s">
        <v>53</v>
      </c>
      <c r="B33" s="245" t="s">
        <v>87</v>
      </c>
      <c r="C33" s="243"/>
      <c r="D33" s="245"/>
      <c r="E33" s="243"/>
      <c r="F33" s="245"/>
      <c r="G33" s="243"/>
      <c r="H33" s="245"/>
      <c r="I33" s="243"/>
      <c r="J33" s="245"/>
      <c r="K33" s="243"/>
      <c r="L33" s="245"/>
      <c r="M33" s="243"/>
      <c r="N33" s="245"/>
      <c r="O33" s="243"/>
      <c r="P33" s="245"/>
      <c r="Q33" s="243"/>
      <c r="R33" s="245"/>
      <c r="S33" s="243"/>
      <c r="T33" s="243"/>
      <c r="U33" s="243"/>
      <c r="V33" s="243"/>
      <c r="W33" s="243"/>
      <c r="X33" s="243"/>
      <c r="Y33" s="243"/>
      <c r="Z33" s="243"/>
      <c r="AA33" s="243"/>
      <c r="AB33" s="243"/>
      <c r="AC33" s="243"/>
      <c r="AD33" s="243"/>
      <c r="AE33" s="243"/>
      <c r="AF33" s="243"/>
      <c r="AG33" s="243"/>
      <c r="AH33" s="243"/>
      <c r="AI33" s="243"/>
      <c r="AJ33" s="243"/>
      <c r="AK33" s="249"/>
      <c r="AL33" s="249"/>
      <c r="AM33" s="249"/>
      <c r="AN33" s="249"/>
      <c r="AO33" s="249"/>
      <c r="AP33" s="249"/>
      <c r="AQ33" s="249"/>
      <c r="AR33" s="249"/>
      <c r="AS33" s="249"/>
      <c r="AT33" s="249"/>
      <c r="AU33" s="249"/>
      <c r="AV33" s="249"/>
      <c r="AW33" s="249"/>
      <c r="AX33" s="249"/>
      <c r="AY33" s="249"/>
      <c r="AZ33" s="249"/>
      <c r="BA33" s="249"/>
      <c r="BB33" s="249"/>
      <c r="BC33" s="249"/>
      <c r="BD33" s="249"/>
      <c r="BE33" s="249"/>
      <c r="BF33" s="249"/>
      <c r="BG33" s="249"/>
      <c r="BH33" s="249"/>
      <c r="BI33" s="249"/>
      <c r="BJ33" s="249"/>
      <c r="BK33" s="249"/>
      <c r="BL33" s="249"/>
      <c r="BM33" s="249"/>
      <c r="BN33" s="249"/>
      <c r="BO33" s="249"/>
      <c r="BP33" s="249"/>
      <c r="BQ33" s="249"/>
      <c r="BR33" s="249"/>
      <c r="BS33" s="249"/>
      <c r="BT33" s="249"/>
      <c r="BU33" s="249"/>
      <c r="BV33" s="249"/>
      <c r="BW33" s="249"/>
      <c r="BX33" s="249"/>
      <c r="BY33" s="249"/>
      <c r="BZ33" s="249"/>
      <c r="CA33" s="249"/>
      <c r="CB33" s="249"/>
      <c r="CC33" s="249"/>
      <c r="CD33" s="249"/>
      <c r="CE33" s="249"/>
      <c r="CF33" s="249"/>
      <c r="CG33" s="249"/>
      <c r="CH33" s="249"/>
      <c r="CI33" s="249"/>
      <c r="CJ33" s="249"/>
    </row>
    <row r="34" spans="1:88" s="238" customFormat="1" hidden="1" outlineLevel="1">
      <c r="A34" s="244" t="s">
        <v>54</v>
      </c>
      <c r="B34" s="245" t="s">
        <v>69</v>
      </c>
      <c r="C34" s="243"/>
      <c r="D34" s="245"/>
      <c r="E34" s="243"/>
      <c r="F34" s="245"/>
      <c r="G34" s="243"/>
      <c r="H34" s="245"/>
      <c r="I34" s="243"/>
      <c r="J34" s="245"/>
      <c r="K34"/>
      <c r="L34" s="245"/>
      <c r="M34"/>
      <c r="N34" s="245"/>
      <c r="O34" s="243"/>
      <c r="P34" s="245"/>
      <c r="Q34"/>
      <c r="R34" s="245"/>
      <c r="S34"/>
      <c r="T34" s="245"/>
      <c r="U34" s="243"/>
      <c r="V34" s="243"/>
      <c r="W34" s="243"/>
      <c r="X34" s="243"/>
      <c r="Y34" s="243"/>
      <c r="Z34" s="243"/>
      <c r="AA34" s="243"/>
      <c r="AB34" s="243"/>
      <c r="AC34" s="243"/>
      <c r="AD34" s="243"/>
      <c r="AE34" s="243"/>
      <c r="AF34" s="243"/>
      <c r="AG34" s="243"/>
      <c r="AH34" s="243"/>
      <c r="AI34" s="243"/>
      <c r="AJ34" s="243"/>
      <c r="AK34" s="249"/>
      <c r="AL34" s="249"/>
      <c r="AM34" s="249"/>
      <c r="AN34" s="249"/>
      <c r="AO34"/>
      <c r="AP34" s="249"/>
      <c r="AQ34"/>
      <c r="AR34" s="249"/>
      <c r="AS34"/>
      <c r="AT34" s="249"/>
      <c r="AU34" s="249"/>
      <c r="AV34" s="249"/>
      <c r="AW34" s="249"/>
      <c r="AX34" s="249"/>
      <c r="AY34" s="249"/>
      <c r="AZ34" s="249"/>
      <c r="BA34" s="249"/>
      <c r="BB34" s="249"/>
      <c r="BC34" s="249"/>
      <c r="BD34" s="249"/>
      <c r="BE34" s="249"/>
      <c r="BF34" s="249"/>
      <c r="BG34" s="249"/>
      <c r="BH34" s="249"/>
      <c r="BI34" s="249"/>
      <c r="BJ34" s="249"/>
      <c r="BK34" s="249"/>
      <c r="BL34" s="249"/>
      <c r="BM34" s="249"/>
      <c r="BN34" s="249"/>
      <c r="BO34" s="249"/>
      <c r="BP34" s="249"/>
      <c r="BQ34" s="249"/>
      <c r="BR34" s="249"/>
      <c r="BS34" s="249"/>
      <c r="BT34" s="249"/>
      <c r="BU34" s="249"/>
      <c r="BV34" s="249"/>
      <c r="BW34" s="249"/>
      <c r="BX34" s="249"/>
      <c r="BY34" s="249"/>
      <c r="BZ34" s="249"/>
      <c r="CA34" s="249"/>
      <c r="CB34" s="249"/>
      <c r="CC34" s="249"/>
      <c r="CD34" s="249"/>
      <c r="CE34" s="249"/>
      <c r="CF34" s="249"/>
      <c r="CG34" s="249"/>
      <c r="CH34" s="249"/>
      <c r="CI34" s="249"/>
      <c r="CJ34" s="249"/>
    </row>
    <row r="35" spans="1:88" hidden="1" outlineLevel="1">
      <c r="A35" s="248"/>
      <c r="B35" s="248"/>
      <c r="C35" s="248"/>
      <c r="D35" s="248"/>
      <c r="E35" s="248"/>
      <c r="F35" s="248"/>
      <c r="G35" s="248"/>
      <c r="H35" s="248"/>
      <c r="I35" s="248"/>
      <c r="J35" s="248"/>
      <c r="K35" s="248"/>
      <c r="L35" s="248"/>
      <c r="M35" s="248"/>
      <c r="N35" s="248"/>
      <c r="O35" s="248"/>
      <c r="P35" s="248"/>
      <c r="Q35" s="248"/>
      <c r="R35" s="248"/>
    </row>
    <row r="36" spans="1:88" collapsed="1">
      <c r="A36" s="164" t="s">
        <v>42</v>
      </c>
      <c r="B36" s="159" t="s">
        <v>55</v>
      </c>
      <c r="C36" s="164" t="s">
        <v>39</v>
      </c>
      <c r="D36" s="159" t="s">
        <v>55</v>
      </c>
      <c r="E36" s="164" t="s">
        <v>43</v>
      </c>
      <c r="F36" s="165" t="s">
        <v>24</v>
      </c>
      <c r="G36" s="165" t="s">
        <v>56</v>
      </c>
      <c r="H36" s="165" t="s">
        <v>57</v>
      </c>
      <c r="I36" s="165" t="s">
        <v>58</v>
      </c>
      <c r="J36" s="165" t="s">
        <v>59</v>
      </c>
      <c r="K36" s="165" t="s">
        <v>60</v>
      </c>
      <c r="L36" s="165" t="s">
        <v>61</v>
      </c>
      <c r="M36" s="165" t="s">
        <v>62</v>
      </c>
      <c r="N36" s="165" t="s">
        <v>63</v>
      </c>
      <c r="O36" s="165" t="s">
        <v>64</v>
      </c>
      <c r="P36" s="165" t="s">
        <v>65</v>
      </c>
      <c r="Q36" s="165" t="s">
        <v>66</v>
      </c>
      <c r="R36" s="165" t="s">
        <v>67</v>
      </c>
    </row>
    <row r="37" spans="1:88">
      <c r="A37" s="167" t="s">
        <v>69</v>
      </c>
      <c r="B37" s="167" t="s">
        <v>120</v>
      </c>
      <c r="C37" s="167" t="s">
        <v>70</v>
      </c>
      <c r="D37" s="250" t="s">
        <v>71</v>
      </c>
      <c r="E37" s="167" t="s">
        <v>115</v>
      </c>
      <c r="F37" s="168">
        <v>3741.47154</v>
      </c>
      <c r="G37" s="169"/>
      <c r="H37" s="169"/>
      <c r="I37" s="169"/>
      <c r="J37" s="169"/>
      <c r="K37" s="169"/>
      <c r="L37" s="168">
        <v>746.314815135</v>
      </c>
      <c r="M37" s="168">
        <v>2491.9742690970002</v>
      </c>
      <c r="N37" s="168">
        <v>319.34275608799999</v>
      </c>
      <c r="O37" s="168">
        <v>161.550358147</v>
      </c>
      <c r="P37" s="168">
        <v>22.289341533000002</v>
      </c>
      <c r="Q37" s="169"/>
      <c r="R37" s="169"/>
    </row>
    <row r="38" spans="1:88">
      <c r="A38" s="167" t="s">
        <v>69</v>
      </c>
      <c r="B38" s="167" t="s">
        <v>120</v>
      </c>
      <c r="C38" s="167" t="s">
        <v>70</v>
      </c>
      <c r="D38" s="250" t="s">
        <v>71</v>
      </c>
      <c r="E38" s="167" t="s">
        <v>114</v>
      </c>
      <c r="F38" s="168">
        <v>-15253.725845417001</v>
      </c>
      <c r="G38" s="168">
        <v>-701.50991294699998</v>
      </c>
      <c r="H38" s="168">
        <v>-11297.818269624</v>
      </c>
      <c r="I38" s="168">
        <v>-3254.397662845</v>
      </c>
      <c r="J38" s="169"/>
      <c r="K38" s="169"/>
      <c r="L38" s="169"/>
      <c r="M38" s="169"/>
      <c r="N38" s="169"/>
      <c r="O38" s="169"/>
      <c r="P38" s="169"/>
      <c r="Q38" s="169"/>
      <c r="R38" s="169"/>
    </row>
    <row r="39" spans="1:88">
      <c r="A39" s="167" t="s">
        <v>69</v>
      </c>
      <c r="B39" s="167" t="s">
        <v>120</v>
      </c>
      <c r="C39" s="167" t="s">
        <v>70</v>
      </c>
      <c r="D39" s="250" t="s">
        <v>71</v>
      </c>
      <c r="E39" s="173" t="s">
        <v>68</v>
      </c>
      <c r="F39" s="174">
        <v>-11512.254305417</v>
      </c>
      <c r="G39" s="174">
        <v>-701.50991294699998</v>
      </c>
      <c r="H39" s="174">
        <v>-11297.818269624</v>
      </c>
      <c r="I39" s="174">
        <v>-3254.397662845</v>
      </c>
      <c r="J39" s="25"/>
      <c r="K39" s="25"/>
      <c r="L39" s="174">
        <v>746.314815135</v>
      </c>
      <c r="M39" s="174">
        <v>2491.9742690970002</v>
      </c>
      <c r="N39" s="174">
        <v>319.34275608799999</v>
      </c>
      <c r="O39" s="174">
        <v>161.550358147</v>
      </c>
      <c r="P39" s="174">
        <v>22.289341533000002</v>
      </c>
      <c r="Q39" s="25"/>
      <c r="R39" s="25"/>
    </row>
    <row r="40" spans="1:88">
      <c r="F40" s="252">
        <f>F39*1000</f>
        <v>-11512254.305416999</v>
      </c>
    </row>
    <row r="41" spans="1:88">
      <c r="F41" s="252"/>
    </row>
  </sheetData>
  <autoFilter ref="A36:R40">
    <filterColumn colId="2"/>
  </autoFilter>
  <printOptions horizontalCentered="1"/>
  <pageMargins left="0.75" right="0.75" top="0.75" bottom="1" header="0.5" footer="0.5"/>
  <pageSetup scale="53" fitToHeight="15" orientation="landscape" r:id="rId1"/>
  <headerFooter alignWithMargins="0">
    <oddFooter>&amp;C&amp;P of &amp;N</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Response</DocumentSetType>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Closed</CaseStatus>
    <OpenedDate xmlns="dc463f71-b30c-4ab2-9473-d307f9d35888">2010-05-04T07:00:00+00:00</OpenedDate>
    <Date1 xmlns="dc463f71-b30c-4ab2-9473-d307f9d35888">2010-11-30T08:00:00+00:00</Date1>
    <IsDocumentOrder xmlns="dc463f71-b30c-4ab2-9473-d307f9d35888" xsi:nil="true"/>
    <IsHighlyConfidential xmlns="dc463f71-b30c-4ab2-9473-d307f9d35888">false</IsHighlyConfidential>
    <CaseCompanyNames xmlns="dc463f71-b30c-4ab2-9473-d307f9d35888">Pacific Power &amp; Light Company</CaseCompanyNames>
    <DocketNumber xmlns="dc463f71-b30c-4ab2-9473-d307f9d35888">100749</DocketNumber>
    <DelegatedOrder xmlns="dc463f71-b30c-4ab2-9473-d307f9d35888">false</DelegatedOrder>
    <Visibility xmlns="dc463f71-b30c-4ab2-9473-d307f9d35888" xsi:nil="true"/>
    <Nickname xmlns="http://schemas.microsoft.com/sharepoint/v3" xsi:nil="true"/>
    <SignificantOrder xmlns="dc463f71-b30c-4ab2-9473-d307f9d35888">false</SignificantOrder>
  </documentManagement>
</p:properties>
</file>

<file path=customXml/item2.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96E45178E737B2439E5D7C497507581C" ma:contentTypeVersion="131" ma:contentTypeDescription="" ma:contentTypeScope="" ma:versionID="c7ae4816fe8ea69c70f4b1a0bddb2cec">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4ccd4140794adb7bccf17b21b5812a9d"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haredContentType xmlns="Microsoft.SharePoint.Taxonomy.ContentTypeSync" SourceId="015f1b76-b32e-440f-80a7-f0ca4d8a872c" ContentTypeId="0x0101006E56B4D1795A2E4DB2F0B01679ED314A" PreviousValue="true"/>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612E52E-C46E-4FFD-B35A-CA01B92BAD72}"/>
</file>

<file path=customXml/itemProps2.xml><?xml version="1.0" encoding="utf-8"?>
<ds:datastoreItem xmlns:ds="http://schemas.openxmlformats.org/officeDocument/2006/customXml" ds:itemID="{DA63468D-299D-468E-88B8-67DFAD0353BB}"/>
</file>

<file path=customXml/itemProps3.xml><?xml version="1.0" encoding="utf-8"?>
<ds:datastoreItem xmlns:ds="http://schemas.openxmlformats.org/officeDocument/2006/customXml" ds:itemID="{7BF6B69A-6749-478B-B89A-E7A26B175F9E}"/>
</file>

<file path=customXml/itemProps4.xml><?xml version="1.0" encoding="utf-8"?>
<ds:datastoreItem xmlns:ds="http://schemas.openxmlformats.org/officeDocument/2006/customXml" ds:itemID="{EF7FD6B6-95E4-4116-9E53-84C2E8B985C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11</vt:i4>
      </vt:variant>
    </vt:vector>
  </HeadingPairs>
  <TitlesOfParts>
    <vt:vector size="18" baseType="lpstr">
      <vt:lpstr>Lead Sheet</vt:lpstr>
      <vt:lpstr>6.1.1</vt:lpstr>
      <vt:lpstr>6.1.2</vt:lpstr>
      <vt:lpstr>Dec 2009 Balance Check</vt:lpstr>
      <vt:lpstr>HYDRO CENTRAL</vt:lpstr>
      <vt:lpstr>Exp Actuals</vt:lpstr>
      <vt:lpstr>Reserve Actuals</vt:lpstr>
      <vt:lpstr>'6.1.1'!Print_Area</vt:lpstr>
      <vt:lpstr>'Exp Actuals'!Print_Area</vt:lpstr>
      <vt:lpstr>'HYDRO CENTRAL'!Print_Area</vt:lpstr>
      <vt:lpstr>'Lead Sheet'!Print_Area</vt:lpstr>
      <vt:lpstr>'Reserve Actuals'!Print_Area</vt:lpstr>
      <vt:lpstr>'Exp Actuals'!Print_Titles</vt:lpstr>
      <vt:lpstr>'Reserve Actuals'!Print_Titles</vt:lpstr>
      <vt:lpstr>'Exp Actuals'!ST_Top3</vt:lpstr>
      <vt:lpstr>'Reserve Actuals'!ST_Top3</vt:lpstr>
      <vt:lpstr>'Exp Actuals'!T1_Print</vt:lpstr>
      <vt:lpstr>'Reserve Actuals'!T1_Print</vt:lpstr>
    </vt:vector>
  </TitlesOfParts>
  <Company>PacifiCorp</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Aaron R Lively</dc:creator>
  <cp:lastModifiedBy>R. Bryce Dalley</cp:lastModifiedBy>
  <cp:lastPrinted>2010-04-22T23:28:04Z</cp:lastPrinted>
  <dcterms:created xsi:type="dcterms:W3CDTF">2008-03-07T23:12:10Z</dcterms:created>
  <dcterms:modified xsi:type="dcterms:W3CDTF">2010-11-19T18:48:55Z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0x0101006E56B4D1795A2E4DB2F0B01679ED314A0096E45178E737B2439E5D7C497507581C</vt:lpwstr>
  </property>
  <property fmtid="{D5CDD505-2E9C-101B-9397-08002B2CF9AE}" pid="3" name="_docset_NoMedatataSyncRequired">
    <vt:lpwstr>False</vt:lpwstr>
  </property>
</Properties>
</file>