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5195" windowHeight="7680" activeTab="0"/>
  </bookViews>
  <sheets>
    <sheet name="Power Cost Summary" sheetId="1" r:id="rId1"/>
  </sheets>
  <externalReferences>
    <externalReference r:id="rId4"/>
    <externalReference r:id="rId5"/>
  </externalReferences>
  <definedNames>
    <definedName name="_Order1" hidden="1">255</definedName>
    <definedName name="_Order2" hidden="1">255</definedName>
    <definedName name="AccessDatabase" hidden="1">"I:\COMTREL\FINICLE\TradeSummary.mdb"</definedName>
    <definedName name="b" hidden="1">{#N/A,#N/A,FALSE,"Coversheet";#N/A,#N/A,FALSE,"QA"}</definedName>
    <definedName name="CurrentOutlook">#REF!</definedName>
    <definedName name="CurrentvsPrior">'[1]2004 Actual'!$BQ$3:$CE$266</definedName>
    <definedName name="DELETE01" hidden="1">{#N/A,#N/A,FALSE,"Coversheet";#N/A,#N/A,FALSE,"QA"}</definedName>
    <definedName name="DELETE02" hidden="1">{#N/A,#N/A,FALSE,"Schedule F";#N/A,#N/A,FALSE,"Schedule G"}</definedName>
    <definedName name="Delete06" hidden="1">{#N/A,#N/A,FALSE,"Coversheet";#N/A,#N/A,FALSE,"QA"}</definedName>
    <definedName name="Delete1" hidden="1">{#N/A,#N/A,FALSE,"Coversheet";#N/A,#N/A,FALSE,"QA"}</definedName>
    <definedName name="Outlook_Recon_Summary">#REF!</definedName>
    <definedName name="price_input_range">#REF!</definedName>
    <definedName name="_xlnm.Print_Area" localSheetId="0">'Power Cost Summary'!$A$1:$Q$31</definedName>
    <definedName name="Prior_Outlook_Forecast">#REF!</definedName>
    <definedName name="wrn.Fundamental." hidden="1">{#N/A,#N/A,TRUE,"CoverPage";#N/A,#N/A,TRUE,"Gas";#N/A,#N/A,TRUE,"Power";#N/A,#N/A,TRUE,"Historical DJ Mthly Prices"}</definedName>
    <definedName name="wrn.Incentive._.Overhead." hidden="1">{#N/A,#N/A,FALSE,"Coversheet";#N/A,#N/A,FALSE,"QA"}</definedName>
    <definedName name="wrn.limit_reports." hidden="1">{#N/A,#N/A,FALSE,"Schedule F";#N/A,#N/A,FALSE,"Schedule G"}</definedName>
    <definedName name="wrn.MARGIN_WO_QTR." hidden="1">{#N/A,#N/A,FALSE,"Month ";#N/A,#N/A,FALSE,"YTD";#N/A,#N/A,FALSE,"12 mo ended"}</definedName>
  </definedNames>
  <calcPr fullCalcOnLoad="1"/>
</workbook>
</file>

<file path=xl/sharedStrings.xml><?xml version="1.0" encoding="utf-8"?>
<sst xmlns="http://schemas.openxmlformats.org/spreadsheetml/2006/main" count="32" uniqueCount="31">
  <si>
    <t>2007 General Rate Case Power Cost Projections</t>
  </si>
  <si>
    <t>AURORA + Non-AURORA Power Costs</t>
  </si>
  <si>
    <t>10.31.07 AURORA Model run</t>
  </si>
  <si>
    <t>3-month average gas prices at 10/19/2007</t>
  </si>
  <si>
    <t>(dollars are in thousands)</t>
  </si>
  <si>
    <t>2007 GRC</t>
  </si>
  <si>
    <t>Settlement</t>
  </si>
  <si>
    <t>Change fm</t>
  </si>
  <si>
    <t>2007 PCORC</t>
  </si>
  <si>
    <t>07PCORC</t>
  </si>
  <si>
    <t>Coal Fuel</t>
  </si>
  <si>
    <t>Natural Gas Fuel</t>
  </si>
  <si>
    <t>Purchase &amp; Interchange</t>
  </si>
  <si>
    <t>Other Power Supply</t>
  </si>
  <si>
    <t>Wheeling</t>
  </si>
  <si>
    <t>Secondary Sales</t>
  </si>
  <si>
    <t>Subtotal</t>
  </si>
  <si>
    <t>Non-Core Gas</t>
  </si>
  <si>
    <t>Total Power Costs</t>
  </si>
  <si>
    <t>Load in MWh</t>
  </si>
  <si>
    <t>Delivered Load</t>
  </si>
  <si>
    <t>Revenue Requirement Adjustments:</t>
  </si>
  <si>
    <t>Before adjustment</t>
  </si>
  <si>
    <t>Tenaska Buyout Disallowance</t>
  </si>
  <si>
    <t>Tenaska Prudence Disallowance</t>
  </si>
  <si>
    <t>March Point 2 Prudence Disallowance</t>
  </si>
  <si>
    <t>Net Power Costs</t>
  </si>
  <si>
    <t>Production O&amp;M (including ben &amp; p/r tax)</t>
  </si>
  <si>
    <t>Colstrip 500 KV Expense</t>
  </si>
  <si>
    <t>Costs for Revenue Requirement</t>
  </si>
  <si>
    <t>PUGET SOUND ENERGY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</si>
</sst>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_(&quot;$&quot;* #,##0_);_(&quot;$&quot;* \(#,##0\);_(&quot;$&quot;* &quot;-&quot;??_);_(@_)"/>
    <numFmt numFmtId="167" formatCode="0.000000"/>
    <numFmt numFmtId="168" formatCode="_(* #,##0.000_);_(* \(#,##0.000\);_(* &quot;-&quot;??_);_(@_)"/>
    <numFmt numFmtId="169" formatCode="_(* #,##0.00000_);_(* \(#,##0.00000\);_(* &quot;-&quot;??_);_(@_)"/>
    <numFmt numFmtId="170" formatCode="0.0%"/>
    <numFmt numFmtId="171" formatCode="#,##0&quot; Days&quot;"/>
    <numFmt numFmtId="172" formatCode="&quot;$&quot;#,##0.0_);\(&quot;$&quot;#,##0.0\)"/>
    <numFmt numFmtId="173" formatCode="_(* ###0_);_(* \(###0\);_(* &quot;-&quot;_);_(@_)"/>
    <numFmt numFmtId="174" formatCode="0.00_)"/>
    <numFmt numFmtId="175" formatCode="_(* #,##0.0000_);_(* \(#,##0.0000\);_(* &quot;-&quot;??_);_(@_)"/>
    <numFmt numFmtId="176" formatCode="0.0000"/>
    <numFmt numFmtId="177" formatCode="#,##0.0000000_);[Red]\(#,##0.0000000\)"/>
    <numFmt numFmtId="178" formatCode="0_);\(0\)"/>
    <numFmt numFmtId="179" formatCode="0.0000000"/>
    <numFmt numFmtId="180" formatCode="#,##0;[Red]#,##0"/>
    <numFmt numFmtId="181" formatCode="&quot;$&quot;#,##0;[Red]&quot;$&quot;#,##0"/>
    <numFmt numFmtId="182" formatCode="#,##0.000_);\(#,##0.000\)"/>
    <numFmt numFmtId="183" formatCode="_(* #,##0.0_);_(* \(#,##0.0\);_(* &quot;-&quot;?_);_(@_)"/>
    <numFmt numFmtId="184" formatCode="#,##0.0_);\(#,##0.0\)"/>
    <numFmt numFmtId="185" formatCode="#,##0.0"/>
    <numFmt numFmtId="186" formatCode="#,##0.000"/>
    <numFmt numFmtId="187" formatCode="0.00000"/>
    <numFmt numFmtId="188" formatCode="0.000"/>
    <numFmt numFmtId="189" formatCode="0.0"/>
  </numFmts>
  <fonts count="46">
    <font>
      <sz val="10"/>
      <name val="Arial"/>
      <family val="0"/>
    </font>
    <font>
      <sz val="12"/>
      <color indexed="24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0"/>
    </font>
    <font>
      <b/>
      <i/>
      <sz val="16"/>
      <name val="Helv"/>
      <family val="0"/>
    </font>
    <font>
      <sz val="8"/>
      <name val="Helv"/>
      <family val="0"/>
    </font>
    <font>
      <sz val="1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b/>
      <u val="single"/>
      <sz val="14"/>
      <name val="Arial"/>
      <family val="2"/>
    </font>
    <font>
      <b/>
      <sz val="10"/>
      <color indexed="48"/>
      <name val="Arial"/>
      <family val="2"/>
    </font>
    <font>
      <b/>
      <u val="single"/>
      <sz val="10"/>
      <name val="Arial"/>
      <family val="2"/>
    </font>
    <font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fgColor indexed="8"/>
      </patternFill>
    </fill>
    <fill>
      <patternFill patternType="gray125">
        <fgColor indexed="8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9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>
      <alignment horizontal="left" wrapText="1"/>
      <protection/>
    </xf>
    <xf numFmtId="167" fontId="0" fillId="0" borderId="0">
      <alignment horizontal="left" wrapText="1"/>
      <protection/>
    </xf>
    <xf numFmtId="169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169" fontId="0" fillId="0" borderId="0">
      <alignment horizontal="left" wrapText="1"/>
      <protection/>
    </xf>
    <xf numFmtId="167" fontId="0" fillId="0" borderId="0">
      <alignment horizontal="left" wrapText="1"/>
      <protection/>
    </xf>
    <xf numFmtId="167" fontId="0" fillId="0" borderId="0">
      <alignment horizontal="left" wrapText="1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167" fontId="0" fillId="0" borderId="0">
      <alignment/>
      <protection/>
    </xf>
    <xf numFmtId="0" fontId="37" fillId="0" borderId="0" applyNumberFormat="0" applyFill="0" applyBorder="0" applyAlignment="0" applyProtection="0"/>
    <xf numFmtId="2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38" fontId="3" fillId="30" borderId="0" applyNumberFormat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38" fontId="4" fillId="0" borderId="0">
      <alignment/>
      <protection/>
    </xf>
    <xf numFmtId="40" fontId="4" fillId="0" borderId="0">
      <alignment/>
      <protection/>
    </xf>
    <xf numFmtId="0" fontId="5" fillId="0" borderId="0" applyNumberFormat="0" applyFill="0" applyBorder="0" applyAlignment="0" applyProtection="0"/>
    <xf numFmtId="0" fontId="40" fillId="31" borderId="1" applyNumberFormat="0" applyAlignment="0" applyProtection="0"/>
    <xf numFmtId="10" fontId="3" fillId="32" borderId="4" applyNumberFormat="0" applyBorder="0" applyAlignment="0" applyProtection="0"/>
    <xf numFmtId="0" fontId="41" fillId="0" borderId="5" applyNumberFormat="0" applyFill="0" applyAlignment="0" applyProtection="0"/>
    <xf numFmtId="44" fontId="6" fillId="0" borderId="6" applyNumberFormat="0" applyFont="0" applyAlignment="0">
      <protection/>
    </xf>
    <xf numFmtId="44" fontId="6" fillId="0" borderId="7" applyNumberFormat="0" applyFont="0" applyAlignment="0">
      <protection/>
    </xf>
    <xf numFmtId="0" fontId="42" fillId="33" borderId="0" applyNumberFormat="0" applyBorder="0" applyAlignment="0" applyProtection="0"/>
    <xf numFmtId="174" fontId="7" fillId="0" borderId="0">
      <alignment/>
      <protection/>
    </xf>
    <xf numFmtId="167" fontId="0" fillId="0" borderId="0">
      <alignment horizontal="left" wrapText="1"/>
      <protection/>
    </xf>
    <xf numFmtId="0" fontId="0" fillId="34" borderId="8" applyNumberFormat="0" applyFont="0" applyAlignment="0" applyProtection="0"/>
    <xf numFmtId="0" fontId="43" fillId="27" borderId="9" applyNumberFormat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39" fontId="0" fillId="35" borderId="0">
      <alignment/>
      <protection/>
    </xf>
    <xf numFmtId="38" fontId="3" fillId="0" borderId="10">
      <alignment/>
      <protection/>
    </xf>
    <xf numFmtId="38" fontId="4" fillId="0" borderId="11">
      <alignment/>
      <protection/>
    </xf>
    <xf numFmtId="39" fontId="8" fillId="36" borderId="0">
      <alignment/>
      <protection/>
    </xf>
    <xf numFmtId="167" fontId="0" fillId="0" borderId="0">
      <alignment horizontal="left" wrapText="1"/>
      <protection/>
    </xf>
    <xf numFmtId="0" fontId="44" fillId="0" borderId="0" applyNumberFormat="0" applyFill="0" applyBorder="0" applyAlignment="0" applyProtection="0"/>
    <xf numFmtId="0" fontId="1" fillId="0" borderId="12" applyNumberFormat="0" applyFont="0" applyFill="0" applyAlignment="0" applyProtection="0"/>
    <xf numFmtId="0" fontId="45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0" xfId="77" applyNumberFormat="1" applyAlignment="1">
      <alignment/>
      <protection/>
    </xf>
    <xf numFmtId="0" fontId="9" fillId="0" borderId="0" xfId="77" applyNumberFormat="1" applyFont="1" applyAlignment="1">
      <alignment horizontal="centerContinuous"/>
      <protection/>
    </xf>
    <xf numFmtId="0" fontId="10" fillId="0" borderId="0" xfId="77" applyNumberFormat="1" applyFont="1" applyAlignment="1">
      <alignment horizontal="centerContinuous"/>
      <protection/>
    </xf>
    <xf numFmtId="0" fontId="11" fillId="0" borderId="0" xfId="77" applyNumberFormat="1" applyFont="1" applyFill="1" applyAlignment="1">
      <alignment horizontal="centerContinuous" vertical="top"/>
      <protection/>
    </xf>
    <xf numFmtId="0" fontId="12" fillId="0" borderId="0" xfId="77" applyNumberFormat="1" applyFont="1" applyFill="1" applyAlignment="1">
      <alignment horizontal="centerContinuous"/>
      <protection/>
    </xf>
    <xf numFmtId="0" fontId="13" fillId="0" borderId="0" xfId="77" applyNumberFormat="1" applyFont="1" applyFill="1" applyAlignment="1">
      <alignment horizontal="centerContinuous" vertical="top"/>
      <protection/>
    </xf>
    <xf numFmtId="0" fontId="13" fillId="0" borderId="0" xfId="77" applyNumberFormat="1" applyFont="1" applyFill="1" applyAlignment="1">
      <alignment horizontal="centerContinuous"/>
      <protection/>
    </xf>
    <xf numFmtId="0" fontId="13" fillId="0" borderId="0" xfId="77" applyNumberFormat="1" applyFont="1" applyAlignment="1">
      <alignment horizontal="centerContinuous"/>
      <protection/>
    </xf>
    <xf numFmtId="0" fontId="13" fillId="0" borderId="0" xfId="77" applyNumberFormat="1" applyFont="1" applyBorder="1" applyAlignment="1">
      <alignment horizontal="centerContinuous"/>
      <protection/>
    </xf>
    <xf numFmtId="0" fontId="14" fillId="0" borderId="0" xfId="77" applyNumberFormat="1" applyFont="1" applyFill="1" applyAlignment="1">
      <alignment/>
      <protection/>
    </xf>
    <xf numFmtId="0" fontId="0" fillId="0" borderId="0" xfId="77" applyNumberFormat="1" applyFill="1" applyAlignment="1">
      <alignment/>
      <protection/>
    </xf>
    <xf numFmtId="17" fontId="0" fillId="0" borderId="0" xfId="77" applyNumberFormat="1" applyFill="1" applyAlignment="1">
      <alignment/>
      <protection/>
    </xf>
    <xf numFmtId="17" fontId="0" fillId="0" borderId="0" xfId="77" applyNumberFormat="1" applyAlignment="1">
      <alignment/>
      <protection/>
    </xf>
    <xf numFmtId="17" fontId="15" fillId="0" borderId="13" xfId="77" applyNumberFormat="1" applyFont="1" applyFill="1" applyBorder="1" applyAlignment="1">
      <alignment horizontal="center"/>
      <protection/>
    </xf>
    <xf numFmtId="17" fontId="6" fillId="0" borderId="14" xfId="77" applyNumberFormat="1" applyFont="1" applyFill="1" applyBorder="1" applyAlignment="1">
      <alignment horizontal="center"/>
      <protection/>
    </xf>
    <xf numFmtId="17" fontId="6" fillId="0" borderId="15" xfId="77" applyNumberFormat="1" applyFont="1" applyFill="1" applyBorder="1" applyAlignment="1">
      <alignment horizontal="center"/>
      <protection/>
    </xf>
    <xf numFmtId="0" fontId="16" fillId="0" borderId="0" xfId="77" applyNumberFormat="1" applyFont="1" applyAlignment="1">
      <alignment/>
      <protection/>
    </xf>
    <xf numFmtId="17" fontId="16" fillId="0" borderId="0" xfId="77" applyNumberFormat="1" applyFont="1" applyAlignment="1">
      <alignment horizontal="center"/>
      <protection/>
    </xf>
    <xf numFmtId="17" fontId="16" fillId="0" borderId="0" xfId="77" applyNumberFormat="1" applyFont="1" applyFill="1" applyAlignment="1">
      <alignment horizontal="center"/>
      <protection/>
    </xf>
    <xf numFmtId="17" fontId="16" fillId="0" borderId="16" xfId="77" applyNumberFormat="1" applyFont="1" applyFill="1" applyBorder="1" applyAlignment="1">
      <alignment horizontal="center"/>
      <protection/>
    </xf>
    <xf numFmtId="17" fontId="16" fillId="0" borderId="0" xfId="77" applyNumberFormat="1" applyFont="1" applyFill="1" applyBorder="1" applyAlignment="1">
      <alignment horizontal="center"/>
      <protection/>
    </xf>
    <xf numFmtId="17" fontId="16" fillId="0" borderId="17" xfId="77" applyNumberFormat="1" applyFont="1" applyFill="1" applyBorder="1" applyAlignment="1">
      <alignment horizontal="center"/>
      <protection/>
    </xf>
    <xf numFmtId="0" fontId="6" fillId="0" borderId="0" xfId="77" applyNumberFormat="1" applyFont="1" applyAlignment="1">
      <alignment horizontal="center"/>
      <protection/>
    </xf>
    <xf numFmtId="0" fontId="6" fillId="0" borderId="0" xfId="77" applyNumberFormat="1" applyFont="1" applyAlignment="1">
      <alignment/>
      <protection/>
    </xf>
    <xf numFmtId="166" fontId="0" fillId="0" borderId="0" xfId="77" applyNumberFormat="1" applyFill="1" applyAlignment="1">
      <alignment/>
      <protection/>
    </xf>
    <xf numFmtId="166" fontId="0" fillId="0" borderId="16" xfId="77" applyNumberFormat="1" applyFill="1" applyBorder="1" applyAlignment="1">
      <alignment/>
      <protection/>
    </xf>
    <xf numFmtId="166" fontId="0" fillId="0" borderId="0" xfId="77" applyNumberFormat="1" applyFill="1" applyBorder="1" applyAlignment="1">
      <alignment/>
      <protection/>
    </xf>
    <xf numFmtId="166" fontId="0" fillId="0" borderId="17" xfId="77" applyNumberFormat="1" applyFill="1" applyBorder="1" applyAlignment="1">
      <alignment/>
      <protection/>
    </xf>
    <xf numFmtId="166" fontId="0" fillId="0" borderId="16" xfId="77" applyNumberFormat="1" applyFont="1" applyFill="1" applyBorder="1" applyAlignment="1">
      <alignment/>
      <protection/>
    </xf>
    <xf numFmtId="0" fontId="6" fillId="0" borderId="18" xfId="77" applyNumberFormat="1" applyFont="1" applyBorder="1" applyAlignment="1">
      <alignment/>
      <protection/>
    </xf>
    <xf numFmtId="166" fontId="0" fillId="0" borderId="18" xfId="53" applyNumberFormat="1" applyFill="1" applyBorder="1" applyAlignment="1">
      <alignment/>
    </xf>
    <xf numFmtId="166" fontId="0" fillId="0" borderId="19" xfId="53" applyNumberFormat="1" applyFill="1" applyBorder="1" applyAlignment="1">
      <alignment/>
    </xf>
    <xf numFmtId="166" fontId="0" fillId="0" borderId="20" xfId="53" applyNumberFormat="1" applyFill="1" applyBorder="1" applyAlignment="1">
      <alignment/>
    </xf>
    <xf numFmtId="164" fontId="0" fillId="0" borderId="0" xfId="50" applyNumberFormat="1" applyFill="1" applyAlignment="1">
      <alignment/>
    </xf>
    <xf numFmtId="164" fontId="0" fillId="0" borderId="16" xfId="50" applyNumberFormat="1" applyFill="1" applyBorder="1" applyAlignment="1">
      <alignment/>
    </xf>
    <xf numFmtId="164" fontId="0" fillId="0" borderId="0" xfId="50" applyNumberFormat="1" applyFill="1" applyBorder="1" applyAlignment="1">
      <alignment/>
    </xf>
    <xf numFmtId="164" fontId="0" fillId="0" borderId="17" xfId="50" applyNumberFormat="1" applyFill="1" applyBorder="1" applyAlignment="1">
      <alignment/>
    </xf>
    <xf numFmtId="0" fontId="6" fillId="0" borderId="21" xfId="77" applyNumberFormat="1" applyFont="1" applyBorder="1" applyAlignment="1">
      <alignment/>
      <protection/>
    </xf>
    <xf numFmtId="166" fontId="0" fillId="0" borderId="21" xfId="77" applyNumberFormat="1" applyFill="1" applyBorder="1" applyAlignment="1">
      <alignment/>
      <protection/>
    </xf>
    <xf numFmtId="166" fontId="0" fillId="0" borderId="22" xfId="77" applyNumberFormat="1" applyFill="1" applyBorder="1" applyAlignment="1">
      <alignment/>
      <protection/>
    </xf>
    <xf numFmtId="166" fontId="0" fillId="0" borderId="23" xfId="77" applyNumberFormat="1" applyFill="1" applyBorder="1" applyAlignment="1">
      <alignment/>
      <protection/>
    </xf>
    <xf numFmtId="164" fontId="3" fillId="0" borderId="0" xfId="50" applyNumberFormat="1" applyFont="1" applyFill="1" applyAlignment="1">
      <alignment horizontal="right"/>
    </xf>
    <xf numFmtId="164" fontId="3" fillId="0" borderId="16" xfId="50" applyNumberFormat="1" applyFont="1" applyFill="1" applyBorder="1" applyAlignment="1">
      <alignment horizontal="right"/>
    </xf>
    <xf numFmtId="164" fontId="3" fillId="0" borderId="0" xfId="50" applyNumberFormat="1" applyFont="1" applyFill="1" applyBorder="1" applyAlignment="1">
      <alignment horizontal="right"/>
    </xf>
    <xf numFmtId="164" fontId="3" fillId="0" borderId="17" xfId="50" applyNumberFormat="1" applyFont="1" applyFill="1" applyBorder="1" applyAlignment="1">
      <alignment horizontal="right"/>
    </xf>
    <xf numFmtId="164" fontId="3" fillId="0" borderId="0" xfId="50" applyNumberFormat="1" applyFont="1" applyFill="1" applyAlignment="1">
      <alignment/>
    </xf>
    <xf numFmtId="164" fontId="3" fillId="0" borderId="16" xfId="50" applyNumberFormat="1" applyFont="1" applyFill="1" applyBorder="1" applyAlignment="1">
      <alignment/>
    </xf>
    <xf numFmtId="164" fontId="3" fillId="0" borderId="0" xfId="50" applyNumberFormat="1" applyFont="1" applyFill="1" applyBorder="1" applyAlignment="1">
      <alignment/>
    </xf>
    <xf numFmtId="164" fontId="3" fillId="0" borderId="17" xfId="50" applyNumberFormat="1" applyFont="1" applyFill="1" applyBorder="1" applyAlignment="1">
      <alignment/>
    </xf>
    <xf numFmtId="170" fontId="17" fillId="0" borderId="0" xfId="77" applyNumberFormat="1" applyFont="1" applyFill="1" applyAlignment="1">
      <alignment/>
      <protection/>
    </xf>
    <xf numFmtId="170" fontId="3" fillId="0" borderId="0" xfId="80" applyNumberFormat="1" applyFont="1" applyFill="1" applyAlignment="1">
      <alignment/>
    </xf>
    <xf numFmtId="0" fontId="0" fillId="0" borderId="16" xfId="77" applyNumberFormat="1" applyBorder="1" applyAlignment="1">
      <alignment/>
      <protection/>
    </xf>
    <xf numFmtId="0" fontId="0" fillId="0" borderId="0" xfId="77" applyNumberFormat="1" applyBorder="1" applyAlignment="1">
      <alignment/>
      <protection/>
    </xf>
    <xf numFmtId="0" fontId="0" fillId="0" borderId="17" xfId="77" applyNumberFormat="1" applyBorder="1" applyAlignment="1">
      <alignment/>
      <protection/>
    </xf>
    <xf numFmtId="164" fontId="6" fillId="0" borderId="0" xfId="50" applyNumberFormat="1" applyFont="1" applyFill="1" applyAlignment="1">
      <alignment horizontal="right"/>
    </xf>
    <xf numFmtId="170" fontId="3" fillId="0" borderId="0" xfId="80" applyNumberFormat="1" applyFont="1" applyFill="1" applyBorder="1" applyAlignment="1">
      <alignment/>
    </xf>
    <xf numFmtId="164" fontId="6" fillId="0" borderId="0" xfId="50" applyNumberFormat="1" applyFont="1" applyFill="1" applyBorder="1" applyAlignment="1">
      <alignment horizontal="right"/>
    </xf>
    <xf numFmtId="166" fontId="0" fillId="0" borderId="16" xfId="53" applyNumberFormat="1" applyFont="1" applyFill="1" applyBorder="1" applyAlignment="1">
      <alignment/>
    </xf>
    <xf numFmtId="166" fontId="0" fillId="0" borderId="0" xfId="53" applyNumberFormat="1" applyFont="1" applyFill="1" applyBorder="1" applyAlignment="1">
      <alignment/>
    </xf>
    <xf numFmtId="166" fontId="0" fillId="0" borderId="17" xfId="53" applyNumberFormat="1" applyFont="1" applyFill="1" applyBorder="1" applyAlignment="1">
      <alignment/>
    </xf>
    <xf numFmtId="164" fontId="0" fillId="0" borderId="0" xfId="50" applyNumberFormat="1" applyFont="1" applyFill="1" applyBorder="1" applyAlignment="1">
      <alignment horizontal="right"/>
    </xf>
    <xf numFmtId="164" fontId="0" fillId="0" borderId="0" xfId="50" applyNumberFormat="1" applyFont="1" applyFill="1" applyAlignment="1">
      <alignment horizontal="right"/>
    </xf>
    <xf numFmtId="170" fontId="0" fillId="0" borderId="0" xfId="80" applyNumberFormat="1" applyFont="1" applyFill="1" applyAlignment="1">
      <alignment/>
    </xf>
    <xf numFmtId="170" fontId="0" fillId="0" borderId="0" xfId="80" applyNumberFormat="1" applyFont="1" applyFill="1" applyBorder="1" applyAlignment="1">
      <alignment/>
    </xf>
    <xf numFmtId="166" fontId="0" fillId="0" borderId="0" xfId="53" applyNumberFormat="1" applyFont="1" applyFill="1" applyBorder="1" applyAlignment="1">
      <alignment horizontal="right"/>
    </xf>
    <xf numFmtId="164" fontId="0" fillId="0" borderId="0" xfId="50" applyNumberFormat="1" applyFont="1" applyFill="1" applyBorder="1" applyAlignment="1">
      <alignment/>
    </xf>
    <xf numFmtId="166" fontId="0" fillId="0" borderId="0" xfId="53" applyNumberFormat="1" applyFont="1" applyFill="1" applyAlignment="1">
      <alignment horizontal="right"/>
    </xf>
    <xf numFmtId="164" fontId="0" fillId="0" borderId="16" xfId="50" applyNumberFormat="1" applyFont="1" applyFill="1" applyBorder="1" applyAlignment="1">
      <alignment/>
    </xf>
    <xf numFmtId="164" fontId="0" fillId="0" borderId="17" xfId="50" applyNumberFormat="1" applyFont="1" applyFill="1" applyBorder="1" applyAlignment="1">
      <alignment/>
    </xf>
    <xf numFmtId="166" fontId="0" fillId="0" borderId="24" xfId="77" applyNumberFormat="1" applyFill="1" applyBorder="1" applyAlignment="1">
      <alignment/>
      <protection/>
    </xf>
    <xf numFmtId="166" fontId="0" fillId="0" borderId="11" xfId="77" applyNumberFormat="1" applyFill="1" applyBorder="1" applyAlignment="1">
      <alignment/>
      <protection/>
    </xf>
    <xf numFmtId="166" fontId="0" fillId="0" borderId="25" xfId="77" applyNumberFormat="1" applyFill="1" applyBorder="1" applyAlignment="1">
      <alignment/>
      <protection/>
    </xf>
    <xf numFmtId="164" fontId="0" fillId="0" borderId="0" xfId="50" applyNumberFormat="1" applyFont="1" applyFill="1" applyAlignment="1">
      <alignment/>
    </xf>
    <xf numFmtId="164" fontId="0" fillId="0" borderId="26" xfId="50" applyNumberFormat="1" applyFont="1" applyFill="1" applyBorder="1" applyAlignment="1">
      <alignment/>
    </xf>
    <xf numFmtId="164" fontId="0" fillId="0" borderId="27" xfId="50" applyNumberFormat="1" applyFont="1" applyFill="1" applyBorder="1" applyAlignment="1">
      <alignment/>
    </xf>
    <xf numFmtId="164" fontId="0" fillId="0" borderId="28" xfId="50" applyNumberFormat="1" applyFont="1" applyFill="1" applyBorder="1" applyAlignment="1">
      <alignment/>
    </xf>
    <xf numFmtId="167" fontId="0" fillId="0" borderId="0" xfId="77" applyFill="1" applyAlignment="1">
      <alignment horizontal="right"/>
      <protection/>
    </xf>
    <xf numFmtId="166" fontId="6" fillId="0" borderId="29" xfId="77" applyNumberFormat="1" applyFont="1" applyFill="1" applyBorder="1" applyAlignment="1">
      <alignment/>
      <protection/>
    </xf>
    <xf numFmtId="166" fontId="6" fillId="0" borderId="30" xfId="77" applyNumberFormat="1" applyFont="1" applyFill="1" applyBorder="1" applyAlignment="1">
      <alignment/>
      <protection/>
    </xf>
    <xf numFmtId="166" fontId="6" fillId="0" borderId="31" xfId="77" applyNumberFormat="1" applyFont="1" applyFill="1" applyBorder="1" applyAlignment="1">
      <alignment/>
      <protection/>
    </xf>
    <xf numFmtId="0" fontId="0" fillId="0" borderId="0" xfId="0" applyNumberFormat="1" applyAlignment="1">
      <alignment/>
    </xf>
    <xf numFmtId="166" fontId="6" fillId="0" borderId="0" xfId="77" applyNumberFormat="1" applyFont="1" applyFill="1" applyBorder="1" applyAlignment="1">
      <alignment/>
      <protection/>
    </xf>
    <xf numFmtId="164" fontId="0" fillId="0" borderId="0" xfId="50" applyNumberFormat="1" applyBorder="1" applyAlignment="1">
      <alignment/>
    </xf>
  </cellXfs>
  <cellStyles count="76">
    <cellStyle name="Normal" xfId="0"/>
    <cellStyle name="_Book1" xfId="15"/>
    <cellStyle name="_Chelan Debt Forecast 12.19.05" xfId="16"/>
    <cellStyle name="_Costs not in AURORA 2007 Rate Case" xfId="17"/>
    <cellStyle name="_Costs not in KWI3000 '06Budget" xfId="18"/>
    <cellStyle name="_DEM-WP (C) Power Cost 2006GRC Order" xfId="19"/>
    <cellStyle name="_DEM-WP(C) Costs not in AURORA 2006GRC" xfId="20"/>
    <cellStyle name="_Recon to Darrin's 5.11.05 proforma" xfId="21"/>
    <cellStyle name="_Tenaska Comparison" xfId="22"/>
    <cellStyle name="20% - Accent1" xfId="23"/>
    <cellStyle name="20% - Accent2" xfId="24"/>
    <cellStyle name="20% - Accent3" xfId="25"/>
    <cellStyle name="20% - Accent4" xfId="26"/>
    <cellStyle name="20% - Accent5" xfId="27"/>
    <cellStyle name="20% - Accent6" xfId="28"/>
    <cellStyle name="40% - Accent1" xfId="29"/>
    <cellStyle name="40% - Accent2" xfId="30"/>
    <cellStyle name="40% - Accent3" xfId="31"/>
    <cellStyle name="40% - Accent4" xfId="32"/>
    <cellStyle name="40% - Accent5" xfId="33"/>
    <cellStyle name="40% - Accent6" xfId="34"/>
    <cellStyle name="60% - Accent1" xfId="35"/>
    <cellStyle name="60% - Accent2" xfId="36"/>
    <cellStyle name="60% - Accent3" xfId="37"/>
    <cellStyle name="60% - Accent4" xfId="38"/>
    <cellStyle name="60% - Accent5" xfId="39"/>
    <cellStyle name="60% - Accent6" xfId="40"/>
    <cellStyle name="Accent1" xfId="41"/>
    <cellStyle name="Accent2" xfId="42"/>
    <cellStyle name="Accent3" xfId="43"/>
    <cellStyle name="Accent4" xfId="44"/>
    <cellStyle name="Accent5" xfId="45"/>
    <cellStyle name="Accent6" xfId="46"/>
    <cellStyle name="Bad" xfId="47"/>
    <cellStyle name="Calculation" xfId="48"/>
    <cellStyle name="Check Cell" xfId="49"/>
    <cellStyle name="Comma" xfId="50"/>
    <cellStyle name="Comma [0]" xfId="51"/>
    <cellStyle name="Comma0" xfId="52"/>
    <cellStyle name="Currency" xfId="53"/>
    <cellStyle name="Currency [0]" xfId="54"/>
    <cellStyle name="Currency0" xfId="55"/>
    <cellStyle name="Date" xfId="56"/>
    <cellStyle name="Entered" xfId="57"/>
    <cellStyle name="Explanatory Text" xfId="58"/>
    <cellStyle name="Fixed" xfId="59"/>
    <cellStyle name="Followed Hyperlink" xfId="60"/>
    <cellStyle name="Good" xfId="61"/>
    <cellStyle name="Grey" xfId="62"/>
    <cellStyle name="Heading 1" xfId="63"/>
    <cellStyle name="Heading 2" xfId="64"/>
    <cellStyle name="Heading 3" xfId="65"/>
    <cellStyle name="Heading 4" xfId="66"/>
    <cellStyle name="Heading1" xfId="67"/>
    <cellStyle name="Heading2" xfId="68"/>
    <cellStyle name="Hyperlink" xfId="69"/>
    <cellStyle name="Input" xfId="70"/>
    <cellStyle name="Input [yellow]" xfId="71"/>
    <cellStyle name="Linked Cell" xfId="72"/>
    <cellStyle name="modified border" xfId="73"/>
    <cellStyle name="modified border1" xfId="74"/>
    <cellStyle name="Neutral" xfId="75"/>
    <cellStyle name="Normal - Style1" xfId="76"/>
    <cellStyle name="Normal_Portfoilio Test Results_051005" xfId="77"/>
    <cellStyle name="Note" xfId="78"/>
    <cellStyle name="Output" xfId="79"/>
    <cellStyle name="Percent" xfId="80"/>
    <cellStyle name="Percent [2]" xfId="81"/>
    <cellStyle name="shade" xfId="82"/>
    <cellStyle name="StmtTtl1" xfId="83"/>
    <cellStyle name="StmtTtl2" xfId="84"/>
    <cellStyle name="STYL1 - Style1" xfId="85"/>
    <cellStyle name="Style 1" xfId="86"/>
    <cellStyle name="Title" xfId="87"/>
    <cellStyle name="Total" xfId="88"/>
    <cellStyle name="Warning Text" xfId="89"/>
  </cellStyles>
  <dxfs count="1"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ost%20Accounting\Resource%20Costs\Forecast%20&amp;%20Variance\Actual%20Power%20Costs\2004%20Actual%20Power%20Cost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Cost%20Accounting\Resource%20Costs\Forecast%20&amp;%20Variance\GRC\2007\Analysis\07GRC%20Filing%20Analys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4 Actual"/>
      <sheetName val="#REF"/>
    </sheetNames>
    <sheetDataSet>
      <sheetData sheetId="0">
        <row r="3">
          <cell r="BQ3" t="str">
            <v>Difference = Current - Prior 12.2.04 Small Outlook</v>
          </cell>
          <cell r="CC3" t="str">
            <v>1.6.05 vs 04 Actuals</v>
          </cell>
          <cell r="CD3" t="str">
            <v>&lt;===Outlook Date</v>
          </cell>
        </row>
        <row r="4">
          <cell r="BR4" t="str">
            <v>cells contain non-kwi costs</v>
          </cell>
          <cell r="CC4">
            <v>12</v>
          </cell>
        </row>
        <row r="5">
          <cell r="BQ5" t="str">
            <v>Actuals</v>
          </cell>
          <cell r="BR5" t="str">
            <v>Actuals</v>
          </cell>
          <cell r="BS5" t="str">
            <v>Actuals</v>
          </cell>
          <cell r="BT5" t="str">
            <v>Actuals</v>
          </cell>
          <cell r="BU5" t="str">
            <v>Actuals</v>
          </cell>
          <cell r="BV5" t="str">
            <v>Actuals</v>
          </cell>
          <cell r="BW5" t="str">
            <v>Actuals</v>
          </cell>
          <cell r="BX5" t="str">
            <v>Actuals</v>
          </cell>
          <cell r="BY5" t="str">
            <v>Actuals</v>
          </cell>
          <cell r="BZ5" t="str">
            <v>Actuals</v>
          </cell>
          <cell r="CA5" t="str">
            <v>Actuals</v>
          </cell>
          <cell r="CB5" t="str">
            <v>Frcst</v>
          </cell>
          <cell r="CC5" t="str">
            <v>YTD</v>
          </cell>
          <cell r="CD5" t="str">
            <v>Frcst </v>
          </cell>
          <cell r="CE5" t="str">
            <v>Total </v>
          </cell>
        </row>
        <row r="6">
          <cell r="BQ6">
            <v>37987</v>
          </cell>
          <cell r="BR6">
            <v>38018</v>
          </cell>
          <cell r="BS6">
            <v>38047</v>
          </cell>
          <cell r="BT6">
            <v>38078</v>
          </cell>
          <cell r="BU6">
            <v>38108</v>
          </cell>
          <cell r="BV6">
            <v>38139</v>
          </cell>
          <cell r="BW6">
            <v>38169</v>
          </cell>
          <cell r="BX6">
            <v>38200</v>
          </cell>
          <cell r="BY6">
            <v>38231</v>
          </cell>
          <cell r="BZ6">
            <v>38261</v>
          </cell>
          <cell r="CA6">
            <v>38292</v>
          </cell>
          <cell r="CB6">
            <v>38322</v>
          </cell>
          <cell r="CC6" t="str">
            <v>Var</v>
          </cell>
          <cell r="CD6" t="str">
            <v>Var</v>
          </cell>
          <cell r="CE6" t="str">
            <v>Var</v>
          </cell>
        </row>
        <row r="7">
          <cell r="BQ7">
            <v>0</v>
          </cell>
          <cell r="BR7">
            <v>0</v>
          </cell>
          <cell r="BS7">
            <v>0</v>
          </cell>
          <cell r="BT7">
            <v>0</v>
          </cell>
          <cell r="BU7">
            <v>0</v>
          </cell>
          <cell r="BV7">
            <v>0</v>
          </cell>
          <cell r="BW7">
            <v>0</v>
          </cell>
          <cell r="BX7">
            <v>0</v>
          </cell>
          <cell r="BY7">
            <v>0</v>
          </cell>
          <cell r="BZ7">
            <v>0</v>
          </cell>
          <cell r="CA7">
            <v>0</v>
          </cell>
          <cell r="CB7">
            <v>0</v>
          </cell>
          <cell r="CC7">
            <v>0</v>
          </cell>
          <cell r="CD7">
            <v>0</v>
          </cell>
          <cell r="CE7">
            <v>0</v>
          </cell>
        </row>
        <row r="8">
          <cell r="BQ8">
            <v>0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0</v>
          </cell>
          <cell r="BZ8">
            <v>0</v>
          </cell>
          <cell r="CA8">
            <v>0</v>
          </cell>
          <cell r="CB8">
            <v>0</v>
          </cell>
          <cell r="CC8">
            <v>0</v>
          </cell>
          <cell r="CD8">
            <v>0</v>
          </cell>
          <cell r="CE8">
            <v>0</v>
          </cell>
        </row>
        <row r="9">
          <cell r="BQ9">
            <v>0</v>
          </cell>
          <cell r="BR9">
            <v>0</v>
          </cell>
          <cell r="BS9">
            <v>0</v>
          </cell>
          <cell r="BT9">
            <v>0</v>
          </cell>
          <cell r="BU9">
            <v>0</v>
          </cell>
          <cell r="BV9">
            <v>0</v>
          </cell>
          <cell r="BW9">
            <v>0</v>
          </cell>
          <cell r="BX9">
            <v>0</v>
          </cell>
          <cell r="BY9">
            <v>0</v>
          </cell>
          <cell r="BZ9">
            <v>0</v>
          </cell>
          <cell r="CA9">
            <v>0</v>
          </cell>
          <cell r="CB9">
            <v>0</v>
          </cell>
          <cell r="CC9">
            <v>0</v>
          </cell>
          <cell r="CD9">
            <v>0</v>
          </cell>
          <cell r="CE9">
            <v>0</v>
          </cell>
        </row>
        <row r="10">
          <cell r="BQ10">
            <v>0</v>
          </cell>
          <cell r="BR10">
            <v>0</v>
          </cell>
          <cell r="BS10">
            <v>0</v>
          </cell>
          <cell r="BT10">
            <v>0</v>
          </cell>
          <cell r="BU10">
            <v>0</v>
          </cell>
          <cell r="BV10">
            <v>0</v>
          </cell>
          <cell r="BW10">
            <v>0</v>
          </cell>
          <cell r="BX10">
            <v>0</v>
          </cell>
          <cell r="BY10">
            <v>0</v>
          </cell>
          <cell r="BZ10">
            <v>0</v>
          </cell>
          <cell r="CA10">
            <v>0</v>
          </cell>
          <cell r="CB10">
            <v>0</v>
          </cell>
          <cell r="CC10">
            <v>0</v>
          </cell>
          <cell r="CD10">
            <v>0</v>
          </cell>
          <cell r="CE10">
            <v>0</v>
          </cell>
        </row>
        <row r="11"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  <cell r="BZ11">
            <v>0</v>
          </cell>
          <cell r="CA11">
            <v>0</v>
          </cell>
          <cell r="CB11">
            <v>0</v>
          </cell>
          <cell r="CC11">
            <v>0</v>
          </cell>
          <cell r="CD11">
            <v>0</v>
          </cell>
          <cell r="CE11">
            <v>0</v>
          </cell>
        </row>
        <row r="12"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0</v>
          </cell>
          <cell r="BZ12">
            <v>0</v>
          </cell>
          <cell r="CA12">
            <v>0</v>
          </cell>
          <cell r="CB12">
            <v>-1917608.3389799967</v>
          </cell>
          <cell r="CC12">
            <v>-1917608.3389799967</v>
          </cell>
          <cell r="CD12">
            <v>7.450580596923828E-09</v>
          </cell>
          <cell r="CE12">
            <v>-1917608.3389799893</v>
          </cell>
        </row>
        <row r="13"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0</v>
          </cell>
          <cell r="BZ13">
            <v>0</v>
          </cell>
          <cell r="CA13">
            <v>0</v>
          </cell>
          <cell r="CB13">
            <v>0</v>
          </cell>
          <cell r="CC13">
            <v>0</v>
          </cell>
          <cell r="CD13">
            <v>0</v>
          </cell>
          <cell r="CE13">
            <v>0</v>
          </cell>
        </row>
        <row r="14">
          <cell r="BQ14">
            <v>0</v>
          </cell>
          <cell r="BR14">
            <v>0</v>
          </cell>
          <cell r="BS14">
            <v>0</v>
          </cell>
          <cell r="BT14">
            <v>0</v>
          </cell>
          <cell r="BU14">
            <v>0</v>
          </cell>
          <cell r="BV14">
            <v>0</v>
          </cell>
          <cell r="BW14">
            <v>0</v>
          </cell>
          <cell r="BX14">
            <v>0</v>
          </cell>
          <cell r="BY14">
            <v>0</v>
          </cell>
          <cell r="BZ14">
            <v>0</v>
          </cell>
          <cell r="CA14">
            <v>0</v>
          </cell>
          <cell r="CB14">
            <v>138650.90299999993</v>
          </cell>
          <cell r="CC14">
            <v>138650.90299999993</v>
          </cell>
          <cell r="CD14">
            <v>-2.7939677238464355E-09</v>
          </cell>
          <cell r="CE14">
            <v>138650.90299999714</v>
          </cell>
        </row>
        <row r="15"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0</v>
          </cell>
          <cell r="CB15">
            <v>-257898.3</v>
          </cell>
          <cell r="CC15">
            <v>-257898.3</v>
          </cell>
          <cell r="CD15">
            <v>-6.984919309616089E-10</v>
          </cell>
          <cell r="CE15">
            <v>-257898.30000000075</v>
          </cell>
        </row>
        <row r="16"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0</v>
          </cell>
          <cell r="CB16">
            <v>1697</v>
          </cell>
          <cell r="CC16">
            <v>1697</v>
          </cell>
          <cell r="CD16">
            <v>0</v>
          </cell>
          <cell r="CE16">
            <v>1697</v>
          </cell>
        </row>
        <row r="17"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0</v>
          </cell>
          <cell r="CB17">
            <v>422</v>
          </cell>
          <cell r="CC17">
            <v>422</v>
          </cell>
          <cell r="CD17">
            <v>0</v>
          </cell>
          <cell r="CE17">
            <v>422</v>
          </cell>
        </row>
        <row r="18"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</row>
        <row r="19"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0</v>
          </cell>
          <cell r="CB19">
            <v>-4393.969696027198</v>
          </cell>
          <cell r="CC19">
            <v>-4393.969696027198</v>
          </cell>
          <cell r="CD19">
            <v>-2.9103830456733704E-11</v>
          </cell>
          <cell r="CE19">
            <v>-4393.969696027227</v>
          </cell>
        </row>
        <row r="20"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0</v>
          </cell>
          <cell r="CB20">
            <v>2992.8204634516005</v>
          </cell>
          <cell r="CC20">
            <v>2992.8204634516005</v>
          </cell>
          <cell r="CD20">
            <v>-4.3655745685100555E-11</v>
          </cell>
          <cell r="CE20">
            <v>2992.820463451557</v>
          </cell>
        </row>
        <row r="21"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0</v>
          </cell>
          <cell r="CB21">
            <v>934698.9014387568</v>
          </cell>
          <cell r="CC21">
            <v>934698.9014387568</v>
          </cell>
          <cell r="CD21">
            <v>9.313225746154785E-10</v>
          </cell>
          <cell r="CE21">
            <v>934698.9014387578</v>
          </cell>
        </row>
        <row r="22"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0</v>
          </cell>
          <cell r="CB22">
            <v>-57334.993610379985</v>
          </cell>
          <cell r="CC22">
            <v>-57334.993610379985</v>
          </cell>
          <cell r="CD22">
            <v>-2.3283064365386963E-10</v>
          </cell>
          <cell r="CE22">
            <v>-57334.99361038022</v>
          </cell>
        </row>
        <row r="23"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0</v>
          </cell>
          <cell r="CB23">
            <v>3180</v>
          </cell>
          <cell r="CC23">
            <v>3180</v>
          </cell>
          <cell r="CD23">
            <v>0</v>
          </cell>
          <cell r="CE23">
            <v>3180</v>
          </cell>
        </row>
        <row r="24"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0</v>
          </cell>
          <cell r="CB24">
            <v>-37886.270346859936</v>
          </cell>
          <cell r="CC24">
            <v>-37886.270346859936</v>
          </cell>
          <cell r="CD24">
            <v>-1.3969838619232178E-09</v>
          </cell>
          <cell r="CE24">
            <v>-37886.27034686133</v>
          </cell>
        </row>
        <row r="25"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0</v>
          </cell>
          <cell r="CB25">
            <v>-38317</v>
          </cell>
          <cell r="CC25">
            <v>-38317</v>
          </cell>
          <cell r="CD25">
            <v>0</v>
          </cell>
          <cell r="CE25">
            <v>-38317</v>
          </cell>
        </row>
        <row r="26"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0</v>
          </cell>
          <cell r="CB26">
            <v>-206231.25317301042</v>
          </cell>
          <cell r="CC26">
            <v>-206231.25317301042</v>
          </cell>
          <cell r="CD26">
            <v>1.862645149230957E-09</v>
          </cell>
          <cell r="CE26">
            <v>-206231.25317300856</v>
          </cell>
        </row>
        <row r="27"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</row>
        <row r="28"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0</v>
          </cell>
          <cell r="CB28">
            <v>-7975.44</v>
          </cell>
          <cell r="CC28">
            <v>-7975.44</v>
          </cell>
          <cell r="CD28">
            <v>5.820766091346741E-11</v>
          </cell>
          <cell r="CE28">
            <v>-7975.439999999944</v>
          </cell>
        </row>
        <row r="29"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0</v>
          </cell>
          <cell r="CB29">
            <v>7628.160000000149</v>
          </cell>
          <cell r="CC29">
            <v>7628.160000000149</v>
          </cell>
          <cell r="CD29">
            <v>-3.725290298461914E-09</v>
          </cell>
          <cell r="CE29">
            <v>7628.159999996424</v>
          </cell>
        </row>
        <row r="30"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0</v>
          </cell>
          <cell r="CB30">
            <v>-1057</v>
          </cell>
          <cell r="CC30">
            <v>-1057</v>
          </cell>
          <cell r="CD30">
            <v>0</v>
          </cell>
          <cell r="CE30">
            <v>-1057</v>
          </cell>
        </row>
        <row r="31"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</row>
        <row r="32"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0</v>
          </cell>
          <cell r="CB32">
            <v>37250</v>
          </cell>
          <cell r="CC32">
            <v>37250</v>
          </cell>
          <cell r="CD32">
            <v>0</v>
          </cell>
          <cell r="CE32">
            <v>37250</v>
          </cell>
        </row>
        <row r="33"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-142719.4299965314</v>
          </cell>
          <cell r="CC33">
            <v>-142719.4299965314</v>
          </cell>
          <cell r="CD33">
            <v>0</v>
          </cell>
          <cell r="CE33">
            <v>-142719.42999653146</v>
          </cell>
        </row>
        <row r="34"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0</v>
          </cell>
          <cell r="CB34">
            <v>5272</v>
          </cell>
          <cell r="CC34">
            <v>5272</v>
          </cell>
          <cell r="CD34">
            <v>0</v>
          </cell>
          <cell r="CE34">
            <v>5272</v>
          </cell>
        </row>
        <row r="35"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11690</v>
          </cell>
          <cell r="CC35">
            <v>11690</v>
          </cell>
          <cell r="CD35">
            <v>0</v>
          </cell>
          <cell r="CE35">
            <v>11690</v>
          </cell>
        </row>
        <row r="36"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  <cell r="CB36">
            <v>-34690</v>
          </cell>
          <cell r="CC36">
            <v>-34690</v>
          </cell>
          <cell r="CD36">
            <v>0</v>
          </cell>
          <cell r="CE36">
            <v>-34690</v>
          </cell>
        </row>
        <row r="37"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-6931.5</v>
          </cell>
          <cell r="CC37">
            <v>-6931.5</v>
          </cell>
          <cell r="CD37">
            <v>0</v>
          </cell>
          <cell r="CE37">
            <v>-6931.5</v>
          </cell>
        </row>
        <row r="38"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0</v>
          </cell>
          <cell r="BX38">
            <v>0</v>
          </cell>
          <cell r="BY38">
            <v>0</v>
          </cell>
          <cell r="BZ38">
            <v>0</v>
          </cell>
          <cell r="CA38">
            <v>0</v>
          </cell>
          <cell r="CB38">
            <v>-11</v>
          </cell>
          <cell r="CC38">
            <v>-11</v>
          </cell>
          <cell r="CD38">
            <v>0</v>
          </cell>
          <cell r="CE38">
            <v>-11</v>
          </cell>
        </row>
        <row r="39">
          <cell r="BQ39">
            <v>0</v>
          </cell>
          <cell r="BR39">
            <v>0</v>
          </cell>
          <cell r="BS39">
            <v>0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0</v>
          </cell>
          <cell r="CB39">
            <v>675</v>
          </cell>
          <cell r="CC39">
            <v>675</v>
          </cell>
          <cell r="CD39">
            <v>0</v>
          </cell>
          <cell r="CE39">
            <v>675</v>
          </cell>
        </row>
        <row r="40"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  <cell r="BZ40">
            <v>0</v>
          </cell>
          <cell r="CA40">
            <v>0</v>
          </cell>
          <cell r="CB40">
            <v>1185</v>
          </cell>
          <cell r="CC40">
            <v>1185</v>
          </cell>
          <cell r="CD40">
            <v>0</v>
          </cell>
          <cell r="CE40">
            <v>1185</v>
          </cell>
        </row>
        <row r="41"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  <cell r="BZ41">
            <v>0</v>
          </cell>
          <cell r="CA41">
            <v>0</v>
          </cell>
          <cell r="CB41">
            <v>3029.5</v>
          </cell>
          <cell r="CC41">
            <v>3029.5</v>
          </cell>
          <cell r="CD41">
            <v>0</v>
          </cell>
          <cell r="CE41">
            <v>3029.5</v>
          </cell>
        </row>
        <row r="42">
          <cell r="BQ42">
            <v>0</v>
          </cell>
          <cell r="BR42">
            <v>0</v>
          </cell>
          <cell r="BS42">
            <v>0</v>
          </cell>
          <cell r="BT42">
            <v>0</v>
          </cell>
          <cell r="BU42">
            <v>0</v>
          </cell>
          <cell r="BV42">
            <v>0</v>
          </cell>
          <cell r="BW42">
            <v>0</v>
          </cell>
          <cell r="BX42">
            <v>0</v>
          </cell>
          <cell r="BY42">
            <v>0</v>
          </cell>
          <cell r="BZ42">
            <v>0</v>
          </cell>
          <cell r="CA42">
            <v>0</v>
          </cell>
          <cell r="CB42">
            <v>-61616.85000000009</v>
          </cell>
          <cell r="CC42">
            <v>-61616.85000000009</v>
          </cell>
          <cell r="CD42">
            <v>4.656612873077393E-10</v>
          </cell>
          <cell r="CE42">
            <v>-61616.84999999963</v>
          </cell>
        </row>
        <row r="43">
          <cell r="BQ43">
            <v>0</v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>
            <v>0</v>
          </cell>
          <cell r="BZ43">
            <v>0</v>
          </cell>
          <cell r="CA43">
            <v>0</v>
          </cell>
          <cell r="CB43">
            <v>-599</v>
          </cell>
          <cell r="CC43">
            <v>-599</v>
          </cell>
          <cell r="CD43">
            <v>0</v>
          </cell>
          <cell r="CE43">
            <v>-599</v>
          </cell>
        </row>
        <row r="44">
          <cell r="BQ44">
            <v>0</v>
          </cell>
          <cell r="BR44">
            <v>0</v>
          </cell>
          <cell r="BS44">
            <v>0</v>
          </cell>
          <cell r="BT44">
            <v>0</v>
          </cell>
          <cell r="BU44">
            <v>0</v>
          </cell>
          <cell r="BV44">
            <v>0</v>
          </cell>
          <cell r="BW44">
            <v>0</v>
          </cell>
          <cell r="BX44">
            <v>0</v>
          </cell>
          <cell r="BY44">
            <v>0</v>
          </cell>
          <cell r="BZ44">
            <v>0</v>
          </cell>
          <cell r="CA44">
            <v>0</v>
          </cell>
          <cell r="CB44">
            <v>283662.5</v>
          </cell>
          <cell r="CC44">
            <v>283662.5</v>
          </cell>
          <cell r="CD44">
            <v>0</v>
          </cell>
          <cell r="CE44">
            <v>283662.5</v>
          </cell>
        </row>
        <row r="45">
          <cell r="BQ45">
            <v>0</v>
          </cell>
          <cell r="BR45">
            <v>0</v>
          </cell>
          <cell r="BS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0</v>
          </cell>
          <cell r="BX45">
            <v>0</v>
          </cell>
          <cell r="BY45">
            <v>0</v>
          </cell>
          <cell r="BZ45">
            <v>0</v>
          </cell>
          <cell r="CA45">
            <v>0</v>
          </cell>
          <cell r="CB45">
            <v>0</v>
          </cell>
          <cell r="CC45">
            <v>0</v>
          </cell>
          <cell r="CD45">
            <v>0</v>
          </cell>
          <cell r="CE45">
            <v>0</v>
          </cell>
        </row>
        <row r="46"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0</v>
          </cell>
          <cell r="BX46">
            <v>0</v>
          </cell>
          <cell r="BY46">
            <v>0</v>
          </cell>
          <cell r="BZ46">
            <v>0</v>
          </cell>
          <cell r="CA46">
            <v>0</v>
          </cell>
          <cell r="CB46">
            <v>-85873</v>
          </cell>
          <cell r="CC46">
            <v>-85873</v>
          </cell>
          <cell r="CD46">
            <v>0</v>
          </cell>
          <cell r="CE46">
            <v>-85873</v>
          </cell>
        </row>
        <row r="47">
          <cell r="BQ47">
            <v>0</v>
          </cell>
          <cell r="BR47">
            <v>0</v>
          </cell>
          <cell r="BS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0</v>
          </cell>
          <cell r="BX47">
            <v>0</v>
          </cell>
          <cell r="BY47">
            <v>0</v>
          </cell>
          <cell r="BZ47">
            <v>0</v>
          </cell>
          <cell r="CA47">
            <v>0</v>
          </cell>
          <cell r="CB47">
            <v>0</v>
          </cell>
          <cell r="CC47">
            <v>0</v>
          </cell>
          <cell r="CD47">
            <v>0</v>
          </cell>
          <cell r="CE47">
            <v>0</v>
          </cell>
        </row>
        <row r="48">
          <cell r="BQ48">
            <v>0</v>
          </cell>
          <cell r="BR48">
            <v>0</v>
          </cell>
          <cell r="BS48">
            <v>0</v>
          </cell>
          <cell r="BT48">
            <v>0</v>
          </cell>
          <cell r="BU48">
            <v>0</v>
          </cell>
          <cell r="BV48">
            <v>0</v>
          </cell>
          <cell r="BW48">
            <v>0</v>
          </cell>
          <cell r="BX48">
            <v>0</v>
          </cell>
          <cell r="BY48">
            <v>0</v>
          </cell>
          <cell r="BZ48">
            <v>0</v>
          </cell>
          <cell r="CA48">
            <v>0</v>
          </cell>
          <cell r="CB48">
            <v>3399552.2</v>
          </cell>
          <cell r="CC48">
            <v>3399552.2</v>
          </cell>
          <cell r="CD48">
            <v>-1.1175870895385742E-08</v>
          </cell>
          <cell r="CE48">
            <v>3399552.199999988</v>
          </cell>
        </row>
        <row r="49"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  <cell r="BZ49">
            <v>0</v>
          </cell>
          <cell r="CA49">
            <v>0</v>
          </cell>
          <cell r="CB49">
            <v>0</v>
          </cell>
          <cell r="CC49">
            <v>0</v>
          </cell>
          <cell r="CD49">
            <v>0</v>
          </cell>
          <cell r="CE49">
            <v>0</v>
          </cell>
        </row>
        <row r="50">
          <cell r="BQ50">
            <v>0</v>
          </cell>
          <cell r="BR50">
            <v>0</v>
          </cell>
          <cell r="BS50">
            <v>0</v>
          </cell>
          <cell r="BT50">
            <v>0</v>
          </cell>
          <cell r="BU50">
            <v>0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  <cell r="BZ50">
            <v>0</v>
          </cell>
          <cell r="CA50">
            <v>0</v>
          </cell>
          <cell r="CB50">
            <v>-2802216.2</v>
          </cell>
          <cell r="CC50">
            <v>-2802216.2</v>
          </cell>
          <cell r="CD50">
            <v>-3.725290298461914E-09</v>
          </cell>
          <cell r="CE50">
            <v>-2802216.2</v>
          </cell>
        </row>
        <row r="51">
          <cell r="BQ51">
            <v>0</v>
          </cell>
          <cell r="BR51">
            <v>0</v>
          </cell>
          <cell r="BS51">
            <v>0</v>
          </cell>
          <cell r="BT51">
            <v>0</v>
          </cell>
          <cell r="BU51">
            <v>0</v>
          </cell>
          <cell r="BV51">
            <v>0</v>
          </cell>
          <cell r="BW51">
            <v>0</v>
          </cell>
          <cell r="BX51">
            <v>0</v>
          </cell>
          <cell r="BY51">
            <v>0</v>
          </cell>
          <cell r="BZ51">
            <v>0</v>
          </cell>
          <cell r="CA51">
            <v>0</v>
          </cell>
          <cell r="CB51">
            <v>0</v>
          </cell>
          <cell r="CC51">
            <v>0</v>
          </cell>
          <cell r="CD51">
            <v>0</v>
          </cell>
          <cell r="CE51">
            <v>0</v>
          </cell>
        </row>
        <row r="52">
          <cell r="BQ52">
            <v>0</v>
          </cell>
          <cell r="BR52">
            <v>0</v>
          </cell>
          <cell r="BS52">
            <v>0</v>
          </cell>
          <cell r="BT52">
            <v>0</v>
          </cell>
          <cell r="BU52">
            <v>0</v>
          </cell>
          <cell r="BV52">
            <v>0</v>
          </cell>
          <cell r="BW52">
            <v>0</v>
          </cell>
          <cell r="BX52">
            <v>0</v>
          </cell>
          <cell r="BY52">
            <v>0</v>
          </cell>
          <cell r="BZ52">
            <v>0</v>
          </cell>
          <cell r="CA52">
            <v>0</v>
          </cell>
          <cell r="CB52">
            <v>7560</v>
          </cell>
          <cell r="CC52">
            <v>7560</v>
          </cell>
          <cell r="CD52">
            <v>0</v>
          </cell>
          <cell r="CE52">
            <v>7560</v>
          </cell>
        </row>
        <row r="53">
          <cell r="BQ53">
            <v>0</v>
          </cell>
          <cell r="BR53">
            <v>0</v>
          </cell>
          <cell r="BS53">
            <v>0</v>
          </cell>
          <cell r="BT53">
            <v>0</v>
          </cell>
          <cell r="BU53">
            <v>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0</v>
          </cell>
          <cell r="CB53">
            <v>208268.5974940518</v>
          </cell>
          <cell r="CC53">
            <v>208268.5974940518</v>
          </cell>
          <cell r="CD53">
            <v>-9.313225746154785E-10</v>
          </cell>
          <cell r="CE53">
            <v>208268.59749405086</v>
          </cell>
        </row>
        <row r="54">
          <cell r="BQ54">
            <v>0</v>
          </cell>
          <cell r="BR54">
            <v>0</v>
          </cell>
          <cell r="BS54">
            <v>0</v>
          </cell>
          <cell r="BT54">
            <v>0</v>
          </cell>
          <cell r="BU54">
            <v>0</v>
          </cell>
          <cell r="BV54">
            <v>0</v>
          </cell>
          <cell r="BW54">
            <v>0</v>
          </cell>
          <cell r="BX54">
            <v>0</v>
          </cell>
          <cell r="BY54">
            <v>0</v>
          </cell>
          <cell r="BZ54">
            <v>0</v>
          </cell>
          <cell r="CA54">
            <v>0</v>
          </cell>
          <cell r="CB54">
            <v>187101</v>
          </cell>
          <cell r="CC54">
            <v>187101</v>
          </cell>
          <cell r="CD54">
            <v>0</v>
          </cell>
          <cell r="CE54">
            <v>187101</v>
          </cell>
        </row>
        <row r="55">
          <cell r="BQ55">
            <v>0</v>
          </cell>
          <cell r="BR55">
            <v>0</v>
          </cell>
          <cell r="BS55">
            <v>0</v>
          </cell>
          <cell r="BT55">
            <v>0</v>
          </cell>
          <cell r="BU55">
            <v>0</v>
          </cell>
          <cell r="BV55">
            <v>0</v>
          </cell>
          <cell r="BW55">
            <v>0</v>
          </cell>
          <cell r="BX55">
            <v>0</v>
          </cell>
          <cell r="BY55">
            <v>0</v>
          </cell>
          <cell r="BZ55">
            <v>0</v>
          </cell>
          <cell r="CA55">
            <v>0</v>
          </cell>
          <cell r="CB55">
            <v>-117245</v>
          </cell>
          <cell r="CC55">
            <v>-117245</v>
          </cell>
          <cell r="CD55">
            <v>0</v>
          </cell>
          <cell r="CE55">
            <v>-117245</v>
          </cell>
        </row>
        <row r="56">
          <cell r="BQ56">
            <v>0</v>
          </cell>
          <cell r="BR56">
            <v>0</v>
          </cell>
          <cell r="BS56">
            <v>0</v>
          </cell>
          <cell r="BT56">
            <v>0</v>
          </cell>
          <cell r="BU56">
            <v>0</v>
          </cell>
          <cell r="BV56">
            <v>0</v>
          </cell>
          <cell r="BW56">
            <v>0</v>
          </cell>
          <cell r="BX56">
            <v>0</v>
          </cell>
          <cell r="BY56">
            <v>0</v>
          </cell>
          <cell r="BZ56">
            <v>0</v>
          </cell>
          <cell r="CA56">
            <v>0</v>
          </cell>
          <cell r="CB56">
            <v>0</v>
          </cell>
          <cell r="CC56">
            <v>0</v>
          </cell>
          <cell r="CD56">
            <v>0</v>
          </cell>
          <cell r="CE56">
            <v>0</v>
          </cell>
        </row>
        <row r="57">
          <cell r="BQ57">
            <v>0</v>
          </cell>
          <cell r="BR57">
            <v>0</v>
          </cell>
          <cell r="BS57">
            <v>0</v>
          </cell>
          <cell r="BT57">
            <v>0</v>
          </cell>
          <cell r="BU57">
            <v>0</v>
          </cell>
          <cell r="BV57">
            <v>0</v>
          </cell>
          <cell r="BW57">
            <v>0</v>
          </cell>
          <cell r="BX57">
            <v>0</v>
          </cell>
          <cell r="BY57">
            <v>0</v>
          </cell>
          <cell r="BZ57">
            <v>0</v>
          </cell>
          <cell r="CA57">
            <v>0</v>
          </cell>
          <cell r="CB57">
            <v>-546088.963406533</v>
          </cell>
          <cell r="CC57">
            <v>-546088.963406533</v>
          </cell>
          <cell r="CD57">
            <v>-1.4901161193847656E-07</v>
          </cell>
          <cell r="CE57">
            <v>-546088.963406682</v>
          </cell>
        </row>
        <row r="58">
          <cell r="BQ58" t="e">
            <v>#VALUE!</v>
          </cell>
          <cell r="BR58" t="e">
            <v>#VALUE!</v>
          </cell>
          <cell r="BS58" t="e">
            <v>#VALUE!</v>
          </cell>
          <cell r="BT58" t="e">
            <v>#VALUE!</v>
          </cell>
          <cell r="BU58" t="e">
            <v>#VALUE!</v>
          </cell>
          <cell r="BV58" t="e">
            <v>#VALUE!</v>
          </cell>
          <cell r="BW58" t="e">
            <v>#VALUE!</v>
          </cell>
          <cell r="BX58" t="e">
            <v>#VALUE!</v>
          </cell>
          <cell r="BY58" t="e">
            <v>#VALUE!</v>
          </cell>
          <cell r="BZ58" t="e">
            <v>#VALUE!</v>
          </cell>
          <cell r="CA58" t="e">
            <v>#VALUE!</v>
          </cell>
          <cell r="CB58" t="e">
            <v>#VALUE!</v>
          </cell>
        </row>
        <row r="59"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0</v>
          </cell>
          <cell r="BW59">
            <v>0</v>
          </cell>
          <cell r="BX59">
            <v>0</v>
          </cell>
          <cell r="BY59">
            <v>0</v>
          </cell>
          <cell r="BZ59">
            <v>0</v>
          </cell>
          <cell r="CA59">
            <v>0</v>
          </cell>
          <cell r="CB59">
            <v>0</v>
          </cell>
          <cell r="CC59">
            <v>0</v>
          </cell>
          <cell r="CD59">
            <v>0</v>
          </cell>
          <cell r="CE59">
            <v>0</v>
          </cell>
        </row>
        <row r="60">
          <cell r="BQ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0</v>
          </cell>
          <cell r="BV60">
            <v>0</v>
          </cell>
          <cell r="BW60">
            <v>0</v>
          </cell>
          <cell r="BX60">
            <v>0</v>
          </cell>
          <cell r="BY60">
            <v>0</v>
          </cell>
          <cell r="BZ60">
            <v>0</v>
          </cell>
          <cell r="CA60">
            <v>0</v>
          </cell>
          <cell r="CB60">
            <v>0</v>
          </cell>
          <cell r="CC60">
            <v>0</v>
          </cell>
          <cell r="CD60">
            <v>0</v>
          </cell>
          <cell r="CE60">
            <v>0</v>
          </cell>
        </row>
        <row r="61">
          <cell r="BQ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0</v>
          </cell>
          <cell r="BZ61">
            <v>0</v>
          </cell>
          <cell r="CA61">
            <v>0</v>
          </cell>
          <cell r="CB61">
            <v>-1917608.3389799967</v>
          </cell>
          <cell r="CC61">
            <v>-1917608.3389799967</v>
          </cell>
          <cell r="CD61">
            <v>7.450580596923828E-09</v>
          </cell>
          <cell r="CE61">
            <v>-1917608.3389799893</v>
          </cell>
        </row>
        <row r="62">
          <cell r="BQ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0</v>
          </cell>
          <cell r="BX62">
            <v>0</v>
          </cell>
          <cell r="BY62">
            <v>0</v>
          </cell>
          <cell r="BZ62">
            <v>0</v>
          </cell>
          <cell r="CA62">
            <v>0</v>
          </cell>
          <cell r="CB62">
            <v>-119247.39699999988</v>
          </cell>
          <cell r="CC62">
            <v>-119247.39699999988</v>
          </cell>
          <cell r="CD62">
            <v>0</v>
          </cell>
          <cell r="CE62">
            <v>-119247.39699999988</v>
          </cell>
        </row>
        <row r="63">
          <cell r="BQ63">
            <v>0</v>
          </cell>
          <cell r="BR63">
            <v>0</v>
          </cell>
          <cell r="BS63">
            <v>0</v>
          </cell>
          <cell r="BT63">
            <v>0</v>
          </cell>
          <cell r="BU63">
            <v>0</v>
          </cell>
          <cell r="BV63">
            <v>0</v>
          </cell>
          <cell r="BW63">
            <v>0</v>
          </cell>
          <cell r="BX63">
            <v>0</v>
          </cell>
          <cell r="BY63">
            <v>0</v>
          </cell>
          <cell r="BZ63">
            <v>0</v>
          </cell>
          <cell r="CA63">
            <v>0</v>
          </cell>
          <cell r="CB63">
            <v>878081.758595801</v>
          </cell>
          <cell r="CC63">
            <v>878081.758595801</v>
          </cell>
          <cell r="CD63">
            <v>9.313225746154785E-10</v>
          </cell>
          <cell r="CE63">
            <v>878081.7585958019</v>
          </cell>
        </row>
        <row r="64">
          <cell r="BQ64">
            <v>0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0</v>
          </cell>
          <cell r="BY64">
            <v>0</v>
          </cell>
          <cell r="BZ64">
            <v>0</v>
          </cell>
          <cell r="CA64">
            <v>0</v>
          </cell>
          <cell r="CB64">
            <v>-270335.58351640403</v>
          </cell>
          <cell r="CC64">
            <v>-270335.58351640403</v>
          </cell>
          <cell r="CD64">
            <v>-1.4901161193847656E-08</v>
          </cell>
          <cell r="CE64">
            <v>-270335.58351641893</v>
          </cell>
        </row>
        <row r="65"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  <cell r="BZ65">
            <v>0</v>
          </cell>
          <cell r="CA65">
            <v>0</v>
          </cell>
          <cell r="CB65">
            <v>3407112.2</v>
          </cell>
          <cell r="CC65">
            <v>3407112.2</v>
          </cell>
          <cell r="CD65">
            <v>-1.1175870895385742E-08</v>
          </cell>
          <cell r="CE65">
            <v>3407112.199999988</v>
          </cell>
        </row>
        <row r="66">
          <cell r="BQ66">
            <v>0</v>
          </cell>
          <cell r="BR66">
            <v>0</v>
          </cell>
          <cell r="BS66">
            <v>0</v>
          </cell>
          <cell r="BT66">
            <v>0</v>
          </cell>
          <cell r="BU66">
            <v>0</v>
          </cell>
          <cell r="BV66">
            <v>0</v>
          </cell>
          <cell r="BW66">
            <v>0</v>
          </cell>
          <cell r="BX66">
            <v>0</v>
          </cell>
          <cell r="BY66">
            <v>0</v>
          </cell>
          <cell r="BZ66">
            <v>0</v>
          </cell>
          <cell r="CA66">
            <v>0</v>
          </cell>
          <cell r="CB66">
            <v>187101</v>
          </cell>
          <cell r="CC66">
            <v>187101</v>
          </cell>
          <cell r="CD66">
            <v>0</v>
          </cell>
          <cell r="CE66">
            <v>187101</v>
          </cell>
        </row>
        <row r="67">
          <cell r="BQ67">
            <v>0</v>
          </cell>
          <cell r="BR67">
            <v>0</v>
          </cell>
          <cell r="BS67">
            <v>0</v>
          </cell>
          <cell r="BT67">
            <v>0</v>
          </cell>
          <cell r="BU67">
            <v>0</v>
          </cell>
          <cell r="BV67">
            <v>0</v>
          </cell>
          <cell r="BW67">
            <v>0</v>
          </cell>
          <cell r="BX67">
            <v>0</v>
          </cell>
          <cell r="BY67">
            <v>0</v>
          </cell>
          <cell r="BZ67">
            <v>0</v>
          </cell>
          <cell r="CA67">
            <v>0</v>
          </cell>
          <cell r="CB67">
            <v>208268.5974940518</v>
          </cell>
          <cell r="CC67">
            <v>208268.5974940518</v>
          </cell>
          <cell r="CD67">
            <v>-9.313225746154785E-10</v>
          </cell>
          <cell r="CE67">
            <v>208268.59749405086</v>
          </cell>
        </row>
        <row r="68">
          <cell r="BQ68">
            <v>0</v>
          </cell>
          <cell r="BR68">
            <v>0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  <cell r="BZ68">
            <v>0</v>
          </cell>
          <cell r="CA68">
            <v>0</v>
          </cell>
          <cell r="CB68">
            <v>-117245</v>
          </cell>
          <cell r="CC68">
            <v>-117245</v>
          </cell>
          <cell r="CD68">
            <v>0</v>
          </cell>
          <cell r="CE68">
            <v>-117245</v>
          </cell>
        </row>
        <row r="69">
          <cell r="BQ69">
            <v>0</v>
          </cell>
          <cell r="BR69">
            <v>0</v>
          </cell>
          <cell r="BS69">
            <v>0</v>
          </cell>
          <cell r="BT69">
            <v>0</v>
          </cell>
          <cell r="BU69">
            <v>0</v>
          </cell>
          <cell r="BV69">
            <v>0</v>
          </cell>
          <cell r="BW69">
            <v>0</v>
          </cell>
          <cell r="BX69">
            <v>0</v>
          </cell>
          <cell r="BY69">
            <v>0</v>
          </cell>
          <cell r="BZ69">
            <v>0</v>
          </cell>
          <cell r="CA69">
            <v>0</v>
          </cell>
          <cell r="CB69">
            <v>-2802216.2</v>
          </cell>
          <cell r="CC69">
            <v>-2802216.2</v>
          </cell>
          <cell r="CD69">
            <v>-3.725290298461914E-09</v>
          </cell>
          <cell r="CE69">
            <v>-2802216.2</v>
          </cell>
        </row>
        <row r="70">
          <cell r="BQ70">
            <v>0</v>
          </cell>
          <cell r="BR70">
            <v>0</v>
          </cell>
          <cell r="BS70">
            <v>0</v>
          </cell>
          <cell r="BT70">
            <v>0</v>
          </cell>
          <cell r="BU70">
            <v>0</v>
          </cell>
          <cell r="BV70">
            <v>0</v>
          </cell>
          <cell r="BW70">
            <v>0</v>
          </cell>
          <cell r="BX70">
            <v>0</v>
          </cell>
          <cell r="BY70">
            <v>0</v>
          </cell>
          <cell r="BZ70">
            <v>0</v>
          </cell>
          <cell r="CA70">
            <v>0</v>
          </cell>
          <cell r="CB70">
            <v>-546088.9634065479</v>
          </cell>
          <cell r="CC70">
            <v>-546088.9634065479</v>
          </cell>
          <cell r="CD70">
            <v>-1.341104507446289E-07</v>
          </cell>
          <cell r="CE70">
            <v>-546088.963406682</v>
          </cell>
        </row>
        <row r="71">
          <cell r="BQ71">
            <v>0</v>
          </cell>
          <cell r="BR71">
            <v>0</v>
          </cell>
          <cell r="BS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0</v>
          </cell>
          <cell r="BX71">
            <v>0</v>
          </cell>
          <cell r="BY71">
            <v>0</v>
          </cell>
          <cell r="BZ71">
            <v>0</v>
          </cell>
          <cell r="CA71">
            <v>0</v>
          </cell>
          <cell r="CB71">
            <v>0</v>
          </cell>
          <cell r="CC71">
            <v>0</v>
          </cell>
          <cell r="CD71">
            <v>729605755</v>
          </cell>
          <cell r="CE71">
            <v>729605755</v>
          </cell>
        </row>
        <row r="72">
          <cell r="BQ72">
            <v>0</v>
          </cell>
          <cell r="BR72">
            <v>0</v>
          </cell>
          <cell r="BS72">
            <v>0</v>
          </cell>
          <cell r="BT72">
            <v>0</v>
          </cell>
          <cell r="BU72">
            <v>0</v>
          </cell>
          <cell r="BV72">
            <v>0</v>
          </cell>
          <cell r="BW72">
            <v>0</v>
          </cell>
          <cell r="BX72">
            <v>0</v>
          </cell>
          <cell r="BY72">
            <v>0</v>
          </cell>
          <cell r="BZ72">
            <v>0</v>
          </cell>
          <cell r="CA72">
            <v>0</v>
          </cell>
          <cell r="CB72">
            <v>0</v>
          </cell>
          <cell r="CC72">
            <v>0</v>
          </cell>
          <cell r="CD72">
            <v>36.56695690365636</v>
          </cell>
          <cell r="CE72">
            <v>36.56695690365636</v>
          </cell>
        </row>
        <row r="73">
          <cell r="BQ73">
            <v>0</v>
          </cell>
          <cell r="BR73">
            <v>0</v>
          </cell>
          <cell r="BS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0</v>
          </cell>
          <cell r="BX73">
            <v>0</v>
          </cell>
          <cell r="BY73">
            <v>0</v>
          </cell>
          <cell r="BZ73">
            <v>0</v>
          </cell>
          <cell r="CA73">
            <v>0</v>
          </cell>
          <cell r="CB73">
            <v>0</v>
          </cell>
          <cell r="CC73">
            <v>0</v>
          </cell>
          <cell r="CD73">
            <v>0</v>
          </cell>
          <cell r="CE73">
            <v>0</v>
          </cell>
        </row>
        <row r="74">
          <cell r="BQ74">
            <v>0</v>
          </cell>
          <cell r="BR74">
            <v>0</v>
          </cell>
          <cell r="BS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  <cell r="BZ74">
            <v>0</v>
          </cell>
          <cell r="CA74">
            <v>0</v>
          </cell>
          <cell r="CB74">
            <v>0</v>
          </cell>
          <cell r="CC74">
            <v>0</v>
          </cell>
          <cell r="CD74">
            <v>0</v>
          </cell>
          <cell r="CE74">
            <v>0</v>
          </cell>
        </row>
        <row r="75">
          <cell r="BQ75">
            <v>0</v>
          </cell>
          <cell r="BR75">
            <v>0</v>
          </cell>
          <cell r="BS75">
            <v>0</v>
          </cell>
          <cell r="BT75">
            <v>0</v>
          </cell>
          <cell r="BU75">
            <v>0</v>
          </cell>
          <cell r="BV75">
            <v>0</v>
          </cell>
          <cell r="BW75">
            <v>0</v>
          </cell>
          <cell r="BX75">
            <v>0</v>
          </cell>
          <cell r="BY75">
            <v>0</v>
          </cell>
          <cell r="BZ75">
            <v>0</v>
          </cell>
          <cell r="CA75">
            <v>0</v>
          </cell>
          <cell r="CB75">
            <v>0</v>
          </cell>
          <cell r="CC75">
            <v>0</v>
          </cell>
          <cell r="CD75">
            <v>0</v>
          </cell>
          <cell r="CE75">
            <v>0</v>
          </cell>
        </row>
        <row r="76">
          <cell r="BQ76">
            <v>0</v>
          </cell>
          <cell r="BR76">
            <v>0</v>
          </cell>
          <cell r="BS76">
            <v>0</v>
          </cell>
          <cell r="BT76">
            <v>0</v>
          </cell>
          <cell r="BU76">
            <v>0</v>
          </cell>
          <cell r="BV76">
            <v>0</v>
          </cell>
          <cell r="BW76">
            <v>0</v>
          </cell>
          <cell r="BX76">
            <v>0</v>
          </cell>
          <cell r="BY76">
            <v>0</v>
          </cell>
          <cell r="BZ76">
            <v>0</v>
          </cell>
          <cell r="CA76">
            <v>0</v>
          </cell>
          <cell r="CB76">
            <v>0</v>
          </cell>
          <cell r="CC76">
            <v>0</v>
          </cell>
          <cell r="CD76">
            <v>0</v>
          </cell>
          <cell r="CE76">
            <v>0</v>
          </cell>
        </row>
        <row r="77">
          <cell r="BQ77">
            <v>0</v>
          </cell>
          <cell r="BR77">
            <v>0</v>
          </cell>
          <cell r="BS77">
            <v>0</v>
          </cell>
          <cell r="BT77">
            <v>0</v>
          </cell>
          <cell r="BU77">
            <v>0</v>
          </cell>
          <cell r="BV77">
            <v>0</v>
          </cell>
          <cell r="BW77">
            <v>0</v>
          </cell>
          <cell r="BX77">
            <v>0</v>
          </cell>
          <cell r="BY77">
            <v>0</v>
          </cell>
          <cell r="BZ77">
            <v>0</v>
          </cell>
          <cell r="CA77">
            <v>0</v>
          </cell>
          <cell r="CB77">
            <v>0</v>
          </cell>
          <cell r="CC77">
            <v>0</v>
          </cell>
          <cell r="CD77">
            <v>0</v>
          </cell>
          <cell r="CE77">
            <v>0</v>
          </cell>
        </row>
        <row r="78"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>
            <v>0</v>
          </cell>
          <cell r="BX78">
            <v>0</v>
          </cell>
          <cell r="BY78">
            <v>0</v>
          </cell>
          <cell r="BZ78">
            <v>0</v>
          </cell>
          <cell r="CA78">
            <v>0</v>
          </cell>
          <cell r="CB78">
            <v>0</v>
          </cell>
          <cell r="CC78">
            <v>0</v>
          </cell>
          <cell r="CD78">
            <v>0</v>
          </cell>
          <cell r="CE78">
            <v>0</v>
          </cell>
        </row>
        <row r="79">
          <cell r="BQ79">
            <v>0</v>
          </cell>
          <cell r="BR79">
            <v>0</v>
          </cell>
          <cell r="BS79">
            <v>0</v>
          </cell>
          <cell r="BT79">
            <v>0</v>
          </cell>
          <cell r="BU79">
            <v>0</v>
          </cell>
          <cell r="BV79">
            <v>0</v>
          </cell>
          <cell r="BW79">
            <v>0</v>
          </cell>
          <cell r="BX79">
            <v>0</v>
          </cell>
          <cell r="BY79">
            <v>0</v>
          </cell>
          <cell r="BZ79">
            <v>0</v>
          </cell>
          <cell r="CA79">
            <v>0</v>
          </cell>
          <cell r="CB79">
            <v>0</v>
          </cell>
          <cell r="CC79">
            <v>0</v>
          </cell>
          <cell r="CD79">
            <v>0</v>
          </cell>
          <cell r="CE79">
            <v>0</v>
          </cell>
        </row>
        <row r="80">
          <cell r="BQ80">
            <v>0</v>
          </cell>
          <cell r="BR80">
            <v>0</v>
          </cell>
          <cell r="BS80">
            <v>0</v>
          </cell>
          <cell r="BT80">
            <v>0</v>
          </cell>
          <cell r="BU80">
            <v>0</v>
          </cell>
          <cell r="BV80">
            <v>0</v>
          </cell>
          <cell r="BW80">
            <v>0</v>
          </cell>
          <cell r="BX80">
            <v>0</v>
          </cell>
          <cell r="BY80">
            <v>0</v>
          </cell>
          <cell r="BZ80">
            <v>0</v>
          </cell>
          <cell r="CA80">
            <v>0</v>
          </cell>
          <cell r="CB80">
            <v>0</v>
          </cell>
          <cell r="CC80">
            <v>0</v>
          </cell>
          <cell r="CD80">
            <v>0</v>
          </cell>
          <cell r="CE80">
            <v>0</v>
          </cell>
        </row>
        <row r="81">
          <cell r="BQ81">
            <v>0</v>
          </cell>
          <cell r="BR81">
            <v>0</v>
          </cell>
          <cell r="BS81">
            <v>0</v>
          </cell>
          <cell r="BT81">
            <v>0</v>
          </cell>
          <cell r="BU81">
            <v>0</v>
          </cell>
          <cell r="BV81">
            <v>0</v>
          </cell>
          <cell r="BW81">
            <v>0</v>
          </cell>
          <cell r="BX81">
            <v>0</v>
          </cell>
          <cell r="BY81">
            <v>0</v>
          </cell>
          <cell r="BZ81">
            <v>0</v>
          </cell>
          <cell r="CA81">
            <v>0</v>
          </cell>
          <cell r="CB81">
            <v>-92885.93999999994</v>
          </cell>
          <cell r="CC81">
            <v>-92885.93999999994</v>
          </cell>
          <cell r="CD81">
            <v>4.656612873077393E-10</v>
          </cell>
          <cell r="CE81">
            <v>-92885.93999999948</v>
          </cell>
        </row>
        <row r="82">
          <cell r="BQ82">
            <v>0</v>
          </cell>
          <cell r="BR82">
            <v>0</v>
          </cell>
          <cell r="BS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0</v>
          </cell>
          <cell r="BX82">
            <v>0</v>
          </cell>
          <cell r="BY82">
            <v>0</v>
          </cell>
          <cell r="BZ82">
            <v>0</v>
          </cell>
          <cell r="CA82">
            <v>0</v>
          </cell>
          <cell r="CB82">
            <v>279903.3</v>
          </cell>
          <cell r="CC82">
            <v>279903.3</v>
          </cell>
          <cell r="CD82">
            <v>6.984919309616089E-10</v>
          </cell>
          <cell r="CE82">
            <v>279903.30000000075</v>
          </cell>
        </row>
        <row r="83">
          <cell r="BQ83">
            <v>0</v>
          </cell>
          <cell r="BR83">
            <v>0</v>
          </cell>
          <cell r="BS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0</v>
          </cell>
          <cell r="BX83">
            <v>0</v>
          </cell>
          <cell r="BY83">
            <v>0</v>
          </cell>
          <cell r="BZ83">
            <v>0</v>
          </cell>
          <cell r="CA83">
            <v>0</v>
          </cell>
          <cell r="CB83">
            <v>-1697</v>
          </cell>
          <cell r="CC83">
            <v>-1697</v>
          </cell>
          <cell r="CD83">
            <v>0</v>
          </cell>
          <cell r="CE83">
            <v>-1697</v>
          </cell>
        </row>
        <row r="84">
          <cell r="BQ84">
            <v>0</v>
          </cell>
          <cell r="BR84">
            <v>0</v>
          </cell>
          <cell r="BS84">
            <v>0</v>
          </cell>
          <cell r="BT84">
            <v>0</v>
          </cell>
          <cell r="BU84">
            <v>0</v>
          </cell>
          <cell r="BV84">
            <v>0</v>
          </cell>
          <cell r="BW84">
            <v>0</v>
          </cell>
          <cell r="BX84">
            <v>0</v>
          </cell>
          <cell r="BY84">
            <v>0</v>
          </cell>
          <cell r="BZ84">
            <v>0</v>
          </cell>
          <cell r="CA84">
            <v>0</v>
          </cell>
          <cell r="CB84">
            <v>-422</v>
          </cell>
          <cell r="CC84">
            <v>-422</v>
          </cell>
          <cell r="CD84">
            <v>0</v>
          </cell>
          <cell r="CE84">
            <v>-422</v>
          </cell>
        </row>
        <row r="85">
          <cell r="BQ85">
            <v>0</v>
          </cell>
          <cell r="BR85">
            <v>0</v>
          </cell>
          <cell r="BS85">
            <v>0</v>
          </cell>
          <cell r="BT85">
            <v>0</v>
          </cell>
          <cell r="BU85">
            <v>0</v>
          </cell>
          <cell r="BV85">
            <v>0</v>
          </cell>
          <cell r="BW85">
            <v>0</v>
          </cell>
          <cell r="BX85">
            <v>0</v>
          </cell>
          <cell r="BY85">
            <v>0</v>
          </cell>
          <cell r="BZ85">
            <v>0</v>
          </cell>
          <cell r="CA85">
            <v>0</v>
          </cell>
          <cell r="CB85">
            <v>0</v>
          </cell>
          <cell r="CC85">
            <v>0</v>
          </cell>
          <cell r="CD85">
            <v>0</v>
          </cell>
          <cell r="CE85">
            <v>0</v>
          </cell>
        </row>
        <row r="86">
          <cell r="BQ86">
            <v>0</v>
          </cell>
          <cell r="BR86">
            <v>0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0</v>
          </cell>
          <cell r="BX86">
            <v>0</v>
          </cell>
          <cell r="BY86">
            <v>0</v>
          </cell>
          <cell r="BZ86">
            <v>0</v>
          </cell>
          <cell r="CA86">
            <v>0</v>
          </cell>
          <cell r="CB86">
            <v>4393.969696027201</v>
          </cell>
          <cell r="CC86">
            <v>4393.969696027201</v>
          </cell>
          <cell r="CD86">
            <v>2.546585164964199E-11</v>
          </cell>
          <cell r="CE86">
            <v>4393.969696027227</v>
          </cell>
        </row>
        <row r="87"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0</v>
          </cell>
          <cell r="BZ87">
            <v>0</v>
          </cell>
          <cell r="CA87">
            <v>0</v>
          </cell>
          <cell r="CB87">
            <v>-2992.820463451597</v>
          </cell>
          <cell r="CC87">
            <v>-2992.820463451597</v>
          </cell>
          <cell r="CD87">
            <v>4.001776687800884E-11</v>
          </cell>
          <cell r="CE87">
            <v>-2992.820463451557</v>
          </cell>
        </row>
        <row r="88"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  <cell r="BZ88">
            <v>0</v>
          </cell>
          <cell r="CA88">
            <v>0</v>
          </cell>
          <cell r="CB88">
            <v>-934699.2347720899</v>
          </cell>
          <cell r="CC88">
            <v>-934699.2347720899</v>
          </cell>
          <cell r="CD88">
            <v>3.725290298461914E-09</v>
          </cell>
          <cell r="CE88">
            <v>-934699.2347720861</v>
          </cell>
        </row>
        <row r="89">
          <cell r="BQ89">
            <v>0</v>
          </cell>
          <cell r="BR89">
            <v>0</v>
          </cell>
          <cell r="BS89">
            <v>0</v>
          </cell>
          <cell r="BT89">
            <v>0</v>
          </cell>
          <cell r="BU89">
            <v>0</v>
          </cell>
          <cell r="BV89">
            <v>0</v>
          </cell>
          <cell r="BW89">
            <v>0</v>
          </cell>
          <cell r="BX89">
            <v>0</v>
          </cell>
          <cell r="BY89">
            <v>0</v>
          </cell>
          <cell r="BZ89">
            <v>0</v>
          </cell>
          <cell r="CA89">
            <v>0</v>
          </cell>
          <cell r="CB89">
            <v>57334.993610379985</v>
          </cell>
          <cell r="CC89">
            <v>57334.993610379985</v>
          </cell>
          <cell r="CD89">
            <v>2.3283064365386963E-10</v>
          </cell>
          <cell r="CE89">
            <v>57334.99361038022</v>
          </cell>
        </row>
        <row r="90">
          <cell r="BQ90">
            <v>0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0</v>
          </cell>
          <cell r="BX90">
            <v>0</v>
          </cell>
          <cell r="BY90">
            <v>0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  <cell r="CD90">
            <v>0</v>
          </cell>
          <cell r="CE90">
            <v>0</v>
          </cell>
        </row>
        <row r="91">
          <cell r="BQ91">
            <v>0</v>
          </cell>
          <cell r="BR91">
            <v>0</v>
          </cell>
          <cell r="BS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  <cell r="BZ91">
            <v>0</v>
          </cell>
          <cell r="CA91">
            <v>0</v>
          </cell>
          <cell r="CB91">
            <v>-3180</v>
          </cell>
          <cell r="CC91">
            <v>-3180</v>
          </cell>
          <cell r="CD91">
            <v>0</v>
          </cell>
          <cell r="CE91">
            <v>-3180</v>
          </cell>
        </row>
        <row r="92">
          <cell r="BQ92">
            <v>0</v>
          </cell>
          <cell r="BR92">
            <v>0</v>
          </cell>
          <cell r="BS92">
            <v>0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  <cell r="BX92">
            <v>0</v>
          </cell>
          <cell r="BY92">
            <v>0</v>
          </cell>
          <cell r="BZ92">
            <v>0</v>
          </cell>
          <cell r="CA92">
            <v>0</v>
          </cell>
          <cell r="CB92">
            <v>37886.270346859936</v>
          </cell>
          <cell r="CC92">
            <v>37886.270346859936</v>
          </cell>
          <cell r="CD92">
            <v>1.3969838619232178E-09</v>
          </cell>
          <cell r="CE92">
            <v>37886.27034686133</v>
          </cell>
        </row>
        <row r="93">
          <cell r="BQ93">
            <v>0</v>
          </cell>
          <cell r="BR93">
            <v>0</v>
          </cell>
          <cell r="BS93">
            <v>0</v>
          </cell>
          <cell r="BT93">
            <v>0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0</v>
          </cell>
          <cell r="BZ93">
            <v>0</v>
          </cell>
          <cell r="CA93">
            <v>0</v>
          </cell>
          <cell r="CB93">
            <v>38317</v>
          </cell>
          <cell r="CC93">
            <v>38317</v>
          </cell>
          <cell r="CD93">
            <v>0</v>
          </cell>
          <cell r="CE93">
            <v>38317</v>
          </cell>
        </row>
        <row r="94">
          <cell r="BQ94">
            <v>0</v>
          </cell>
          <cell r="BR94">
            <v>0</v>
          </cell>
          <cell r="BS94">
            <v>0</v>
          </cell>
          <cell r="BT94">
            <v>0</v>
          </cell>
          <cell r="BU94">
            <v>0</v>
          </cell>
          <cell r="BV94">
            <v>0</v>
          </cell>
          <cell r="BW94">
            <v>0</v>
          </cell>
          <cell r="BX94">
            <v>0</v>
          </cell>
          <cell r="BY94">
            <v>0</v>
          </cell>
          <cell r="BZ94">
            <v>0</v>
          </cell>
          <cell r="CA94">
            <v>0</v>
          </cell>
          <cell r="CB94">
            <v>206231.25317301042</v>
          </cell>
          <cell r="CC94">
            <v>206231.25317301042</v>
          </cell>
          <cell r="CD94">
            <v>-1.862645149230957E-09</v>
          </cell>
          <cell r="CE94">
            <v>206231.25317300856</v>
          </cell>
        </row>
        <row r="95">
          <cell r="BQ95">
            <v>0</v>
          </cell>
          <cell r="BR95">
            <v>0</v>
          </cell>
          <cell r="BS95">
            <v>0</v>
          </cell>
          <cell r="BT95">
            <v>0</v>
          </cell>
          <cell r="BU95">
            <v>0</v>
          </cell>
          <cell r="BV95">
            <v>0</v>
          </cell>
          <cell r="BW95">
            <v>0</v>
          </cell>
          <cell r="BX95">
            <v>0</v>
          </cell>
          <cell r="BY95">
            <v>0</v>
          </cell>
          <cell r="BZ95">
            <v>0</v>
          </cell>
          <cell r="CA95">
            <v>0</v>
          </cell>
          <cell r="CB95">
            <v>0</v>
          </cell>
          <cell r="CC95">
            <v>0</v>
          </cell>
          <cell r="CD95">
            <v>0</v>
          </cell>
          <cell r="CE95">
            <v>0</v>
          </cell>
        </row>
        <row r="96">
          <cell r="BQ96">
            <v>0</v>
          </cell>
          <cell r="BR96">
            <v>0</v>
          </cell>
          <cell r="BS96">
            <v>0</v>
          </cell>
          <cell r="BT96">
            <v>0</v>
          </cell>
          <cell r="BU96">
            <v>0</v>
          </cell>
          <cell r="BV96">
            <v>0</v>
          </cell>
          <cell r="BW96">
            <v>0</v>
          </cell>
          <cell r="BX96">
            <v>0</v>
          </cell>
          <cell r="BY96">
            <v>0</v>
          </cell>
          <cell r="BZ96">
            <v>0</v>
          </cell>
          <cell r="CA96">
            <v>0</v>
          </cell>
          <cell r="CB96">
            <v>7975.44</v>
          </cell>
          <cell r="CC96">
            <v>7975.44</v>
          </cell>
          <cell r="CD96">
            <v>-5.820766091346741E-11</v>
          </cell>
          <cell r="CE96">
            <v>7975.439999999944</v>
          </cell>
        </row>
        <row r="97">
          <cell r="BQ97">
            <v>0</v>
          </cell>
          <cell r="BR97">
            <v>0</v>
          </cell>
          <cell r="BS97">
            <v>0</v>
          </cell>
          <cell r="BT97">
            <v>0</v>
          </cell>
          <cell r="BU97">
            <v>0</v>
          </cell>
          <cell r="BV97">
            <v>0</v>
          </cell>
          <cell r="BW97">
            <v>0</v>
          </cell>
          <cell r="BX97">
            <v>0</v>
          </cell>
          <cell r="BY97">
            <v>0</v>
          </cell>
          <cell r="BZ97">
            <v>0</v>
          </cell>
          <cell r="CA97">
            <v>0</v>
          </cell>
          <cell r="CB97">
            <v>-7628.160000000149</v>
          </cell>
          <cell r="CC97">
            <v>-7628.160000000149</v>
          </cell>
          <cell r="CD97">
            <v>3.725290298461914E-09</v>
          </cell>
          <cell r="CE97">
            <v>-7628.159999996424</v>
          </cell>
        </row>
        <row r="98">
          <cell r="BQ98">
            <v>0</v>
          </cell>
          <cell r="BR98">
            <v>0</v>
          </cell>
          <cell r="BS98">
            <v>0</v>
          </cell>
          <cell r="BT98">
            <v>0</v>
          </cell>
          <cell r="BU98">
            <v>0</v>
          </cell>
          <cell r="BV98">
            <v>0</v>
          </cell>
          <cell r="BW98">
            <v>0</v>
          </cell>
          <cell r="BX98">
            <v>0</v>
          </cell>
          <cell r="BY98">
            <v>0</v>
          </cell>
          <cell r="BZ98">
            <v>0</v>
          </cell>
          <cell r="CA98">
            <v>0</v>
          </cell>
          <cell r="CB98">
            <v>1057</v>
          </cell>
          <cell r="CC98">
            <v>1057</v>
          </cell>
          <cell r="CD98">
            <v>0</v>
          </cell>
          <cell r="CE98">
            <v>1057</v>
          </cell>
        </row>
        <row r="99">
          <cell r="BQ99">
            <v>0</v>
          </cell>
          <cell r="BR99">
            <v>0</v>
          </cell>
          <cell r="BS99">
            <v>0</v>
          </cell>
          <cell r="BT99">
            <v>0</v>
          </cell>
          <cell r="BU99">
            <v>0</v>
          </cell>
          <cell r="BV99">
            <v>0</v>
          </cell>
          <cell r="BW99">
            <v>0</v>
          </cell>
          <cell r="BX99">
            <v>0</v>
          </cell>
          <cell r="BY99">
            <v>0</v>
          </cell>
          <cell r="BZ99">
            <v>0</v>
          </cell>
          <cell r="CA99">
            <v>0</v>
          </cell>
          <cell r="CB99">
            <v>0</v>
          </cell>
          <cell r="CC99">
            <v>0</v>
          </cell>
          <cell r="CD99">
            <v>0</v>
          </cell>
          <cell r="CE99">
            <v>0</v>
          </cell>
        </row>
        <row r="100">
          <cell r="BQ100">
            <v>0</v>
          </cell>
          <cell r="BR100">
            <v>0</v>
          </cell>
          <cell r="BS100">
            <v>0</v>
          </cell>
          <cell r="BT100">
            <v>0</v>
          </cell>
          <cell r="BU100">
            <v>0</v>
          </cell>
          <cell r="BV100">
            <v>0</v>
          </cell>
          <cell r="BW100">
            <v>0</v>
          </cell>
          <cell r="BX100">
            <v>0</v>
          </cell>
          <cell r="BY100">
            <v>0</v>
          </cell>
          <cell r="BZ100">
            <v>0</v>
          </cell>
          <cell r="CA100">
            <v>0</v>
          </cell>
          <cell r="CB100">
            <v>-37250</v>
          </cell>
          <cell r="CC100">
            <v>-37250</v>
          </cell>
          <cell r="CD100">
            <v>0</v>
          </cell>
          <cell r="CE100">
            <v>-37250</v>
          </cell>
        </row>
        <row r="101">
          <cell r="BQ101">
            <v>0</v>
          </cell>
          <cell r="BR101">
            <v>0</v>
          </cell>
          <cell r="BS101">
            <v>0</v>
          </cell>
          <cell r="BT101">
            <v>0</v>
          </cell>
          <cell r="BU101">
            <v>0</v>
          </cell>
          <cell r="BV101">
            <v>0</v>
          </cell>
          <cell r="BW101">
            <v>0</v>
          </cell>
          <cell r="BX101">
            <v>0</v>
          </cell>
          <cell r="BY101">
            <v>0</v>
          </cell>
          <cell r="BZ101">
            <v>0</v>
          </cell>
          <cell r="CA101">
            <v>0</v>
          </cell>
          <cell r="CB101">
            <v>142719.4299965314</v>
          </cell>
          <cell r="CC101">
            <v>142719.4299965314</v>
          </cell>
          <cell r="CD101">
            <v>0</v>
          </cell>
          <cell r="CE101">
            <v>142719.4299965314</v>
          </cell>
        </row>
        <row r="102">
          <cell r="BQ102">
            <v>0</v>
          </cell>
          <cell r="BR102">
            <v>0</v>
          </cell>
          <cell r="BS102">
            <v>0</v>
          </cell>
          <cell r="BT102">
            <v>0</v>
          </cell>
          <cell r="BU102">
            <v>0</v>
          </cell>
          <cell r="BV102">
            <v>0</v>
          </cell>
          <cell r="BW102">
            <v>0</v>
          </cell>
          <cell r="BX102">
            <v>0</v>
          </cell>
          <cell r="BY102">
            <v>0</v>
          </cell>
          <cell r="BZ102">
            <v>0</v>
          </cell>
          <cell r="CA102">
            <v>0</v>
          </cell>
          <cell r="CB102">
            <v>-5272</v>
          </cell>
          <cell r="CC102">
            <v>-5272</v>
          </cell>
          <cell r="CD102">
            <v>0</v>
          </cell>
          <cell r="CE102">
            <v>-5272</v>
          </cell>
        </row>
        <row r="103">
          <cell r="BQ103">
            <v>0</v>
          </cell>
          <cell r="BR103">
            <v>0</v>
          </cell>
          <cell r="BS103">
            <v>0</v>
          </cell>
          <cell r="BT103">
            <v>0</v>
          </cell>
          <cell r="BU103">
            <v>0</v>
          </cell>
          <cell r="BV103">
            <v>0</v>
          </cell>
          <cell r="BW103">
            <v>0</v>
          </cell>
          <cell r="BX103">
            <v>0</v>
          </cell>
          <cell r="BY103">
            <v>0</v>
          </cell>
          <cell r="BZ103">
            <v>0</v>
          </cell>
          <cell r="CA103">
            <v>0</v>
          </cell>
          <cell r="CB103">
            <v>-11690</v>
          </cell>
          <cell r="CC103">
            <v>-11690</v>
          </cell>
          <cell r="CD103">
            <v>0</v>
          </cell>
          <cell r="CE103">
            <v>-11690</v>
          </cell>
        </row>
        <row r="104">
          <cell r="BQ104">
            <v>0</v>
          </cell>
          <cell r="BR104">
            <v>0</v>
          </cell>
          <cell r="BS104">
            <v>0</v>
          </cell>
          <cell r="BT104">
            <v>0</v>
          </cell>
          <cell r="BU104">
            <v>0</v>
          </cell>
          <cell r="BV104">
            <v>0</v>
          </cell>
          <cell r="BW104">
            <v>0</v>
          </cell>
          <cell r="BX104">
            <v>0</v>
          </cell>
          <cell r="BY104">
            <v>0</v>
          </cell>
          <cell r="BZ104">
            <v>0</v>
          </cell>
          <cell r="CA104">
            <v>0</v>
          </cell>
          <cell r="CB104">
            <v>34690</v>
          </cell>
          <cell r="CC104">
            <v>34690</v>
          </cell>
          <cell r="CD104">
            <v>0</v>
          </cell>
          <cell r="CE104">
            <v>34690</v>
          </cell>
        </row>
        <row r="105">
          <cell r="BQ105">
            <v>0</v>
          </cell>
          <cell r="BR105">
            <v>0</v>
          </cell>
          <cell r="BS105">
            <v>0</v>
          </cell>
          <cell r="BT105">
            <v>0</v>
          </cell>
          <cell r="BU105">
            <v>0</v>
          </cell>
          <cell r="BV105">
            <v>0</v>
          </cell>
          <cell r="BW105">
            <v>0</v>
          </cell>
          <cell r="BX105">
            <v>0</v>
          </cell>
          <cell r="BY105">
            <v>0</v>
          </cell>
          <cell r="BZ105">
            <v>0</v>
          </cell>
          <cell r="CA105">
            <v>0</v>
          </cell>
          <cell r="CB105">
            <v>6931.5</v>
          </cell>
          <cell r="CC105">
            <v>6931.5</v>
          </cell>
          <cell r="CD105">
            <v>0</v>
          </cell>
          <cell r="CE105">
            <v>6931.5</v>
          </cell>
        </row>
        <row r="106">
          <cell r="BQ106">
            <v>0</v>
          </cell>
          <cell r="BR106">
            <v>0</v>
          </cell>
          <cell r="BS106">
            <v>0</v>
          </cell>
          <cell r="BT106">
            <v>0</v>
          </cell>
          <cell r="BU106">
            <v>0</v>
          </cell>
          <cell r="BV106">
            <v>0</v>
          </cell>
          <cell r="BW106">
            <v>0</v>
          </cell>
          <cell r="BX106">
            <v>0</v>
          </cell>
          <cell r="BY106">
            <v>0</v>
          </cell>
          <cell r="BZ106">
            <v>0</v>
          </cell>
          <cell r="CA106">
            <v>0</v>
          </cell>
          <cell r="CB106">
            <v>11</v>
          </cell>
          <cell r="CC106">
            <v>11</v>
          </cell>
          <cell r="CD106">
            <v>0</v>
          </cell>
          <cell r="CE106">
            <v>11</v>
          </cell>
        </row>
        <row r="107">
          <cell r="BQ107">
            <v>0</v>
          </cell>
          <cell r="BR107">
            <v>0</v>
          </cell>
          <cell r="BS107">
            <v>0</v>
          </cell>
          <cell r="BT107">
            <v>0</v>
          </cell>
          <cell r="BU107">
            <v>0</v>
          </cell>
          <cell r="BV107">
            <v>0</v>
          </cell>
          <cell r="BW107">
            <v>0</v>
          </cell>
          <cell r="BX107">
            <v>0</v>
          </cell>
          <cell r="BY107">
            <v>0</v>
          </cell>
          <cell r="BZ107">
            <v>0</v>
          </cell>
          <cell r="CA107">
            <v>0</v>
          </cell>
          <cell r="CB107">
            <v>-675</v>
          </cell>
          <cell r="CC107">
            <v>-675</v>
          </cell>
          <cell r="CD107">
            <v>0</v>
          </cell>
          <cell r="CE107">
            <v>-675</v>
          </cell>
        </row>
        <row r="108">
          <cell r="BQ108">
            <v>0</v>
          </cell>
          <cell r="BR108">
            <v>0</v>
          </cell>
          <cell r="BS108">
            <v>0</v>
          </cell>
          <cell r="BT108">
            <v>0</v>
          </cell>
          <cell r="BU108">
            <v>0</v>
          </cell>
          <cell r="BV108">
            <v>0</v>
          </cell>
          <cell r="BW108">
            <v>0</v>
          </cell>
          <cell r="BX108">
            <v>0</v>
          </cell>
          <cell r="BY108">
            <v>0</v>
          </cell>
          <cell r="BZ108">
            <v>0</v>
          </cell>
          <cell r="CA108">
            <v>0</v>
          </cell>
          <cell r="CB108">
            <v>-1185</v>
          </cell>
          <cell r="CC108">
            <v>-1185</v>
          </cell>
          <cell r="CD108">
            <v>0</v>
          </cell>
          <cell r="CE108">
            <v>-1185</v>
          </cell>
        </row>
        <row r="109">
          <cell r="BQ109">
            <v>0</v>
          </cell>
          <cell r="BR109">
            <v>0</v>
          </cell>
          <cell r="BS109">
            <v>0</v>
          </cell>
          <cell r="BT109">
            <v>0</v>
          </cell>
          <cell r="BU109">
            <v>0</v>
          </cell>
          <cell r="BV109">
            <v>0</v>
          </cell>
          <cell r="BW109">
            <v>0</v>
          </cell>
          <cell r="BX109">
            <v>0</v>
          </cell>
          <cell r="BY109">
            <v>0</v>
          </cell>
          <cell r="BZ109">
            <v>0</v>
          </cell>
          <cell r="CA109">
            <v>0</v>
          </cell>
          <cell r="CB109">
            <v>-3029.5</v>
          </cell>
          <cell r="CC109">
            <v>-3029.5</v>
          </cell>
          <cell r="CD109">
            <v>0</v>
          </cell>
          <cell r="CE109">
            <v>-3029.5</v>
          </cell>
        </row>
        <row r="110">
          <cell r="BQ110">
            <v>0</v>
          </cell>
          <cell r="BR110">
            <v>0</v>
          </cell>
          <cell r="BS110">
            <v>0</v>
          </cell>
          <cell r="BT110">
            <v>0</v>
          </cell>
          <cell r="BU110">
            <v>0</v>
          </cell>
          <cell r="BV110">
            <v>0</v>
          </cell>
          <cell r="BW110">
            <v>0</v>
          </cell>
          <cell r="BX110">
            <v>0</v>
          </cell>
          <cell r="BY110">
            <v>0</v>
          </cell>
          <cell r="BZ110">
            <v>0</v>
          </cell>
          <cell r="CA110">
            <v>0</v>
          </cell>
          <cell r="CB110">
            <v>61616.85000000009</v>
          </cell>
          <cell r="CC110">
            <v>61616.85000000009</v>
          </cell>
          <cell r="CD110">
            <v>-4.656612873077393E-10</v>
          </cell>
          <cell r="CE110">
            <v>61616.84999999963</v>
          </cell>
        </row>
        <row r="111">
          <cell r="BQ111">
            <v>0</v>
          </cell>
          <cell r="BR111">
            <v>0</v>
          </cell>
          <cell r="BS111">
            <v>0</v>
          </cell>
          <cell r="BT111">
            <v>0</v>
          </cell>
          <cell r="BU111">
            <v>0</v>
          </cell>
          <cell r="BV111">
            <v>0</v>
          </cell>
          <cell r="BW111">
            <v>0</v>
          </cell>
          <cell r="BX111">
            <v>0</v>
          </cell>
          <cell r="BY111">
            <v>0</v>
          </cell>
          <cell r="BZ111">
            <v>0</v>
          </cell>
          <cell r="CA111">
            <v>0</v>
          </cell>
          <cell r="CB111">
            <v>599</v>
          </cell>
          <cell r="CC111">
            <v>599</v>
          </cell>
          <cell r="CD111">
            <v>0</v>
          </cell>
          <cell r="CE111">
            <v>599</v>
          </cell>
        </row>
        <row r="112">
          <cell r="BQ112">
            <v>0</v>
          </cell>
          <cell r="BR112">
            <v>0</v>
          </cell>
          <cell r="BS112">
            <v>0</v>
          </cell>
          <cell r="BT112">
            <v>0</v>
          </cell>
          <cell r="BU112">
            <v>0</v>
          </cell>
          <cell r="BV112">
            <v>0</v>
          </cell>
          <cell r="BW112">
            <v>0</v>
          </cell>
          <cell r="BX112">
            <v>0</v>
          </cell>
          <cell r="BY112">
            <v>0</v>
          </cell>
          <cell r="BZ112">
            <v>0</v>
          </cell>
          <cell r="CA112">
            <v>0</v>
          </cell>
          <cell r="CB112">
            <v>-3399552.2</v>
          </cell>
          <cell r="CC112">
            <v>-3399552.2</v>
          </cell>
          <cell r="CD112">
            <v>1.1175870895385742E-08</v>
          </cell>
          <cell r="CE112">
            <v>-3399552.199999988</v>
          </cell>
        </row>
        <row r="113">
          <cell r="BQ113">
            <v>0</v>
          </cell>
          <cell r="BR113">
            <v>0</v>
          </cell>
          <cell r="BS113">
            <v>0</v>
          </cell>
          <cell r="BT113">
            <v>0</v>
          </cell>
          <cell r="BU113">
            <v>0</v>
          </cell>
          <cell r="BV113">
            <v>0</v>
          </cell>
          <cell r="BW113">
            <v>0</v>
          </cell>
          <cell r="BX113">
            <v>0</v>
          </cell>
          <cell r="BY113">
            <v>0</v>
          </cell>
          <cell r="BZ113">
            <v>0</v>
          </cell>
          <cell r="CA113">
            <v>0</v>
          </cell>
          <cell r="CB113">
            <v>0</v>
          </cell>
          <cell r="CC113">
            <v>0</v>
          </cell>
          <cell r="CD113">
            <v>0</v>
          </cell>
          <cell r="CE113">
            <v>0</v>
          </cell>
        </row>
        <row r="114">
          <cell r="BQ114">
            <v>0</v>
          </cell>
          <cell r="BR114">
            <v>0</v>
          </cell>
          <cell r="BS114">
            <v>0</v>
          </cell>
          <cell r="BT114">
            <v>0</v>
          </cell>
          <cell r="BU114">
            <v>0</v>
          </cell>
          <cell r="BV114">
            <v>0</v>
          </cell>
          <cell r="BW114">
            <v>0</v>
          </cell>
          <cell r="BX114">
            <v>0</v>
          </cell>
          <cell r="BY114">
            <v>0</v>
          </cell>
          <cell r="BZ114">
            <v>0</v>
          </cell>
          <cell r="CA114">
            <v>0</v>
          </cell>
          <cell r="CB114">
            <v>2802216.2</v>
          </cell>
          <cell r="CC114">
            <v>2802216.2</v>
          </cell>
          <cell r="CD114">
            <v>3.725290298461914E-09</v>
          </cell>
          <cell r="CE114">
            <v>2802216.2</v>
          </cell>
        </row>
        <row r="115">
          <cell r="BQ115">
            <v>0</v>
          </cell>
          <cell r="BR115">
            <v>0</v>
          </cell>
          <cell r="BS115">
            <v>0</v>
          </cell>
          <cell r="BT115">
            <v>0</v>
          </cell>
          <cell r="BU115">
            <v>0</v>
          </cell>
          <cell r="BV115">
            <v>0</v>
          </cell>
          <cell r="BW115">
            <v>0</v>
          </cell>
          <cell r="BX115">
            <v>0</v>
          </cell>
          <cell r="BY115">
            <v>0</v>
          </cell>
          <cell r="BZ115">
            <v>0</v>
          </cell>
          <cell r="CA115">
            <v>0</v>
          </cell>
          <cell r="CB115">
            <v>0</v>
          </cell>
          <cell r="CC115">
            <v>0</v>
          </cell>
          <cell r="CD115">
            <v>0</v>
          </cell>
          <cell r="CE115">
            <v>0</v>
          </cell>
        </row>
        <row r="116">
          <cell r="BQ116">
            <v>0</v>
          </cell>
          <cell r="BR116">
            <v>0</v>
          </cell>
          <cell r="BS116">
            <v>0</v>
          </cell>
          <cell r="BT116">
            <v>0</v>
          </cell>
          <cell r="BU116">
            <v>0</v>
          </cell>
          <cell r="BV116">
            <v>0</v>
          </cell>
          <cell r="BW116">
            <v>0</v>
          </cell>
          <cell r="BX116">
            <v>0</v>
          </cell>
          <cell r="BY116">
            <v>0</v>
          </cell>
          <cell r="BZ116">
            <v>0</v>
          </cell>
          <cell r="CA116">
            <v>0</v>
          </cell>
          <cell r="CB116">
            <v>-7560</v>
          </cell>
          <cell r="CC116">
            <v>-7560</v>
          </cell>
          <cell r="CD116">
            <v>0</v>
          </cell>
          <cell r="CE116">
            <v>-7560</v>
          </cell>
        </row>
        <row r="117">
          <cell r="BQ117">
            <v>0</v>
          </cell>
          <cell r="BR117">
            <v>0</v>
          </cell>
          <cell r="BS117">
            <v>0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0</v>
          </cell>
          <cell r="BZ117">
            <v>0</v>
          </cell>
          <cell r="CA117">
            <v>0</v>
          </cell>
          <cell r="CB117">
            <v>-827835.6484127343</v>
          </cell>
          <cell r="CC117">
            <v>-827835.6484127343</v>
          </cell>
          <cell r="CD117">
            <v>1.4901161193847656E-07</v>
          </cell>
          <cell r="CE117">
            <v>-827835.6484125853</v>
          </cell>
        </row>
        <row r="118">
          <cell r="BQ118">
            <v>0</v>
          </cell>
          <cell r="BR118">
            <v>0</v>
          </cell>
          <cell r="BS118">
            <v>0</v>
          </cell>
          <cell r="BT118">
            <v>0</v>
          </cell>
          <cell r="BU118">
            <v>0</v>
          </cell>
          <cell r="BV118">
            <v>0</v>
          </cell>
          <cell r="BW118">
            <v>0</v>
          </cell>
          <cell r="BX118">
            <v>0</v>
          </cell>
          <cell r="BY118">
            <v>0</v>
          </cell>
          <cell r="BZ118">
            <v>0</v>
          </cell>
          <cell r="CA118">
            <v>0</v>
          </cell>
          <cell r="CB118">
            <v>1373924.6118192784</v>
          </cell>
          <cell r="CC118">
            <v>1373924.6118192784</v>
          </cell>
          <cell r="CD118">
            <v>1.862645149230957E-08</v>
          </cell>
          <cell r="CE118">
            <v>1373924.611819297</v>
          </cell>
        </row>
        <row r="119">
          <cell r="BQ119">
            <v>0</v>
          </cell>
          <cell r="BR119">
            <v>0</v>
          </cell>
          <cell r="BS119">
            <v>0</v>
          </cell>
          <cell r="BT119">
            <v>0</v>
          </cell>
          <cell r="BU119">
            <v>0</v>
          </cell>
          <cell r="BV119">
            <v>0</v>
          </cell>
          <cell r="BW119">
            <v>0</v>
          </cell>
          <cell r="BX119">
            <v>0</v>
          </cell>
          <cell r="BY119">
            <v>0</v>
          </cell>
          <cell r="BZ119">
            <v>0</v>
          </cell>
          <cell r="CA119">
            <v>0</v>
          </cell>
          <cell r="CB119">
            <v>546088.963406533</v>
          </cell>
          <cell r="CC119">
            <v>546088.963406533</v>
          </cell>
          <cell r="CD119">
            <v>1.4901161193847656E-07</v>
          </cell>
          <cell r="CE119">
            <v>546088.963406682</v>
          </cell>
        </row>
        <row r="120">
          <cell r="BQ120">
            <v>0</v>
          </cell>
          <cell r="BR120">
            <v>0</v>
          </cell>
          <cell r="BS120">
            <v>0</v>
          </cell>
          <cell r="BT120">
            <v>0</v>
          </cell>
          <cell r="BV120">
            <v>0</v>
          </cell>
          <cell r="BW120">
            <v>0</v>
          </cell>
          <cell r="BX120">
            <v>0</v>
          </cell>
          <cell r="BY120">
            <v>0</v>
          </cell>
          <cell r="BZ120">
            <v>0</v>
          </cell>
          <cell r="CA120">
            <v>0</v>
          </cell>
          <cell r="CB120">
            <v>0</v>
          </cell>
        </row>
        <row r="121">
          <cell r="BQ121">
            <v>0</v>
          </cell>
          <cell r="BR121">
            <v>0</v>
          </cell>
          <cell r="BS121">
            <v>0</v>
          </cell>
          <cell r="BT121">
            <v>0</v>
          </cell>
          <cell r="BU121">
            <v>0</v>
          </cell>
          <cell r="BV121">
            <v>0</v>
          </cell>
          <cell r="BW121">
            <v>0</v>
          </cell>
          <cell r="BX121">
            <v>0</v>
          </cell>
          <cell r="BY121">
            <v>0</v>
          </cell>
          <cell r="BZ121">
            <v>0</v>
          </cell>
          <cell r="CA121">
            <v>0</v>
          </cell>
          <cell r="CB121">
            <v>0</v>
          </cell>
          <cell r="CC121">
            <v>0</v>
          </cell>
          <cell r="CD121">
            <v>0</v>
          </cell>
          <cell r="CE121">
            <v>0</v>
          </cell>
        </row>
        <row r="122">
          <cell r="BQ122">
            <v>0</v>
          </cell>
          <cell r="BR122">
            <v>0</v>
          </cell>
          <cell r="BS122">
            <v>0</v>
          </cell>
          <cell r="BT122">
            <v>0</v>
          </cell>
          <cell r="BU122">
            <v>0</v>
          </cell>
          <cell r="BV122">
            <v>0</v>
          </cell>
          <cell r="BW122">
            <v>0</v>
          </cell>
          <cell r="BX122">
            <v>0</v>
          </cell>
          <cell r="BY122">
            <v>0</v>
          </cell>
          <cell r="BZ122">
            <v>0</v>
          </cell>
          <cell r="CA122">
            <v>0</v>
          </cell>
          <cell r="CB122">
            <v>187017.36</v>
          </cell>
          <cell r="CC122">
            <v>187017.36</v>
          </cell>
          <cell r="CD122">
            <v>-4.656612873077393E-10</v>
          </cell>
          <cell r="CE122">
            <v>187017.3599999994</v>
          </cell>
        </row>
        <row r="123">
          <cell r="BQ123">
            <v>0</v>
          </cell>
          <cell r="BR123">
            <v>0</v>
          </cell>
          <cell r="BS123">
            <v>0</v>
          </cell>
          <cell r="BT123">
            <v>0</v>
          </cell>
          <cell r="BU123">
            <v>0</v>
          </cell>
          <cell r="BV123">
            <v>0</v>
          </cell>
          <cell r="BW123">
            <v>0</v>
          </cell>
          <cell r="BX123">
            <v>0</v>
          </cell>
          <cell r="BY123">
            <v>0</v>
          </cell>
          <cell r="BZ123">
            <v>0</v>
          </cell>
          <cell r="CA123">
            <v>0</v>
          </cell>
          <cell r="CB123">
            <v>-878082.091929134</v>
          </cell>
          <cell r="CC123">
            <v>-878082.091929134</v>
          </cell>
          <cell r="CD123">
            <v>3.725290298461914E-09</v>
          </cell>
          <cell r="CE123">
            <v>-878082.0919291303</v>
          </cell>
        </row>
        <row r="124">
          <cell r="BQ124">
            <v>0</v>
          </cell>
          <cell r="BR124">
            <v>0</v>
          </cell>
          <cell r="BS124">
            <v>0</v>
          </cell>
          <cell r="BT124">
            <v>0</v>
          </cell>
          <cell r="BU124">
            <v>0</v>
          </cell>
          <cell r="BV124">
            <v>0</v>
          </cell>
          <cell r="BW124">
            <v>0</v>
          </cell>
          <cell r="BX124">
            <v>0</v>
          </cell>
          <cell r="BY124">
            <v>0</v>
          </cell>
          <cell r="BZ124">
            <v>0</v>
          </cell>
          <cell r="CA124">
            <v>0</v>
          </cell>
          <cell r="CB124">
            <v>468125.08351640403</v>
          </cell>
          <cell r="CC124">
            <v>468125.08351640403</v>
          </cell>
          <cell r="CD124">
            <v>7.450580596923828E-08</v>
          </cell>
          <cell r="CE124">
            <v>468125.08351647854</v>
          </cell>
        </row>
        <row r="125">
          <cell r="BQ125">
            <v>0</v>
          </cell>
          <cell r="BR125">
            <v>0</v>
          </cell>
          <cell r="BS125">
            <v>0</v>
          </cell>
          <cell r="BT125">
            <v>0</v>
          </cell>
          <cell r="BU125">
            <v>0</v>
          </cell>
          <cell r="BV125">
            <v>0</v>
          </cell>
          <cell r="BW125">
            <v>0</v>
          </cell>
          <cell r="BX125">
            <v>0</v>
          </cell>
          <cell r="BY125">
            <v>0</v>
          </cell>
          <cell r="BZ125">
            <v>0</v>
          </cell>
          <cell r="CA125">
            <v>0</v>
          </cell>
          <cell r="CB125">
            <v>-3407112.2</v>
          </cell>
          <cell r="CC125">
            <v>-3407112.2</v>
          </cell>
          <cell r="CD125">
            <v>1.1175870895385742E-08</v>
          </cell>
          <cell r="CE125">
            <v>-3407112.199999988</v>
          </cell>
        </row>
        <row r="126">
          <cell r="BQ126">
            <v>0</v>
          </cell>
          <cell r="BR126">
            <v>0</v>
          </cell>
          <cell r="BS126">
            <v>0</v>
          </cell>
          <cell r="BT126">
            <v>0</v>
          </cell>
          <cell r="BU126">
            <v>0</v>
          </cell>
          <cell r="BV126">
            <v>0</v>
          </cell>
          <cell r="BW126">
            <v>0</v>
          </cell>
          <cell r="BX126">
            <v>0</v>
          </cell>
          <cell r="BY126">
            <v>0</v>
          </cell>
          <cell r="BZ126">
            <v>0</v>
          </cell>
          <cell r="CA126">
            <v>0</v>
          </cell>
          <cell r="CB126">
            <v>2802216.2</v>
          </cell>
          <cell r="CC126">
            <v>2802216.2</v>
          </cell>
          <cell r="CD126">
            <v>3.725290298461914E-09</v>
          </cell>
          <cell r="CE126">
            <v>2802216.2</v>
          </cell>
        </row>
        <row r="127">
          <cell r="BQ127">
            <v>0</v>
          </cell>
          <cell r="BR127">
            <v>0</v>
          </cell>
          <cell r="BS127">
            <v>0</v>
          </cell>
          <cell r="BT127">
            <v>0</v>
          </cell>
          <cell r="BU127">
            <v>0</v>
          </cell>
          <cell r="BV127">
            <v>0</v>
          </cell>
          <cell r="BW127">
            <v>0</v>
          </cell>
          <cell r="BX127">
            <v>0</v>
          </cell>
          <cell r="BY127">
            <v>0</v>
          </cell>
          <cell r="BZ127">
            <v>0</v>
          </cell>
          <cell r="CA127">
            <v>0</v>
          </cell>
          <cell r="CB127">
            <v>-827835.6484127194</v>
          </cell>
          <cell r="CC127">
            <v>-827835.6484127194</v>
          </cell>
          <cell r="CD127">
            <v>1.341104507446289E-07</v>
          </cell>
          <cell r="CE127">
            <v>-827835.6484125853</v>
          </cell>
        </row>
        <row r="129">
          <cell r="BQ129">
            <v>37987</v>
          </cell>
          <cell r="BR129">
            <v>38018</v>
          </cell>
          <cell r="BS129">
            <v>38047</v>
          </cell>
          <cell r="BT129">
            <v>38078</v>
          </cell>
          <cell r="BU129">
            <v>38108</v>
          </cell>
          <cell r="BV129">
            <v>38139</v>
          </cell>
          <cell r="BW129">
            <v>38169</v>
          </cell>
          <cell r="BX129">
            <v>38200</v>
          </cell>
          <cell r="BY129">
            <v>38231</v>
          </cell>
          <cell r="BZ129">
            <v>38261</v>
          </cell>
          <cell r="CA129">
            <v>38292</v>
          </cell>
          <cell r="CB129">
            <v>38322</v>
          </cell>
          <cell r="CC129" t="str">
            <v>YTD</v>
          </cell>
          <cell r="CD129" t="str">
            <v>Frcst </v>
          </cell>
          <cell r="CE129" t="str">
            <v>Total </v>
          </cell>
        </row>
        <row r="130">
          <cell r="BQ130">
            <v>0</v>
          </cell>
          <cell r="BR130">
            <v>0</v>
          </cell>
          <cell r="BS130">
            <v>0</v>
          </cell>
          <cell r="BT130">
            <v>0</v>
          </cell>
          <cell r="BU130">
            <v>0</v>
          </cell>
          <cell r="BV130">
            <v>0</v>
          </cell>
          <cell r="BW130">
            <v>0</v>
          </cell>
          <cell r="BX130">
            <v>0</v>
          </cell>
          <cell r="BY130">
            <v>0</v>
          </cell>
          <cell r="BZ130">
            <v>0</v>
          </cell>
          <cell r="CA130">
            <v>0</v>
          </cell>
          <cell r="CB130">
            <v>-2217.467999999877</v>
          </cell>
          <cell r="CC130">
            <v>-2217.467999999877</v>
          </cell>
          <cell r="CD130">
            <v>1.3969838619232178E-09</v>
          </cell>
          <cell r="CE130">
            <v>-2217.46799999848</v>
          </cell>
        </row>
        <row r="131">
          <cell r="BQ131">
            <v>0</v>
          </cell>
          <cell r="BR131">
            <v>0</v>
          </cell>
          <cell r="BS131">
            <v>0</v>
          </cell>
          <cell r="BT131">
            <v>0</v>
          </cell>
          <cell r="BU131">
            <v>0</v>
          </cell>
          <cell r="BV131">
            <v>0</v>
          </cell>
          <cell r="BW131">
            <v>0</v>
          </cell>
          <cell r="BX131">
            <v>0</v>
          </cell>
          <cell r="BY131">
            <v>0</v>
          </cell>
          <cell r="BZ131">
            <v>0</v>
          </cell>
          <cell r="CA131">
            <v>0</v>
          </cell>
          <cell r="CB131">
            <v>-86</v>
          </cell>
          <cell r="CC131">
            <v>-86</v>
          </cell>
          <cell r="CD131">
            <v>-2.9103830456733704E-11</v>
          </cell>
          <cell r="CE131">
            <v>-86.0000000000291</v>
          </cell>
        </row>
        <row r="132">
          <cell r="BQ132">
            <v>0</v>
          </cell>
          <cell r="BR132">
            <v>0</v>
          </cell>
          <cell r="BS132">
            <v>0</v>
          </cell>
          <cell r="BT132">
            <v>0</v>
          </cell>
          <cell r="BU132">
            <v>0</v>
          </cell>
          <cell r="BV132">
            <v>0</v>
          </cell>
          <cell r="BW132">
            <v>0</v>
          </cell>
          <cell r="BX132">
            <v>0</v>
          </cell>
          <cell r="BY132">
            <v>0</v>
          </cell>
          <cell r="BZ132">
            <v>0</v>
          </cell>
          <cell r="CA132">
            <v>0</v>
          </cell>
          <cell r="CB132">
            <v>-615.07</v>
          </cell>
          <cell r="CC132">
            <v>-615.07</v>
          </cell>
          <cell r="CD132">
            <v>-7.275957614183426E-12</v>
          </cell>
          <cell r="CE132">
            <v>-615.070000000007</v>
          </cell>
        </row>
        <row r="133">
          <cell r="BQ133">
            <v>0</v>
          </cell>
          <cell r="BR133">
            <v>0</v>
          </cell>
          <cell r="BS133">
            <v>0</v>
          </cell>
          <cell r="BT133">
            <v>0</v>
          </cell>
          <cell r="BU133">
            <v>0</v>
          </cell>
          <cell r="BV133">
            <v>0</v>
          </cell>
          <cell r="BW133">
            <v>0</v>
          </cell>
          <cell r="BX133">
            <v>0</v>
          </cell>
          <cell r="BY133">
            <v>0</v>
          </cell>
          <cell r="BZ133">
            <v>0</v>
          </cell>
          <cell r="CA133">
            <v>0</v>
          </cell>
          <cell r="CB133">
            <v>-237.63999999999942</v>
          </cell>
          <cell r="CC133">
            <v>-237.63999999999942</v>
          </cell>
          <cell r="CD133">
            <v>-1.4551915228366852E-11</v>
          </cell>
          <cell r="CE133">
            <v>-237.64000000001397</v>
          </cell>
        </row>
        <row r="134">
          <cell r="BQ134">
            <v>0</v>
          </cell>
          <cell r="BR134">
            <v>0</v>
          </cell>
          <cell r="BS134">
            <v>0</v>
          </cell>
          <cell r="BT134">
            <v>0</v>
          </cell>
          <cell r="BU134">
            <v>0</v>
          </cell>
          <cell r="BV134">
            <v>0</v>
          </cell>
          <cell r="BW134">
            <v>0</v>
          </cell>
          <cell r="BX134">
            <v>0</v>
          </cell>
          <cell r="BY134">
            <v>0</v>
          </cell>
          <cell r="BZ134">
            <v>0</v>
          </cell>
          <cell r="CA134">
            <v>0</v>
          </cell>
          <cell r="CB134">
            <v>-103.69999999999709</v>
          </cell>
          <cell r="CC134">
            <v>-103.69999999999709</v>
          </cell>
          <cell r="CD134">
            <v>4.3655745685100555E-11</v>
          </cell>
          <cell r="CE134">
            <v>-103.69999999995343</v>
          </cell>
        </row>
        <row r="135">
          <cell r="BQ135">
            <v>0</v>
          </cell>
          <cell r="BR135">
            <v>0</v>
          </cell>
          <cell r="BS135">
            <v>0</v>
          </cell>
          <cell r="BT135">
            <v>0</v>
          </cell>
          <cell r="BU135">
            <v>0</v>
          </cell>
          <cell r="BV135">
            <v>0</v>
          </cell>
          <cell r="BW135">
            <v>0</v>
          </cell>
          <cell r="BX135">
            <v>0</v>
          </cell>
          <cell r="BY135">
            <v>0</v>
          </cell>
          <cell r="BZ135">
            <v>0</v>
          </cell>
          <cell r="CA135">
            <v>0</v>
          </cell>
          <cell r="CB135">
            <v>0</v>
          </cell>
          <cell r="CC135">
            <v>0</v>
          </cell>
          <cell r="CD135">
            <v>0</v>
          </cell>
          <cell r="CE135">
            <v>0</v>
          </cell>
        </row>
        <row r="136">
          <cell r="BQ136">
            <v>0</v>
          </cell>
          <cell r="BR136">
            <v>0</v>
          </cell>
          <cell r="BS136">
            <v>0</v>
          </cell>
          <cell r="BT136">
            <v>0</v>
          </cell>
          <cell r="BU136">
            <v>0</v>
          </cell>
          <cell r="BV136">
            <v>0</v>
          </cell>
          <cell r="BW136">
            <v>0</v>
          </cell>
          <cell r="BX136">
            <v>0</v>
          </cell>
          <cell r="BY136">
            <v>0</v>
          </cell>
          <cell r="BZ136">
            <v>0</v>
          </cell>
          <cell r="CA136">
            <v>0</v>
          </cell>
          <cell r="CB136">
            <v>2189</v>
          </cell>
          <cell r="CC136">
            <v>2189</v>
          </cell>
          <cell r="CD136">
            <v>0</v>
          </cell>
          <cell r="CE136">
            <v>2189</v>
          </cell>
        </row>
        <row r="137">
          <cell r="BQ137">
            <v>0</v>
          </cell>
          <cell r="BR137">
            <v>0</v>
          </cell>
          <cell r="BS137">
            <v>0</v>
          </cell>
          <cell r="BT137">
            <v>0</v>
          </cell>
          <cell r="BU137">
            <v>0</v>
          </cell>
          <cell r="BV137">
            <v>0</v>
          </cell>
          <cell r="BW137">
            <v>0</v>
          </cell>
          <cell r="BX137">
            <v>0</v>
          </cell>
          <cell r="BY137">
            <v>0</v>
          </cell>
          <cell r="BZ137">
            <v>0</v>
          </cell>
          <cell r="CA137">
            <v>0</v>
          </cell>
          <cell r="CB137">
            <v>0</v>
          </cell>
          <cell r="CC137">
            <v>0</v>
          </cell>
          <cell r="CD137">
            <v>0</v>
          </cell>
          <cell r="CE137">
            <v>0</v>
          </cell>
        </row>
        <row r="138">
          <cell r="BQ138">
            <v>0</v>
          </cell>
          <cell r="BR138">
            <v>0</v>
          </cell>
          <cell r="BS138">
            <v>0</v>
          </cell>
          <cell r="BT138">
            <v>0</v>
          </cell>
          <cell r="BU138">
            <v>0</v>
          </cell>
          <cell r="BV138">
            <v>0</v>
          </cell>
          <cell r="BW138">
            <v>0</v>
          </cell>
          <cell r="BX138">
            <v>0</v>
          </cell>
          <cell r="BY138">
            <v>0</v>
          </cell>
          <cell r="BZ138">
            <v>0</v>
          </cell>
          <cell r="CA138">
            <v>0</v>
          </cell>
          <cell r="CB138">
            <v>-100</v>
          </cell>
          <cell r="CC138">
            <v>-100</v>
          </cell>
          <cell r="CD138">
            <v>0</v>
          </cell>
          <cell r="CE138">
            <v>-100</v>
          </cell>
        </row>
        <row r="139"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0</v>
          </cell>
          <cell r="BY139">
            <v>0</v>
          </cell>
          <cell r="BZ139">
            <v>0</v>
          </cell>
          <cell r="CA139">
            <v>0</v>
          </cell>
          <cell r="CB139">
            <v>570</v>
          </cell>
          <cell r="CC139">
            <v>570</v>
          </cell>
          <cell r="CD139">
            <v>0</v>
          </cell>
          <cell r="CE139">
            <v>570</v>
          </cell>
        </row>
        <row r="140">
          <cell r="BQ140">
            <v>0</v>
          </cell>
          <cell r="BR140">
            <v>0</v>
          </cell>
          <cell r="BS140">
            <v>0</v>
          </cell>
          <cell r="BT140">
            <v>0</v>
          </cell>
          <cell r="BU140">
            <v>0</v>
          </cell>
          <cell r="BV140">
            <v>0</v>
          </cell>
          <cell r="BW140">
            <v>0</v>
          </cell>
          <cell r="BX140">
            <v>0</v>
          </cell>
          <cell r="BY140">
            <v>0</v>
          </cell>
          <cell r="BZ140">
            <v>0</v>
          </cell>
          <cell r="CA140">
            <v>0</v>
          </cell>
          <cell r="CB140">
            <v>1.98</v>
          </cell>
          <cell r="CC140">
            <v>1.98</v>
          </cell>
          <cell r="CD140">
            <v>3.552713678800501E-15</v>
          </cell>
          <cell r="CE140">
            <v>1.98</v>
          </cell>
        </row>
        <row r="141">
          <cell r="BQ141">
            <v>0</v>
          </cell>
          <cell r="BR141">
            <v>0</v>
          </cell>
          <cell r="BS141">
            <v>0</v>
          </cell>
          <cell r="BT141">
            <v>0</v>
          </cell>
          <cell r="BU141">
            <v>0</v>
          </cell>
          <cell r="BV141">
            <v>0</v>
          </cell>
          <cell r="BW141">
            <v>0</v>
          </cell>
          <cell r="BX141">
            <v>0</v>
          </cell>
          <cell r="BY141">
            <v>0</v>
          </cell>
          <cell r="BZ141">
            <v>0</v>
          </cell>
          <cell r="CA141">
            <v>0</v>
          </cell>
          <cell r="CB141">
            <v>0</v>
          </cell>
          <cell r="CC141">
            <v>0</v>
          </cell>
          <cell r="CD141">
            <v>0</v>
          </cell>
          <cell r="CE141">
            <v>0</v>
          </cell>
        </row>
        <row r="142">
          <cell r="BQ142">
            <v>0</v>
          </cell>
          <cell r="BR142">
            <v>0</v>
          </cell>
          <cell r="BS142">
            <v>0</v>
          </cell>
          <cell r="BT142">
            <v>0</v>
          </cell>
          <cell r="BU142">
            <v>0</v>
          </cell>
          <cell r="BV142">
            <v>0</v>
          </cell>
          <cell r="BW142">
            <v>0</v>
          </cell>
          <cell r="BX142">
            <v>0</v>
          </cell>
          <cell r="BY142">
            <v>0</v>
          </cell>
          <cell r="BZ142">
            <v>0</v>
          </cell>
          <cell r="CA142">
            <v>0</v>
          </cell>
          <cell r="CB142">
            <v>0</v>
          </cell>
          <cell r="CC142">
            <v>0</v>
          </cell>
          <cell r="CD142">
            <v>0</v>
          </cell>
          <cell r="CE142">
            <v>0</v>
          </cell>
        </row>
        <row r="143">
          <cell r="BQ143">
            <v>0</v>
          </cell>
          <cell r="BR143">
            <v>0</v>
          </cell>
          <cell r="BS143">
            <v>0</v>
          </cell>
          <cell r="BT143">
            <v>0</v>
          </cell>
          <cell r="BU143">
            <v>0</v>
          </cell>
          <cell r="BV143">
            <v>0</v>
          </cell>
          <cell r="BW143">
            <v>0</v>
          </cell>
          <cell r="BX143">
            <v>0</v>
          </cell>
          <cell r="BY143">
            <v>0</v>
          </cell>
          <cell r="BZ143">
            <v>0</v>
          </cell>
          <cell r="CA143">
            <v>0</v>
          </cell>
          <cell r="CB143">
            <v>0.8000000000000114</v>
          </cell>
          <cell r="CC143">
            <v>0.8000000000000114</v>
          </cell>
          <cell r="CD143">
            <v>-7.389644451905042E-13</v>
          </cell>
          <cell r="CE143">
            <v>0.7999999999992724</v>
          </cell>
        </row>
        <row r="144">
          <cell r="BQ144">
            <v>0</v>
          </cell>
          <cell r="BR144">
            <v>0</v>
          </cell>
          <cell r="BS144">
            <v>0</v>
          </cell>
          <cell r="BT144">
            <v>0</v>
          </cell>
          <cell r="BU144">
            <v>0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BZ144">
            <v>0</v>
          </cell>
          <cell r="CA144">
            <v>0</v>
          </cell>
          <cell r="CB144">
            <v>0.6000000000000227</v>
          </cell>
          <cell r="CC144">
            <v>0.6000000000000227</v>
          </cell>
          <cell r="CD144">
            <v>3.410605131648481E-13</v>
          </cell>
          <cell r="CE144">
            <v>0.6000000000003638</v>
          </cell>
        </row>
        <row r="145"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0</v>
          </cell>
          <cell r="BZ145">
            <v>0</v>
          </cell>
          <cell r="CA145">
            <v>0</v>
          </cell>
          <cell r="CB145">
            <v>1.360000000000582</v>
          </cell>
          <cell r="CC145">
            <v>1.360000000000582</v>
          </cell>
          <cell r="CD145">
            <v>-1.4551915228366852E-11</v>
          </cell>
          <cell r="CE145">
            <v>1.3599999999860302</v>
          </cell>
        </row>
        <row r="146">
          <cell r="BQ146">
            <v>0</v>
          </cell>
          <cell r="BR146">
            <v>0</v>
          </cell>
          <cell r="BS146">
            <v>0</v>
          </cell>
          <cell r="BT146">
            <v>0</v>
          </cell>
          <cell r="BU146">
            <v>0</v>
          </cell>
          <cell r="BV146">
            <v>0</v>
          </cell>
          <cell r="BW146">
            <v>0</v>
          </cell>
          <cell r="BX146">
            <v>0</v>
          </cell>
          <cell r="BY146">
            <v>0</v>
          </cell>
          <cell r="BZ146">
            <v>0</v>
          </cell>
          <cell r="CA146">
            <v>0</v>
          </cell>
          <cell r="CB146">
            <v>-3492</v>
          </cell>
          <cell r="CC146">
            <v>-3492</v>
          </cell>
          <cell r="CD146">
            <v>0</v>
          </cell>
          <cell r="CE146">
            <v>-3492</v>
          </cell>
        </row>
        <row r="147">
          <cell r="BQ147">
            <v>0</v>
          </cell>
          <cell r="BR147">
            <v>0</v>
          </cell>
          <cell r="BS147">
            <v>0</v>
          </cell>
          <cell r="BT147">
            <v>0</v>
          </cell>
          <cell r="BU147">
            <v>0</v>
          </cell>
          <cell r="BV147">
            <v>0</v>
          </cell>
          <cell r="BW147">
            <v>0</v>
          </cell>
          <cell r="BX147">
            <v>0</v>
          </cell>
          <cell r="BY147">
            <v>0</v>
          </cell>
          <cell r="BZ147">
            <v>0</v>
          </cell>
          <cell r="CA147">
            <v>0</v>
          </cell>
          <cell r="CB147">
            <v>0</v>
          </cell>
          <cell r="CC147">
            <v>0</v>
          </cell>
          <cell r="CD147">
            <v>0</v>
          </cell>
          <cell r="CE147">
            <v>0</v>
          </cell>
        </row>
        <row r="148">
          <cell r="BQ148">
            <v>0</v>
          </cell>
          <cell r="BR148">
            <v>0</v>
          </cell>
          <cell r="BS148">
            <v>0</v>
          </cell>
          <cell r="BT148">
            <v>0</v>
          </cell>
          <cell r="BU148">
            <v>0</v>
          </cell>
          <cell r="BV148">
            <v>0</v>
          </cell>
          <cell r="BW148">
            <v>0</v>
          </cell>
          <cell r="BX148">
            <v>0</v>
          </cell>
          <cell r="BY148">
            <v>0</v>
          </cell>
          <cell r="BZ148">
            <v>0</v>
          </cell>
          <cell r="CA148">
            <v>0</v>
          </cell>
          <cell r="CB148">
            <v>51.95999999999913</v>
          </cell>
          <cell r="CC148">
            <v>51.95999999999913</v>
          </cell>
          <cell r="CD148">
            <v>-3.637978807091713E-11</v>
          </cell>
          <cell r="CE148">
            <v>51.95999999996275</v>
          </cell>
        </row>
        <row r="149">
          <cell r="BQ149">
            <v>0</v>
          </cell>
          <cell r="BR149">
            <v>0</v>
          </cell>
          <cell r="BS149">
            <v>0</v>
          </cell>
          <cell r="BT149">
            <v>0</v>
          </cell>
          <cell r="BU149">
            <v>0</v>
          </cell>
          <cell r="BV149">
            <v>0</v>
          </cell>
          <cell r="BW149">
            <v>0</v>
          </cell>
          <cell r="BX149">
            <v>0</v>
          </cell>
          <cell r="BY149">
            <v>0</v>
          </cell>
          <cell r="BZ149">
            <v>0</v>
          </cell>
          <cell r="CA149">
            <v>0</v>
          </cell>
          <cell r="CB149">
            <v>89.58000000000175</v>
          </cell>
          <cell r="CC149">
            <v>89.58000000000175</v>
          </cell>
          <cell r="CD149">
            <v>1.4551915228366852E-11</v>
          </cell>
          <cell r="CE149">
            <v>89.5800000000163</v>
          </cell>
        </row>
        <row r="150">
          <cell r="BQ150">
            <v>0</v>
          </cell>
          <cell r="BR150">
            <v>0</v>
          </cell>
          <cell r="BS150">
            <v>0</v>
          </cell>
          <cell r="BT150">
            <v>0</v>
          </cell>
          <cell r="BU150">
            <v>0</v>
          </cell>
          <cell r="BV150">
            <v>0</v>
          </cell>
          <cell r="BW150">
            <v>0</v>
          </cell>
          <cell r="BX150">
            <v>0</v>
          </cell>
          <cell r="BY150">
            <v>0</v>
          </cell>
          <cell r="BZ150">
            <v>0</v>
          </cell>
          <cell r="CA150">
            <v>0</v>
          </cell>
          <cell r="CB150">
            <v>51.69999999999709</v>
          </cell>
          <cell r="CC150">
            <v>51.69999999999709</v>
          </cell>
          <cell r="CD150">
            <v>-1.6007106751203537E-10</v>
          </cell>
          <cell r="CE150">
            <v>51.69999999983702</v>
          </cell>
        </row>
        <row r="151">
          <cell r="BQ151">
            <v>0</v>
          </cell>
          <cell r="BR151">
            <v>0</v>
          </cell>
          <cell r="BS151">
            <v>0</v>
          </cell>
          <cell r="BT151">
            <v>0</v>
          </cell>
          <cell r="BU151">
            <v>0</v>
          </cell>
          <cell r="BV151">
            <v>0</v>
          </cell>
          <cell r="BW151">
            <v>0</v>
          </cell>
          <cell r="BX151">
            <v>0</v>
          </cell>
          <cell r="BY151">
            <v>0</v>
          </cell>
          <cell r="BZ151">
            <v>0</v>
          </cell>
          <cell r="CA151">
            <v>0</v>
          </cell>
          <cell r="CB151">
            <v>65.59999999999854</v>
          </cell>
          <cell r="CC151">
            <v>65.59999999999854</v>
          </cell>
          <cell r="CD151">
            <v>-2.1827872842550278E-11</v>
          </cell>
          <cell r="CE151">
            <v>65.59999999997672</v>
          </cell>
        </row>
        <row r="152">
          <cell r="BQ152">
            <v>0</v>
          </cell>
          <cell r="BR152">
            <v>0</v>
          </cell>
          <cell r="BS152">
            <v>0</v>
          </cell>
          <cell r="BT152">
            <v>0</v>
          </cell>
          <cell r="BU152">
            <v>0</v>
          </cell>
          <cell r="BV152">
            <v>0</v>
          </cell>
          <cell r="BW152">
            <v>0</v>
          </cell>
          <cell r="BX152">
            <v>0</v>
          </cell>
          <cell r="BY152">
            <v>0</v>
          </cell>
          <cell r="BZ152">
            <v>0</v>
          </cell>
          <cell r="CA152">
            <v>0</v>
          </cell>
          <cell r="CB152">
            <v>-1750</v>
          </cell>
          <cell r="CC152">
            <v>-1750</v>
          </cell>
          <cell r="CD152">
            <v>0</v>
          </cell>
          <cell r="CE152">
            <v>-1750</v>
          </cell>
        </row>
        <row r="153">
          <cell r="BQ153">
            <v>0</v>
          </cell>
          <cell r="BR153">
            <v>0</v>
          </cell>
          <cell r="BS153">
            <v>0</v>
          </cell>
          <cell r="BT153">
            <v>0</v>
          </cell>
          <cell r="BU153">
            <v>0</v>
          </cell>
          <cell r="BV153">
            <v>0</v>
          </cell>
          <cell r="BW153">
            <v>0</v>
          </cell>
          <cell r="BX153">
            <v>0</v>
          </cell>
          <cell r="BY153">
            <v>0</v>
          </cell>
          <cell r="BZ153">
            <v>0</v>
          </cell>
          <cell r="CA153">
            <v>0</v>
          </cell>
          <cell r="CB153">
            <v>-105</v>
          </cell>
          <cell r="CC153">
            <v>-105</v>
          </cell>
          <cell r="CD153">
            <v>0</v>
          </cell>
          <cell r="CE153">
            <v>-105</v>
          </cell>
        </row>
        <row r="154">
          <cell r="BQ154">
            <v>0</v>
          </cell>
          <cell r="BR154">
            <v>0</v>
          </cell>
          <cell r="BS154">
            <v>0</v>
          </cell>
          <cell r="BT154">
            <v>0</v>
          </cell>
          <cell r="BU154">
            <v>0</v>
          </cell>
          <cell r="BV154">
            <v>0</v>
          </cell>
          <cell r="BW154">
            <v>0</v>
          </cell>
          <cell r="BX154">
            <v>0</v>
          </cell>
          <cell r="BY154">
            <v>0</v>
          </cell>
          <cell r="BZ154">
            <v>0</v>
          </cell>
          <cell r="CA154">
            <v>0</v>
          </cell>
          <cell r="CB154">
            <v>0</v>
          </cell>
          <cell r="CC154">
            <v>0</v>
          </cell>
          <cell r="CD154">
            <v>0</v>
          </cell>
          <cell r="CE154">
            <v>0</v>
          </cell>
        </row>
        <row r="155">
          <cell r="BQ155">
            <v>0</v>
          </cell>
          <cell r="BR155">
            <v>0</v>
          </cell>
          <cell r="BS155">
            <v>0</v>
          </cell>
          <cell r="BT155">
            <v>0</v>
          </cell>
          <cell r="BU155">
            <v>0</v>
          </cell>
          <cell r="BV155">
            <v>0</v>
          </cell>
          <cell r="BW155">
            <v>0</v>
          </cell>
          <cell r="BX155">
            <v>0</v>
          </cell>
          <cell r="BY155">
            <v>0</v>
          </cell>
          <cell r="BZ155">
            <v>0</v>
          </cell>
          <cell r="CA155">
            <v>0</v>
          </cell>
          <cell r="CB155">
            <v>-5</v>
          </cell>
          <cell r="CC155">
            <v>-5</v>
          </cell>
          <cell r="CD155">
            <v>0</v>
          </cell>
          <cell r="CE155">
            <v>-5</v>
          </cell>
        </row>
        <row r="156">
          <cell r="BQ156">
            <v>0</v>
          </cell>
          <cell r="BR156">
            <v>0</v>
          </cell>
          <cell r="BS156">
            <v>0</v>
          </cell>
          <cell r="BT156">
            <v>0</v>
          </cell>
          <cell r="BU156">
            <v>0</v>
          </cell>
          <cell r="BV156">
            <v>0</v>
          </cell>
          <cell r="BW156">
            <v>0</v>
          </cell>
          <cell r="BX156">
            <v>0</v>
          </cell>
          <cell r="BY156">
            <v>0</v>
          </cell>
          <cell r="BZ156">
            <v>0</v>
          </cell>
          <cell r="CA156">
            <v>0</v>
          </cell>
          <cell r="CB156">
            <v>0</v>
          </cell>
          <cell r="CC156">
            <v>0</v>
          </cell>
          <cell r="CD156">
            <v>0</v>
          </cell>
          <cell r="CE156">
            <v>0</v>
          </cell>
        </row>
        <row r="157">
          <cell r="BQ157">
            <v>0</v>
          </cell>
          <cell r="BR157">
            <v>0</v>
          </cell>
          <cell r="BS157">
            <v>0</v>
          </cell>
          <cell r="BT157">
            <v>0</v>
          </cell>
          <cell r="BU157">
            <v>0</v>
          </cell>
          <cell r="BV157">
            <v>0</v>
          </cell>
          <cell r="BW157">
            <v>0</v>
          </cell>
          <cell r="BX157">
            <v>0</v>
          </cell>
          <cell r="BY157">
            <v>0</v>
          </cell>
          <cell r="BZ157">
            <v>0</v>
          </cell>
          <cell r="CA157">
            <v>0</v>
          </cell>
          <cell r="CB157">
            <v>555.8</v>
          </cell>
          <cell r="CC157">
            <v>555.8</v>
          </cell>
          <cell r="CD157">
            <v>-9.094947017729282E-13</v>
          </cell>
          <cell r="CE157">
            <v>555.7999999999993</v>
          </cell>
        </row>
        <row r="158">
          <cell r="BQ158">
            <v>0</v>
          </cell>
          <cell r="BR158">
            <v>0</v>
          </cell>
          <cell r="BS158">
            <v>0</v>
          </cell>
          <cell r="BT158">
            <v>0</v>
          </cell>
          <cell r="BU158">
            <v>0</v>
          </cell>
          <cell r="BV158">
            <v>0</v>
          </cell>
          <cell r="BW158">
            <v>0</v>
          </cell>
          <cell r="BX158">
            <v>0</v>
          </cell>
          <cell r="BY158">
            <v>0</v>
          </cell>
          <cell r="BZ158">
            <v>0</v>
          </cell>
          <cell r="CA158">
            <v>0</v>
          </cell>
          <cell r="CB158">
            <v>-106.64</v>
          </cell>
          <cell r="CC158">
            <v>-106.64</v>
          </cell>
          <cell r="CD158">
            <v>6.821210263296962E-13</v>
          </cell>
          <cell r="CE158">
            <v>-106.63999999999942</v>
          </cell>
        </row>
        <row r="159">
          <cell r="BQ159">
            <v>0</v>
          </cell>
          <cell r="BR159">
            <v>0</v>
          </cell>
          <cell r="BS159">
            <v>0</v>
          </cell>
          <cell r="BT159">
            <v>0</v>
          </cell>
          <cell r="BU159">
            <v>0</v>
          </cell>
          <cell r="BV159">
            <v>0</v>
          </cell>
          <cell r="BW159">
            <v>0</v>
          </cell>
          <cell r="BX159">
            <v>0</v>
          </cell>
          <cell r="BY159">
            <v>0</v>
          </cell>
          <cell r="BZ159">
            <v>0</v>
          </cell>
          <cell r="CA159">
            <v>0</v>
          </cell>
          <cell r="CB159">
            <v>134.08</v>
          </cell>
          <cell r="CC159">
            <v>134.08</v>
          </cell>
          <cell r="CD159">
            <v>0</v>
          </cell>
          <cell r="CE159">
            <v>134.08</v>
          </cell>
        </row>
        <row r="160">
          <cell r="BQ160">
            <v>0</v>
          </cell>
          <cell r="BR160">
            <v>0</v>
          </cell>
          <cell r="BS160">
            <v>0</v>
          </cell>
          <cell r="BT160">
            <v>0</v>
          </cell>
          <cell r="BU160">
            <v>0</v>
          </cell>
          <cell r="BV160">
            <v>0</v>
          </cell>
          <cell r="BW160">
            <v>0</v>
          </cell>
          <cell r="BX160">
            <v>0</v>
          </cell>
          <cell r="BY160">
            <v>0</v>
          </cell>
          <cell r="BZ160">
            <v>0</v>
          </cell>
          <cell r="CA160">
            <v>0</v>
          </cell>
          <cell r="CB160">
            <v>273.702</v>
          </cell>
          <cell r="CC160">
            <v>273.702</v>
          </cell>
          <cell r="CD160">
            <v>0</v>
          </cell>
          <cell r="CE160">
            <v>273.7020000000002</v>
          </cell>
        </row>
        <row r="161">
          <cell r="BQ161">
            <v>0</v>
          </cell>
          <cell r="BR161">
            <v>0</v>
          </cell>
          <cell r="BS161">
            <v>0</v>
          </cell>
          <cell r="BT161">
            <v>0</v>
          </cell>
          <cell r="BU161">
            <v>0</v>
          </cell>
          <cell r="BV161">
            <v>0</v>
          </cell>
          <cell r="BW161">
            <v>0</v>
          </cell>
          <cell r="BX161">
            <v>0</v>
          </cell>
          <cell r="BY161">
            <v>0</v>
          </cell>
          <cell r="BZ161">
            <v>0</v>
          </cell>
          <cell r="CA161">
            <v>0</v>
          </cell>
          <cell r="CB161">
            <v>-69</v>
          </cell>
          <cell r="CC161">
            <v>-69</v>
          </cell>
          <cell r="CD161">
            <v>0</v>
          </cell>
          <cell r="CE161">
            <v>-69</v>
          </cell>
        </row>
        <row r="162">
          <cell r="BQ162">
            <v>0</v>
          </cell>
          <cell r="BR162">
            <v>0</v>
          </cell>
          <cell r="BS162">
            <v>0</v>
          </cell>
          <cell r="BT162">
            <v>0</v>
          </cell>
          <cell r="BU162">
            <v>0</v>
          </cell>
          <cell r="BV162">
            <v>0</v>
          </cell>
          <cell r="BW162">
            <v>0</v>
          </cell>
          <cell r="BX162">
            <v>0</v>
          </cell>
          <cell r="BY162">
            <v>0</v>
          </cell>
          <cell r="BZ162">
            <v>0</v>
          </cell>
          <cell r="CA162">
            <v>0</v>
          </cell>
          <cell r="CB162">
            <v>-129.56</v>
          </cell>
          <cell r="CC162">
            <v>-129.56</v>
          </cell>
          <cell r="CD162">
            <v>0</v>
          </cell>
          <cell r="CE162">
            <v>-129.56</v>
          </cell>
        </row>
        <row r="163">
          <cell r="BQ163">
            <v>0</v>
          </cell>
          <cell r="BR163">
            <v>0</v>
          </cell>
          <cell r="BS163">
            <v>0</v>
          </cell>
          <cell r="BT163">
            <v>0</v>
          </cell>
          <cell r="BU163">
            <v>0</v>
          </cell>
          <cell r="BV163">
            <v>0</v>
          </cell>
          <cell r="BW163">
            <v>0</v>
          </cell>
          <cell r="BX163">
            <v>0</v>
          </cell>
          <cell r="BY163">
            <v>0</v>
          </cell>
          <cell r="BZ163">
            <v>0</v>
          </cell>
          <cell r="CA163">
            <v>0</v>
          </cell>
          <cell r="CB163">
            <v>0</v>
          </cell>
          <cell r="CC163">
            <v>0</v>
          </cell>
          <cell r="CD163">
            <v>0</v>
          </cell>
          <cell r="CE163">
            <v>0</v>
          </cell>
        </row>
        <row r="164">
          <cell r="BQ164">
            <v>0</v>
          </cell>
          <cell r="BR164">
            <v>0</v>
          </cell>
          <cell r="BS164">
            <v>0</v>
          </cell>
          <cell r="BT164">
            <v>0</v>
          </cell>
          <cell r="BU164">
            <v>0</v>
          </cell>
          <cell r="BV164">
            <v>0</v>
          </cell>
          <cell r="BW164">
            <v>0</v>
          </cell>
          <cell r="BX164">
            <v>0</v>
          </cell>
          <cell r="BY164">
            <v>0</v>
          </cell>
          <cell r="BZ164">
            <v>0</v>
          </cell>
          <cell r="CA164">
            <v>0</v>
          </cell>
          <cell r="CB164">
            <v>-85</v>
          </cell>
          <cell r="CC164">
            <v>-85</v>
          </cell>
          <cell r="CD164">
            <v>0</v>
          </cell>
          <cell r="CE164">
            <v>-85</v>
          </cell>
        </row>
        <row r="165">
          <cell r="BQ165">
            <v>0</v>
          </cell>
          <cell r="BR165">
            <v>0</v>
          </cell>
          <cell r="BS165">
            <v>0</v>
          </cell>
          <cell r="BT165">
            <v>0</v>
          </cell>
          <cell r="BU165">
            <v>0</v>
          </cell>
          <cell r="BV165">
            <v>0</v>
          </cell>
          <cell r="BW165">
            <v>0</v>
          </cell>
          <cell r="BX165">
            <v>0</v>
          </cell>
          <cell r="BY165">
            <v>0</v>
          </cell>
          <cell r="BZ165">
            <v>0</v>
          </cell>
          <cell r="CA165">
            <v>0</v>
          </cell>
          <cell r="CB165">
            <v>21.8</v>
          </cell>
          <cell r="CC165">
            <v>21.8</v>
          </cell>
          <cell r="CD165">
            <v>-6.821210263296962E-13</v>
          </cell>
          <cell r="CE165">
            <v>21.799999999999272</v>
          </cell>
        </row>
        <row r="166">
          <cell r="BQ166">
            <v>0</v>
          </cell>
          <cell r="BR166">
            <v>0</v>
          </cell>
          <cell r="BS166">
            <v>0</v>
          </cell>
          <cell r="BT166">
            <v>0</v>
          </cell>
          <cell r="BU166">
            <v>0</v>
          </cell>
          <cell r="BV166">
            <v>0</v>
          </cell>
          <cell r="BW166">
            <v>0</v>
          </cell>
          <cell r="BX166">
            <v>0</v>
          </cell>
          <cell r="BY166">
            <v>0</v>
          </cell>
          <cell r="BZ166">
            <v>0</v>
          </cell>
          <cell r="CA166">
            <v>0</v>
          </cell>
          <cell r="CB166">
            <v>103.57600000000002</v>
          </cell>
          <cell r="CC166">
            <v>103.57600000000002</v>
          </cell>
          <cell r="CD166">
            <v>9.094947017729282E-13</v>
          </cell>
          <cell r="CE166">
            <v>103.57600000000093</v>
          </cell>
        </row>
        <row r="167">
          <cell r="BQ167">
            <v>0</v>
          </cell>
          <cell r="BR167">
            <v>0</v>
          </cell>
          <cell r="BS167">
            <v>0</v>
          </cell>
          <cell r="BT167">
            <v>0</v>
          </cell>
          <cell r="BU167">
            <v>0</v>
          </cell>
          <cell r="BV167">
            <v>0</v>
          </cell>
          <cell r="BW167">
            <v>0</v>
          </cell>
          <cell r="BX167">
            <v>0</v>
          </cell>
          <cell r="BY167">
            <v>0</v>
          </cell>
          <cell r="BZ167">
            <v>0</v>
          </cell>
          <cell r="CA167">
            <v>0</v>
          </cell>
          <cell r="CB167">
            <v>0</v>
          </cell>
          <cell r="CC167">
            <v>0</v>
          </cell>
          <cell r="CD167">
            <v>0</v>
          </cell>
          <cell r="CE167">
            <v>0</v>
          </cell>
        </row>
        <row r="168">
          <cell r="BQ168">
            <v>0</v>
          </cell>
          <cell r="BR168">
            <v>0</v>
          </cell>
          <cell r="BS168">
            <v>0</v>
          </cell>
          <cell r="BT168">
            <v>0</v>
          </cell>
          <cell r="BU168">
            <v>0</v>
          </cell>
          <cell r="BV168">
            <v>0</v>
          </cell>
          <cell r="BW168">
            <v>0</v>
          </cell>
          <cell r="BX168">
            <v>0</v>
          </cell>
          <cell r="BY168">
            <v>0</v>
          </cell>
          <cell r="BZ168">
            <v>0</v>
          </cell>
          <cell r="CA168">
            <v>0</v>
          </cell>
          <cell r="CB168">
            <v>91.72</v>
          </cell>
          <cell r="CC168">
            <v>91.72</v>
          </cell>
          <cell r="CD168">
            <v>0</v>
          </cell>
          <cell r="CE168">
            <v>91.72</v>
          </cell>
        </row>
        <row r="169">
          <cell r="BQ169">
            <v>0</v>
          </cell>
          <cell r="BR169">
            <v>0</v>
          </cell>
          <cell r="BS169">
            <v>0</v>
          </cell>
          <cell r="BT169">
            <v>0</v>
          </cell>
          <cell r="BU169">
            <v>0</v>
          </cell>
          <cell r="BV169">
            <v>0</v>
          </cell>
          <cell r="BW169">
            <v>0</v>
          </cell>
          <cell r="BX169">
            <v>0</v>
          </cell>
          <cell r="BY169">
            <v>0</v>
          </cell>
          <cell r="BZ169">
            <v>0</v>
          </cell>
          <cell r="CA169">
            <v>0</v>
          </cell>
          <cell r="CB169">
            <v>61093.72</v>
          </cell>
          <cell r="CC169">
            <v>61093.72</v>
          </cell>
          <cell r="CD169">
            <v>-2.3283064365386963E-10</v>
          </cell>
          <cell r="CE169">
            <v>61093.71999999974</v>
          </cell>
        </row>
        <row r="170">
          <cell r="BQ170">
            <v>0</v>
          </cell>
          <cell r="BR170">
            <v>0</v>
          </cell>
          <cell r="BS170">
            <v>0</v>
          </cell>
          <cell r="BT170">
            <v>0</v>
          </cell>
          <cell r="BU170">
            <v>0</v>
          </cell>
          <cell r="BV170">
            <v>0</v>
          </cell>
          <cell r="BW170">
            <v>0</v>
          </cell>
          <cell r="BX170">
            <v>0</v>
          </cell>
          <cell r="BY170">
            <v>0</v>
          </cell>
          <cell r="BZ170">
            <v>0</v>
          </cell>
          <cell r="CA170">
            <v>0</v>
          </cell>
          <cell r="CB170">
            <v>-59721</v>
          </cell>
          <cell r="CC170">
            <v>-59721</v>
          </cell>
          <cell r="CD170">
            <v>0</v>
          </cell>
          <cell r="CE170">
            <v>-59721</v>
          </cell>
        </row>
        <row r="171">
          <cell r="BQ171">
            <v>0</v>
          </cell>
          <cell r="BR171">
            <v>0</v>
          </cell>
          <cell r="BS171">
            <v>0</v>
          </cell>
          <cell r="BT171">
            <v>0</v>
          </cell>
          <cell r="BU171">
            <v>0</v>
          </cell>
          <cell r="BV171">
            <v>0</v>
          </cell>
          <cell r="BW171">
            <v>0</v>
          </cell>
          <cell r="BX171">
            <v>0</v>
          </cell>
          <cell r="BY171">
            <v>0</v>
          </cell>
          <cell r="BZ171">
            <v>0</v>
          </cell>
          <cell r="CA171">
            <v>0</v>
          </cell>
          <cell r="CB171">
            <v>0</v>
          </cell>
          <cell r="CC171">
            <v>0</v>
          </cell>
          <cell r="CD171">
            <v>0</v>
          </cell>
          <cell r="CE171">
            <v>0</v>
          </cell>
        </row>
        <row r="172">
          <cell r="BQ172">
            <v>0</v>
          </cell>
          <cell r="BR172">
            <v>0</v>
          </cell>
          <cell r="BS172">
            <v>0</v>
          </cell>
          <cell r="BT172">
            <v>0</v>
          </cell>
          <cell r="BU172">
            <v>0</v>
          </cell>
          <cell r="BV172">
            <v>0</v>
          </cell>
          <cell r="BW172">
            <v>0</v>
          </cell>
          <cell r="BX172">
            <v>0</v>
          </cell>
          <cell r="BY172">
            <v>0</v>
          </cell>
          <cell r="BZ172">
            <v>0</v>
          </cell>
          <cell r="CA172">
            <v>0</v>
          </cell>
          <cell r="CB172">
            <v>0</v>
          </cell>
          <cell r="CC172">
            <v>0</v>
          </cell>
          <cell r="CD172">
            <v>0</v>
          </cell>
          <cell r="CE172">
            <v>0</v>
          </cell>
        </row>
        <row r="173">
          <cell r="BQ173">
            <v>0</v>
          </cell>
          <cell r="BR173">
            <v>0</v>
          </cell>
          <cell r="BS173">
            <v>0</v>
          </cell>
          <cell r="BT173">
            <v>0</v>
          </cell>
          <cell r="BU173">
            <v>0</v>
          </cell>
          <cell r="BV173">
            <v>0</v>
          </cell>
          <cell r="BW173">
            <v>0</v>
          </cell>
          <cell r="BX173">
            <v>0</v>
          </cell>
          <cell r="BY173">
            <v>0</v>
          </cell>
          <cell r="BZ173">
            <v>0</v>
          </cell>
          <cell r="CA173">
            <v>0</v>
          </cell>
          <cell r="CB173">
            <v>0</v>
          </cell>
          <cell r="CC173">
            <v>0</v>
          </cell>
          <cell r="CD173">
            <v>0</v>
          </cell>
          <cell r="CE173">
            <v>0</v>
          </cell>
        </row>
        <row r="174">
          <cell r="BQ174">
            <v>0</v>
          </cell>
          <cell r="BR174">
            <v>0</v>
          </cell>
          <cell r="BS174">
            <v>0</v>
          </cell>
          <cell r="BT174">
            <v>0</v>
          </cell>
          <cell r="BU174">
            <v>0</v>
          </cell>
          <cell r="BV174">
            <v>0</v>
          </cell>
          <cell r="BW174">
            <v>0</v>
          </cell>
          <cell r="BX174">
            <v>0</v>
          </cell>
          <cell r="BY174">
            <v>0</v>
          </cell>
          <cell r="BZ174">
            <v>0</v>
          </cell>
          <cell r="CA174">
            <v>0</v>
          </cell>
          <cell r="CB174">
            <v>3526.100000000006</v>
          </cell>
          <cell r="CC174">
            <v>3526.100000000006</v>
          </cell>
          <cell r="CD174">
            <v>0</v>
          </cell>
          <cell r="CE174">
            <v>3526.100000000006</v>
          </cell>
        </row>
        <row r="175">
          <cell r="BQ175">
            <v>0</v>
          </cell>
          <cell r="BR175">
            <v>0</v>
          </cell>
          <cell r="BS175">
            <v>0</v>
          </cell>
          <cell r="BT175">
            <v>0</v>
          </cell>
          <cell r="BU175">
            <v>0</v>
          </cell>
          <cell r="BV175">
            <v>0</v>
          </cell>
          <cell r="BW175">
            <v>0</v>
          </cell>
          <cell r="BX175">
            <v>0</v>
          </cell>
          <cell r="BY175">
            <v>0</v>
          </cell>
          <cell r="BZ175">
            <v>0</v>
          </cell>
          <cell r="CA175">
            <v>0</v>
          </cell>
          <cell r="CB175">
            <v>0</v>
          </cell>
          <cell r="CC175">
            <v>0</v>
          </cell>
          <cell r="CD175">
            <v>0</v>
          </cell>
          <cell r="CE175">
            <v>0</v>
          </cell>
        </row>
        <row r="176">
          <cell r="BQ176">
            <v>0</v>
          </cell>
          <cell r="BR176">
            <v>0</v>
          </cell>
          <cell r="BS176">
            <v>0</v>
          </cell>
          <cell r="BT176">
            <v>0</v>
          </cell>
          <cell r="BU176">
            <v>0</v>
          </cell>
          <cell r="BV176">
            <v>0</v>
          </cell>
          <cell r="BW176">
            <v>0</v>
          </cell>
          <cell r="BX176">
            <v>0</v>
          </cell>
          <cell r="BY176">
            <v>0</v>
          </cell>
          <cell r="BZ176">
            <v>0</v>
          </cell>
          <cell r="CA176">
            <v>0</v>
          </cell>
          <cell r="CB176">
            <v>2.6193447411060333E-10</v>
          </cell>
          <cell r="CC176">
            <v>2.6193447411060333E-10</v>
          </cell>
          <cell r="CD176">
            <v>-1.7462298274040222E-09</v>
          </cell>
          <cell r="CE176">
            <v>-1.4842953532934189E-09</v>
          </cell>
        </row>
        <row r="177">
          <cell r="BQ177">
            <v>0</v>
          </cell>
          <cell r="BR177">
            <v>0</v>
          </cell>
          <cell r="BS177">
            <v>0</v>
          </cell>
          <cell r="BT177">
            <v>0</v>
          </cell>
          <cell r="BU177">
            <v>0</v>
          </cell>
          <cell r="BV177">
            <v>0</v>
          </cell>
          <cell r="BW177">
            <v>0</v>
          </cell>
          <cell r="BX177">
            <v>0</v>
          </cell>
          <cell r="BY177">
            <v>0</v>
          </cell>
          <cell r="BZ177">
            <v>0</v>
          </cell>
          <cell r="CA177">
            <v>0</v>
          </cell>
          <cell r="CB177">
            <v>0</v>
          </cell>
          <cell r="CC177">
            <v>0</v>
          </cell>
          <cell r="CD177">
            <v>0</v>
          </cell>
          <cell r="CE177">
            <v>0</v>
          </cell>
        </row>
        <row r="178">
          <cell r="BQ178">
            <v>37987</v>
          </cell>
          <cell r="BR178">
            <v>38018</v>
          </cell>
          <cell r="BS178">
            <v>38047</v>
          </cell>
          <cell r="BT178">
            <v>38078</v>
          </cell>
          <cell r="BU178">
            <v>38108</v>
          </cell>
          <cell r="BV178">
            <v>38139</v>
          </cell>
          <cell r="BW178">
            <v>38169</v>
          </cell>
          <cell r="BX178">
            <v>38200</v>
          </cell>
          <cell r="BY178">
            <v>38231</v>
          </cell>
          <cell r="BZ178">
            <v>38261</v>
          </cell>
          <cell r="CA178">
            <v>38292</v>
          </cell>
          <cell r="CB178">
            <v>38322</v>
          </cell>
          <cell r="CC178" t="str">
            <v>YTD</v>
          </cell>
          <cell r="CD178" t="str">
            <v>Frcst </v>
          </cell>
          <cell r="CE178" t="str">
            <v>Total </v>
          </cell>
        </row>
        <row r="179">
          <cell r="BQ179">
            <v>0</v>
          </cell>
          <cell r="BR179">
            <v>0</v>
          </cell>
          <cell r="BS179">
            <v>0</v>
          </cell>
          <cell r="BT179">
            <v>0</v>
          </cell>
          <cell r="BU179">
            <v>0</v>
          </cell>
          <cell r="BV179">
            <v>0</v>
          </cell>
          <cell r="BW179">
            <v>0</v>
          </cell>
          <cell r="BX179">
            <v>0</v>
          </cell>
          <cell r="BY179">
            <v>0</v>
          </cell>
          <cell r="BZ179">
            <v>0</v>
          </cell>
          <cell r="CA179">
            <v>0</v>
          </cell>
          <cell r="CB179">
            <v>1146.5899999999674</v>
          </cell>
          <cell r="CC179">
            <v>1146.5899999999674</v>
          </cell>
          <cell r="CD179">
            <v>-1.1641532182693481E-10</v>
          </cell>
          <cell r="CE179">
            <v>1146.589999999851</v>
          </cell>
        </row>
        <row r="180">
          <cell r="BQ180">
            <v>0</v>
          </cell>
          <cell r="BR180">
            <v>0</v>
          </cell>
          <cell r="BS180">
            <v>0</v>
          </cell>
          <cell r="BT180">
            <v>0</v>
          </cell>
          <cell r="BU180">
            <v>0</v>
          </cell>
          <cell r="BV180">
            <v>0</v>
          </cell>
          <cell r="BW180">
            <v>0</v>
          </cell>
          <cell r="BX180">
            <v>0</v>
          </cell>
          <cell r="BY180">
            <v>0</v>
          </cell>
          <cell r="BZ180">
            <v>0</v>
          </cell>
          <cell r="CA180">
            <v>0</v>
          </cell>
          <cell r="CB180">
            <v>470</v>
          </cell>
          <cell r="CC180">
            <v>470</v>
          </cell>
          <cell r="CD180">
            <v>0</v>
          </cell>
          <cell r="CE180">
            <v>470</v>
          </cell>
        </row>
        <row r="181">
          <cell r="BQ181">
            <v>0</v>
          </cell>
          <cell r="BR181">
            <v>0</v>
          </cell>
          <cell r="BS181">
            <v>0</v>
          </cell>
          <cell r="BT181">
            <v>0</v>
          </cell>
          <cell r="BU181">
            <v>0</v>
          </cell>
          <cell r="BV181">
            <v>0</v>
          </cell>
          <cell r="BW181">
            <v>0</v>
          </cell>
          <cell r="BX181">
            <v>0</v>
          </cell>
          <cell r="BY181">
            <v>0</v>
          </cell>
          <cell r="BZ181">
            <v>0</v>
          </cell>
          <cell r="CA181">
            <v>0</v>
          </cell>
          <cell r="CB181">
            <v>-3487.2600000000093</v>
          </cell>
          <cell r="CC181">
            <v>-3487.2600000000093</v>
          </cell>
          <cell r="CD181">
            <v>0</v>
          </cell>
          <cell r="CE181">
            <v>-3487.2600000000093</v>
          </cell>
        </row>
        <row r="182">
          <cell r="BQ182">
            <v>0</v>
          </cell>
          <cell r="BR182">
            <v>0</v>
          </cell>
          <cell r="BS182">
            <v>0</v>
          </cell>
          <cell r="BT182">
            <v>0</v>
          </cell>
          <cell r="BU182">
            <v>0</v>
          </cell>
          <cell r="BV182">
            <v>0</v>
          </cell>
          <cell r="BW182">
            <v>0</v>
          </cell>
          <cell r="BX182">
            <v>0</v>
          </cell>
          <cell r="BY182">
            <v>0</v>
          </cell>
          <cell r="BZ182">
            <v>0</v>
          </cell>
          <cell r="CA182">
            <v>0</v>
          </cell>
          <cell r="CB182">
            <v>-810.6820000000298</v>
          </cell>
          <cell r="CC182">
            <v>-810.6820000000298</v>
          </cell>
          <cell r="CD182">
            <v>9.313225746154785E-10</v>
          </cell>
          <cell r="CE182">
            <v>-810.6819999990985</v>
          </cell>
        </row>
        <row r="183">
          <cell r="BQ183">
            <v>0</v>
          </cell>
          <cell r="BR183">
            <v>0</v>
          </cell>
          <cell r="BS183">
            <v>0</v>
          </cell>
          <cell r="BT183">
            <v>0</v>
          </cell>
          <cell r="BU183">
            <v>0</v>
          </cell>
          <cell r="BV183">
            <v>0</v>
          </cell>
          <cell r="BW183">
            <v>0</v>
          </cell>
          <cell r="BX183">
            <v>0</v>
          </cell>
          <cell r="BY183">
            <v>0</v>
          </cell>
          <cell r="BZ183">
            <v>0</v>
          </cell>
          <cell r="CA183">
            <v>0</v>
          </cell>
          <cell r="CB183">
            <v>64619.81999999995</v>
          </cell>
          <cell r="CC183">
            <v>64619.81999999995</v>
          </cell>
          <cell r="CD183">
            <v>3.4924596548080444E-10</v>
          </cell>
          <cell r="CE183">
            <v>64619.8200000003</v>
          </cell>
        </row>
        <row r="184">
          <cell r="BQ184">
            <v>0</v>
          </cell>
          <cell r="BR184">
            <v>0</v>
          </cell>
          <cell r="BS184">
            <v>0</v>
          </cell>
          <cell r="BT184">
            <v>0</v>
          </cell>
          <cell r="BU184">
            <v>0</v>
          </cell>
          <cell r="BV184">
            <v>0</v>
          </cell>
          <cell r="BW184">
            <v>0</v>
          </cell>
          <cell r="BX184">
            <v>0</v>
          </cell>
          <cell r="BY184">
            <v>0</v>
          </cell>
          <cell r="BZ184">
            <v>0</v>
          </cell>
          <cell r="CA184">
            <v>0</v>
          </cell>
          <cell r="CB184">
            <v>-59721</v>
          </cell>
          <cell r="CC184">
            <v>-59721</v>
          </cell>
          <cell r="CD184">
            <v>0</v>
          </cell>
          <cell r="CE184">
            <v>-59721</v>
          </cell>
        </row>
        <row r="185">
          <cell r="BQ185">
            <v>0</v>
          </cell>
          <cell r="BR185">
            <v>0</v>
          </cell>
          <cell r="BS185">
            <v>0</v>
          </cell>
          <cell r="BT185">
            <v>0</v>
          </cell>
          <cell r="BU185">
            <v>0</v>
          </cell>
          <cell r="BV185">
            <v>0</v>
          </cell>
          <cell r="BW185">
            <v>0</v>
          </cell>
          <cell r="BX185">
            <v>0</v>
          </cell>
          <cell r="BY185">
            <v>0</v>
          </cell>
          <cell r="BZ185">
            <v>0</v>
          </cell>
          <cell r="CA185">
            <v>0</v>
          </cell>
          <cell r="CB185">
            <v>-2217.467999999877</v>
          </cell>
          <cell r="CC185">
            <v>-2217.467999999877</v>
          </cell>
          <cell r="CD185">
            <v>1.3969838619232178E-09</v>
          </cell>
          <cell r="CE185">
            <v>-2217.46799999848</v>
          </cell>
        </row>
        <row r="186">
          <cell r="BQ186">
            <v>0</v>
          </cell>
          <cell r="BR186">
            <v>0</v>
          </cell>
          <cell r="BS186">
            <v>0</v>
          </cell>
          <cell r="BT186">
            <v>0</v>
          </cell>
          <cell r="BU186">
            <v>0</v>
          </cell>
          <cell r="BV186">
            <v>0</v>
          </cell>
          <cell r="BW186">
            <v>0</v>
          </cell>
          <cell r="BX186">
            <v>0</v>
          </cell>
          <cell r="BY186">
            <v>0</v>
          </cell>
          <cell r="BZ186">
            <v>0</v>
          </cell>
          <cell r="CA186">
            <v>0</v>
          </cell>
          <cell r="CB186">
            <v>0</v>
          </cell>
          <cell r="CC186">
            <v>0</v>
          </cell>
          <cell r="CD186">
            <v>3.725290298461914E-09</v>
          </cell>
          <cell r="CE186">
            <v>3.725290298461914E-09</v>
          </cell>
        </row>
        <row r="187">
          <cell r="BQ187">
            <v>0</v>
          </cell>
          <cell r="BR187">
            <v>0</v>
          </cell>
          <cell r="BS187">
            <v>0</v>
          </cell>
          <cell r="BT187">
            <v>0</v>
          </cell>
          <cell r="BU187">
            <v>0</v>
          </cell>
          <cell r="BV187">
            <v>0</v>
          </cell>
          <cell r="BW187">
            <v>0</v>
          </cell>
          <cell r="BX187">
            <v>0</v>
          </cell>
          <cell r="BY187">
            <v>0</v>
          </cell>
          <cell r="BZ187">
            <v>0</v>
          </cell>
          <cell r="CA187">
            <v>0</v>
          </cell>
          <cell r="CB187">
            <v>0</v>
          </cell>
          <cell r="CC187">
            <v>0</v>
          </cell>
          <cell r="CD187">
            <v>0</v>
          </cell>
          <cell r="CE187">
            <v>0</v>
          </cell>
        </row>
        <row r="188">
          <cell r="BQ188">
            <v>0</v>
          </cell>
          <cell r="BR188">
            <v>0</v>
          </cell>
          <cell r="BS188">
            <v>0</v>
          </cell>
          <cell r="BT188">
            <v>0</v>
          </cell>
          <cell r="BU188">
            <v>0</v>
          </cell>
          <cell r="BV188">
            <v>0</v>
          </cell>
          <cell r="BW188">
            <v>0</v>
          </cell>
          <cell r="BX188">
            <v>0</v>
          </cell>
          <cell r="BY188">
            <v>0</v>
          </cell>
          <cell r="BZ188">
            <v>0</v>
          </cell>
          <cell r="CA188">
            <v>0</v>
          </cell>
          <cell r="CB188">
            <v>0</v>
          </cell>
          <cell r="CC188">
            <v>0</v>
          </cell>
          <cell r="CD188">
            <v>0</v>
          </cell>
          <cell r="CE188">
            <v>0</v>
          </cell>
        </row>
        <row r="189">
          <cell r="BQ189">
            <v>37987</v>
          </cell>
          <cell r="BR189">
            <v>38018</v>
          </cell>
          <cell r="BS189">
            <v>38047</v>
          </cell>
          <cell r="BT189">
            <v>38078</v>
          </cell>
          <cell r="BU189">
            <v>38108</v>
          </cell>
          <cell r="BV189">
            <v>38139</v>
          </cell>
          <cell r="BW189">
            <v>38169</v>
          </cell>
          <cell r="BX189">
            <v>38200</v>
          </cell>
          <cell r="BY189">
            <v>38231</v>
          </cell>
          <cell r="BZ189">
            <v>38261</v>
          </cell>
          <cell r="CA189">
            <v>38292</v>
          </cell>
          <cell r="CB189">
            <v>38322</v>
          </cell>
          <cell r="CC189" t="str">
            <v>YTD</v>
          </cell>
          <cell r="CD189" t="str">
            <v>Frcst </v>
          </cell>
          <cell r="CE189" t="str">
            <v>Total </v>
          </cell>
        </row>
        <row r="190">
          <cell r="BQ190">
            <v>0</v>
          </cell>
          <cell r="BR190">
            <v>0</v>
          </cell>
          <cell r="BS190">
            <v>0</v>
          </cell>
          <cell r="BT190">
            <v>0</v>
          </cell>
          <cell r="BU190">
            <v>0</v>
          </cell>
          <cell r="BV190">
            <v>0</v>
          </cell>
          <cell r="BW190">
            <v>0</v>
          </cell>
          <cell r="BX190">
            <v>0</v>
          </cell>
          <cell r="BY190">
            <v>0</v>
          </cell>
          <cell r="BZ190">
            <v>0</v>
          </cell>
          <cell r="CA190">
            <v>0</v>
          </cell>
          <cell r="CB190">
            <v>45.764963</v>
          </cell>
          <cell r="CC190">
            <v>45.764963</v>
          </cell>
          <cell r="CD190">
            <v>0</v>
          </cell>
          <cell r="CE190">
            <v>45.764962999999966</v>
          </cell>
        </row>
        <row r="191">
          <cell r="BQ191">
            <v>0</v>
          </cell>
          <cell r="BR191">
            <v>0</v>
          </cell>
          <cell r="BS191">
            <v>0</v>
          </cell>
          <cell r="BT191">
            <v>0</v>
          </cell>
          <cell r="BU191">
            <v>0</v>
          </cell>
          <cell r="BV191">
            <v>0</v>
          </cell>
          <cell r="BW191">
            <v>0</v>
          </cell>
          <cell r="BX191">
            <v>0</v>
          </cell>
          <cell r="BY191">
            <v>0</v>
          </cell>
          <cell r="BZ191">
            <v>0</v>
          </cell>
          <cell r="CA191">
            <v>0</v>
          </cell>
          <cell r="CB191">
            <v>22.005</v>
          </cell>
          <cell r="CC191">
            <v>22.005</v>
          </cell>
          <cell r="CD191">
            <v>0</v>
          </cell>
          <cell r="CE191">
            <v>22.005</v>
          </cell>
        </row>
        <row r="192">
          <cell r="BQ192">
            <v>0</v>
          </cell>
          <cell r="BR192">
            <v>0</v>
          </cell>
          <cell r="BS192">
            <v>0</v>
          </cell>
          <cell r="BT192">
            <v>0</v>
          </cell>
          <cell r="BU192">
            <v>0</v>
          </cell>
          <cell r="BV192">
            <v>0</v>
          </cell>
          <cell r="BW192">
            <v>0</v>
          </cell>
          <cell r="BX192">
            <v>0</v>
          </cell>
          <cell r="BY192">
            <v>0</v>
          </cell>
          <cell r="BZ192">
            <v>0</v>
          </cell>
          <cell r="CA192">
            <v>0</v>
          </cell>
          <cell r="CB192">
            <v>0</v>
          </cell>
          <cell r="CC192">
            <v>0</v>
          </cell>
          <cell r="CD192">
            <v>0</v>
          </cell>
          <cell r="CE192">
            <v>0</v>
          </cell>
        </row>
        <row r="193">
          <cell r="BQ193">
            <v>0</v>
          </cell>
          <cell r="BR193">
            <v>0</v>
          </cell>
          <cell r="BS193">
            <v>0</v>
          </cell>
          <cell r="BT193">
            <v>0</v>
          </cell>
          <cell r="BU193">
            <v>0</v>
          </cell>
          <cell r="BV193">
            <v>0</v>
          </cell>
          <cell r="BW193">
            <v>0</v>
          </cell>
          <cell r="BX193">
            <v>0</v>
          </cell>
          <cell r="BY193">
            <v>0</v>
          </cell>
          <cell r="BZ193">
            <v>0</v>
          </cell>
          <cell r="CA193">
            <v>0</v>
          </cell>
          <cell r="CB193">
            <v>0</v>
          </cell>
          <cell r="CC193">
            <v>0</v>
          </cell>
          <cell r="CD193">
            <v>0</v>
          </cell>
          <cell r="CE193">
            <v>0</v>
          </cell>
        </row>
        <row r="194">
          <cell r="BQ194">
            <v>0</v>
          </cell>
          <cell r="BR194">
            <v>0</v>
          </cell>
          <cell r="BS194">
            <v>0</v>
          </cell>
          <cell r="BT194">
            <v>0</v>
          </cell>
          <cell r="BU194">
            <v>0</v>
          </cell>
          <cell r="BV194">
            <v>0</v>
          </cell>
          <cell r="BW194">
            <v>0</v>
          </cell>
          <cell r="BX194">
            <v>0</v>
          </cell>
          <cell r="BY194">
            <v>0</v>
          </cell>
          <cell r="BZ194">
            <v>0</v>
          </cell>
          <cell r="CA194">
            <v>0</v>
          </cell>
          <cell r="CB194">
            <v>0</v>
          </cell>
          <cell r="CC194">
            <v>0</v>
          </cell>
          <cell r="CD194">
            <v>0</v>
          </cell>
          <cell r="CE194">
            <v>0</v>
          </cell>
        </row>
        <row r="195">
          <cell r="BQ195">
            <v>0</v>
          </cell>
          <cell r="BR195">
            <v>0</v>
          </cell>
          <cell r="BS195">
            <v>0</v>
          </cell>
          <cell r="BT195">
            <v>0</v>
          </cell>
          <cell r="BU195">
            <v>0</v>
          </cell>
          <cell r="BV195">
            <v>0</v>
          </cell>
          <cell r="BW195">
            <v>0</v>
          </cell>
          <cell r="BX195">
            <v>0</v>
          </cell>
          <cell r="BY195">
            <v>0</v>
          </cell>
          <cell r="BZ195">
            <v>0</v>
          </cell>
          <cell r="CA195">
            <v>0</v>
          </cell>
          <cell r="CB195">
            <v>0</v>
          </cell>
          <cell r="CC195">
            <v>0</v>
          </cell>
          <cell r="CD195">
            <v>0</v>
          </cell>
          <cell r="CE195">
            <v>0</v>
          </cell>
        </row>
        <row r="196">
          <cell r="BQ196">
            <v>0</v>
          </cell>
          <cell r="BR196">
            <v>0</v>
          </cell>
          <cell r="BS196">
            <v>0</v>
          </cell>
          <cell r="BT196">
            <v>0</v>
          </cell>
          <cell r="BU196">
            <v>0</v>
          </cell>
          <cell r="BV196">
            <v>0</v>
          </cell>
          <cell r="BW196">
            <v>0</v>
          </cell>
          <cell r="BX196">
            <v>0</v>
          </cell>
          <cell r="BY196">
            <v>0</v>
          </cell>
          <cell r="BZ196">
            <v>0</v>
          </cell>
          <cell r="CA196">
            <v>0</v>
          </cell>
          <cell r="CB196">
            <v>0</v>
          </cell>
          <cell r="CC196">
            <v>0</v>
          </cell>
          <cell r="CD196">
            <v>0</v>
          </cell>
          <cell r="CE196">
            <v>0</v>
          </cell>
        </row>
        <row r="197">
          <cell r="BQ197">
            <v>0</v>
          </cell>
          <cell r="BR197">
            <v>0</v>
          </cell>
          <cell r="BS197">
            <v>0</v>
          </cell>
          <cell r="BT197">
            <v>0</v>
          </cell>
          <cell r="BU197">
            <v>0</v>
          </cell>
          <cell r="BV197">
            <v>0</v>
          </cell>
          <cell r="BW197">
            <v>0</v>
          </cell>
          <cell r="BX197">
            <v>0</v>
          </cell>
          <cell r="BY197">
            <v>0</v>
          </cell>
          <cell r="BZ197">
            <v>0</v>
          </cell>
          <cell r="CA197">
            <v>0</v>
          </cell>
          <cell r="CB197">
            <v>0</v>
          </cell>
          <cell r="CC197">
            <v>0</v>
          </cell>
          <cell r="CD197">
            <v>0</v>
          </cell>
          <cell r="CE197">
            <v>0</v>
          </cell>
        </row>
        <row r="198">
          <cell r="BQ198">
            <v>0</v>
          </cell>
          <cell r="BR198">
            <v>0</v>
          </cell>
          <cell r="BS198">
            <v>0</v>
          </cell>
          <cell r="BT198">
            <v>0</v>
          </cell>
          <cell r="BU198">
            <v>0</v>
          </cell>
          <cell r="BV198">
            <v>0</v>
          </cell>
          <cell r="BW198">
            <v>0</v>
          </cell>
          <cell r="BX198">
            <v>0</v>
          </cell>
          <cell r="BY198">
            <v>0</v>
          </cell>
          <cell r="BZ198">
            <v>0</v>
          </cell>
          <cell r="CA198">
            <v>0</v>
          </cell>
          <cell r="CB198">
            <v>0</v>
          </cell>
          <cell r="CC198">
            <v>0</v>
          </cell>
          <cell r="CD198">
            <v>0</v>
          </cell>
          <cell r="CE198">
            <v>0</v>
          </cell>
        </row>
        <row r="199">
          <cell r="BQ199">
            <v>0</v>
          </cell>
          <cell r="BR199">
            <v>0</v>
          </cell>
          <cell r="BS199">
            <v>0</v>
          </cell>
          <cell r="BT199">
            <v>0</v>
          </cell>
          <cell r="BU199">
            <v>0</v>
          </cell>
          <cell r="BV199">
            <v>0</v>
          </cell>
          <cell r="BW199">
            <v>0</v>
          </cell>
          <cell r="BX199">
            <v>0</v>
          </cell>
          <cell r="BY199">
            <v>0</v>
          </cell>
          <cell r="BZ199">
            <v>0</v>
          </cell>
          <cell r="CA199">
            <v>0</v>
          </cell>
          <cell r="CB199">
            <v>-0.00033333333334439885</v>
          </cell>
          <cell r="CC199">
            <v>-0.00033333333334439885</v>
          </cell>
          <cell r="CD199">
            <v>1.7053025658242404E-13</v>
          </cell>
          <cell r="CE199">
            <v>-0.0003333333331738686</v>
          </cell>
        </row>
        <row r="200">
          <cell r="BQ200">
            <v>0</v>
          </cell>
          <cell r="BR200">
            <v>0</v>
          </cell>
          <cell r="BS200">
            <v>0</v>
          </cell>
          <cell r="BT200">
            <v>0</v>
          </cell>
          <cell r="BU200">
            <v>0</v>
          </cell>
          <cell r="BV200">
            <v>0</v>
          </cell>
          <cell r="BW200">
            <v>0</v>
          </cell>
          <cell r="BX200">
            <v>0</v>
          </cell>
          <cell r="BY200">
            <v>0</v>
          </cell>
          <cell r="BZ200">
            <v>0</v>
          </cell>
          <cell r="CA200">
            <v>0</v>
          </cell>
          <cell r="CB200">
            <v>0</v>
          </cell>
          <cell r="CC200">
            <v>0</v>
          </cell>
          <cell r="CD200">
            <v>0</v>
          </cell>
          <cell r="CE200">
            <v>0</v>
          </cell>
        </row>
        <row r="201">
          <cell r="BQ201">
            <v>0</v>
          </cell>
          <cell r="BR201">
            <v>0</v>
          </cell>
          <cell r="BS201">
            <v>0</v>
          </cell>
          <cell r="BT201">
            <v>0</v>
          </cell>
          <cell r="BU201">
            <v>0</v>
          </cell>
          <cell r="BV201">
            <v>0</v>
          </cell>
          <cell r="BW201">
            <v>0</v>
          </cell>
          <cell r="BX201">
            <v>0</v>
          </cell>
          <cell r="BY201">
            <v>0</v>
          </cell>
          <cell r="BZ201">
            <v>0</v>
          </cell>
          <cell r="CA201">
            <v>0</v>
          </cell>
          <cell r="CB201">
            <v>0</v>
          </cell>
          <cell r="CC201">
            <v>0</v>
          </cell>
          <cell r="CD201">
            <v>0</v>
          </cell>
          <cell r="CE201">
            <v>0</v>
          </cell>
        </row>
        <row r="202">
          <cell r="BQ202">
            <v>0</v>
          </cell>
          <cell r="BR202">
            <v>0</v>
          </cell>
          <cell r="BS202">
            <v>0</v>
          </cell>
          <cell r="BT202">
            <v>0</v>
          </cell>
          <cell r="BU202">
            <v>0</v>
          </cell>
          <cell r="BV202">
            <v>0</v>
          </cell>
          <cell r="BW202">
            <v>0</v>
          </cell>
          <cell r="BX202">
            <v>0</v>
          </cell>
          <cell r="BY202">
            <v>0</v>
          </cell>
          <cell r="BZ202">
            <v>0</v>
          </cell>
          <cell r="CA202">
            <v>0</v>
          </cell>
          <cell r="CB202">
            <v>0</v>
          </cell>
          <cell r="CC202">
            <v>0</v>
          </cell>
          <cell r="CD202">
            <v>0</v>
          </cell>
          <cell r="CE202">
            <v>0</v>
          </cell>
        </row>
        <row r="203">
          <cell r="BQ203">
            <v>0</v>
          </cell>
          <cell r="BR203">
            <v>0</v>
          </cell>
          <cell r="BS203">
            <v>0</v>
          </cell>
          <cell r="BT203">
            <v>0</v>
          </cell>
          <cell r="BU203">
            <v>0</v>
          </cell>
          <cell r="BV203">
            <v>0</v>
          </cell>
          <cell r="BW203">
            <v>0</v>
          </cell>
          <cell r="BX203">
            <v>0</v>
          </cell>
          <cell r="BY203">
            <v>0</v>
          </cell>
          <cell r="BZ203">
            <v>0</v>
          </cell>
          <cell r="CA203">
            <v>0</v>
          </cell>
          <cell r="CB203">
            <v>0</v>
          </cell>
          <cell r="CC203">
            <v>0</v>
          </cell>
          <cell r="CD203">
            <v>0</v>
          </cell>
          <cell r="CE203">
            <v>0</v>
          </cell>
        </row>
        <row r="204">
          <cell r="BQ204">
            <v>0</v>
          </cell>
          <cell r="BR204">
            <v>0</v>
          </cell>
          <cell r="BS204">
            <v>0</v>
          </cell>
          <cell r="BT204">
            <v>0</v>
          </cell>
          <cell r="BU204">
            <v>0</v>
          </cell>
          <cell r="BV204">
            <v>0</v>
          </cell>
          <cell r="BW204">
            <v>0</v>
          </cell>
          <cell r="BX204">
            <v>0</v>
          </cell>
          <cell r="BY204">
            <v>0</v>
          </cell>
          <cell r="BZ204">
            <v>0</v>
          </cell>
          <cell r="CA204">
            <v>0</v>
          </cell>
          <cell r="CB204">
            <v>0</v>
          </cell>
          <cell r="CC204">
            <v>0</v>
          </cell>
          <cell r="CD204">
            <v>0</v>
          </cell>
          <cell r="CE204">
            <v>0</v>
          </cell>
        </row>
        <row r="205">
          <cell r="BQ205">
            <v>0</v>
          </cell>
          <cell r="BR205">
            <v>0</v>
          </cell>
          <cell r="BS205">
            <v>0</v>
          </cell>
          <cell r="BT205">
            <v>0</v>
          </cell>
          <cell r="BU205">
            <v>0</v>
          </cell>
          <cell r="BV205">
            <v>0</v>
          </cell>
          <cell r="BW205">
            <v>0</v>
          </cell>
          <cell r="BX205">
            <v>0</v>
          </cell>
          <cell r="BY205">
            <v>0</v>
          </cell>
          <cell r="BZ205">
            <v>0</v>
          </cell>
          <cell r="CA205">
            <v>0</v>
          </cell>
          <cell r="CB205">
            <v>-836.9524464799997</v>
          </cell>
          <cell r="CC205">
            <v>-836.9524464799997</v>
          </cell>
          <cell r="CD205">
            <v>-1.8189894035458565E-12</v>
          </cell>
          <cell r="CE205">
            <v>-836.9524464800015</v>
          </cell>
        </row>
        <row r="206">
          <cell r="BQ206">
            <v>0</v>
          </cell>
          <cell r="BR206">
            <v>0</v>
          </cell>
          <cell r="BS206">
            <v>0</v>
          </cell>
          <cell r="BT206">
            <v>0</v>
          </cell>
          <cell r="BU206">
            <v>0</v>
          </cell>
          <cell r="BV206">
            <v>0</v>
          </cell>
          <cell r="BW206">
            <v>0</v>
          </cell>
          <cell r="BX206">
            <v>0</v>
          </cell>
          <cell r="BY206">
            <v>0</v>
          </cell>
          <cell r="BZ206">
            <v>0</v>
          </cell>
          <cell r="CA206">
            <v>0</v>
          </cell>
          <cell r="CB206">
            <v>-1059.7268924999962</v>
          </cell>
          <cell r="CC206">
            <v>-1059.7268924999962</v>
          </cell>
          <cell r="CD206">
            <v>0</v>
          </cell>
          <cell r="CE206">
            <v>-1059.7268924999953</v>
          </cell>
        </row>
        <row r="207">
          <cell r="BQ207">
            <v>0</v>
          </cell>
          <cell r="BR207">
            <v>0</v>
          </cell>
          <cell r="BS207">
            <v>0</v>
          </cell>
          <cell r="BT207">
            <v>0</v>
          </cell>
          <cell r="BU207">
            <v>0</v>
          </cell>
          <cell r="BV207">
            <v>0</v>
          </cell>
          <cell r="BW207">
            <v>0</v>
          </cell>
          <cell r="BX207">
            <v>0</v>
          </cell>
          <cell r="BY207">
            <v>0</v>
          </cell>
          <cell r="BZ207">
            <v>0</v>
          </cell>
          <cell r="CA207">
            <v>0</v>
          </cell>
          <cell r="CB207">
            <v>0.03899999999998727</v>
          </cell>
          <cell r="CC207">
            <v>0.03899999999998727</v>
          </cell>
          <cell r="CD207">
            <v>6.821210263296962E-13</v>
          </cell>
          <cell r="CE207">
            <v>0.03900000000066939</v>
          </cell>
        </row>
        <row r="208">
          <cell r="BQ208">
            <v>0</v>
          </cell>
          <cell r="BR208">
            <v>0</v>
          </cell>
          <cell r="BS208">
            <v>0</v>
          </cell>
          <cell r="BT208">
            <v>0</v>
          </cell>
          <cell r="BU208">
            <v>0</v>
          </cell>
          <cell r="BV208">
            <v>0</v>
          </cell>
          <cell r="BW208">
            <v>0</v>
          </cell>
          <cell r="BX208">
            <v>0</v>
          </cell>
          <cell r="BY208">
            <v>0</v>
          </cell>
          <cell r="BZ208">
            <v>0</v>
          </cell>
          <cell r="CA208">
            <v>0</v>
          </cell>
          <cell r="CB208">
            <v>-44.512000000000285</v>
          </cell>
          <cell r="CC208">
            <v>-44.512000000000285</v>
          </cell>
          <cell r="CD208">
            <v>1.0231815394945443E-12</v>
          </cell>
          <cell r="CE208">
            <v>-44.51199999999926</v>
          </cell>
        </row>
        <row r="209">
          <cell r="BQ209">
            <v>0</v>
          </cell>
          <cell r="BR209">
            <v>0</v>
          </cell>
          <cell r="BS209">
            <v>0</v>
          </cell>
          <cell r="BT209">
            <v>0</v>
          </cell>
          <cell r="BU209">
            <v>0</v>
          </cell>
          <cell r="BV209">
            <v>0</v>
          </cell>
          <cell r="BW209">
            <v>0</v>
          </cell>
          <cell r="BX209">
            <v>0</v>
          </cell>
          <cell r="BY209">
            <v>0</v>
          </cell>
          <cell r="BZ209">
            <v>0</v>
          </cell>
          <cell r="CA209">
            <v>0</v>
          </cell>
          <cell r="CB209">
            <v>23.54400000000004</v>
          </cell>
          <cell r="CC209">
            <v>23.54400000000004</v>
          </cell>
          <cell r="CD209">
            <v>-1.7053025658242404E-13</v>
          </cell>
          <cell r="CE209">
            <v>23.54399999999987</v>
          </cell>
        </row>
        <row r="210">
          <cell r="BQ210">
            <v>0</v>
          </cell>
          <cell r="BR210">
            <v>0</v>
          </cell>
          <cell r="BS210">
            <v>0</v>
          </cell>
          <cell r="BT210">
            <v>0</v>
          </cell>
          <cell r="BU210">
            <v>0</v>
          </cell>
          <cell r="BV210">
            <v>0</v>
          </cell>
          <cell r="BW210">
            <v>0</v>
          </cell>
          <cell r="BX210">
            <v>0</v>
          </cell>
          <cell r="BY210">
            <v>0</v>
          </cell>
          <cell r="BZ210">
            <v>0</v>
          </cell>
          <cell r="CA210">
            <v>0</v>
          </cell>
          <cell r="CB210">
            <v>0</v>
          </cell>
          <cell r="CC210">
            <v>0</v>
          </cell>
          <cell r="CD210">
            <v>0</v>
          </cell>
          <cell r="CE210">
            <v>0</v>
          </cell>
        </row>
        <row r="211">
          <cell r="BQ211">
            <v>0</v>
          </cell>
          <cell r="BR211">
            <v>0</v>
          </cell>
          <cell r="BS211">
            <v>0</v>
          </cell>
          <cell r="BT211">
            <v>0</v>
          </cell>
          <cell r="BU211">
            <v>0</v>
          </cell>
          <cell r="BV211">
            <v>0</v>
          </cell>
          <cell r="BW211">
            <v>0</v>
          </cell>
          <cell r="BX211">
            <v>0</v>
          </cell>
          <cell r="BY211">
            <v>0</v>
          </cell>
          <cell r="BZ211">
            <v>0</v>
          </cell>
          <cell r="CA211">
            <v>0</v>
          </cell>
          <cell r="CB211">
            <v>0</v>
          </cell>
          <cell r="CC211">
            <v>0</v>
          </cell>
          <cell r="CD211">
            <v>0</v>
          </cell>
          <cell r="CE211">
            <v>0</v>
          </cell>
        </row>
        <row r="212">
          <cell r="BQ212">
            <v>0</v>
          </cell>
          <cell r="BR212">
            <v>0</v>
          </cell>
          <cell r="BS212">
            <v>0</v>
          </cell>
          <cell r="BT212">
            <v>0</v>
          </cell>
          <cell r="BU212">
            <v>0</v>
          </cell>
          <cell r="BV212">
            <v>0</v>
          </cell>
          <cell r="BW212">
            <v>0</v>
          </cell>
          <cell r="BX212">
            <v>0</v>
          </cell>
          <cell r="BY212">
            <v>0</v>
          </cell>
          <cell r="BZ212">
            <v>0</v>
          </cell>
          <cell r="CA212">
            <v>0</v>
          </cell>
          <cell r="CB212">
            <v>0</v>
          </cell>
          <cell r="CC212">
            <v>0</v>
          </cell>
          <cell r="CD212">
            <v>0</v>
          </cell>
          <cell r="CE212">
            <v>0</v>
          </cell>
        </row>
        <row r="213">
          <cell r="BQ213">
            <v>0</v>
          </cell>
          <cell r="BR213">
            <v>0</v>
          </cell>
          <cell r="BS213">
            <v>0</v>
          </cell>
          <cell r="BT213">
            <v>0</v>
          </cell>
          <cell r="BU213">
            <v>0</v>
          </cell>
          <cell r="BV213">
            <v>0</v>
          </cell>
          <cell r="BW213">
            <v>0</v>
          </cell>
          <cell r="BX213">
            <v>0</v>
          </cell>
          <cell r="BY213">
            <v>0</v>
          </cell>
          <cell r="BZ213">
            <v>0</v>
          </cell>
          <cell r="CA213">
            <v>0</v>
          </cell>
          <cell r="CB213">
            <v>0</v>
          </cell>
          <cell r="CC213">
            <v>0</v>
          </cell>
          <cell r="CD213">
            <v>0</v>
          </cell>
          <cell r="CE213">
            <v>0</v>
          </cell>
        </row>
        <row r="214">
          <cell r="BQ214">
            <v>0</v>
          </cell>
          <cell r="BR214">
            <v>0</v>
          </cell>
          <cell r="BS214">
            <v>0</v>
          </cell>
          <cell r="BT214">
            <v>0</v>
          </cell>
          <cell r="BU214">
            <v>0</v>
          </cell>
          <cell r="BV214">
            <v>0</v>
          </cell>
          <cell r="BW214">
            <v>0</v>
          </cell>
          <cell r="BX214">
            <v>0</v>
          </cell>
          <cell r="BY214">
            <v>0</v>
          </cell>
          <cell r="BZ214">
            <v>0</v>
          </cell>
          <cell r="CA214">
            <v>0</v>
          </cell>
          <cell r="CB214">
            <v>0</v>
          </cell>
          <cell r="CC214">
            <v>0</v>
          </cell>
          <cell r="CD214">
            <v>0</v>
          </cell>
          <cell r="CE214">
            <v>0</v>
          </cell>
        </row>
        <row r="215">
          <cell r="BQ215">
            <v>0</v>
          </cell>
          <cell r="BR215">
            <v>0</v>
          </cell>
          <cell r="BS215">
            <v>0</v>
          </cell>
          <cell r="BT215">
            <v>0</v>
          </cell>
          <cell r="BU215">
            <v>0</v>
          </cell>
          <cell r="BV215">
            <v>0</v>
          </cell>
          <cell r="BW215">
            <v>0</v>
          </cell>
          <cell r="BX215">
            <v>0</v>
          </cell>
          <cell r="BY215">
            <v>0</v>
          </cell>
          <cell r="BZ215">
            <v>0</v>
          </cell>
          <cell r="CA215">
            <v>0</v>
          </cell>
          <cell r="CB215">
            <v>0</v>
          </cell>
          <cell r="CC215">
            <v>0</v>
          </cell>
          <cell r="CD215">
            <v>0</v>
          </cell>
          <cell r="CE215">
            <v>0</v>
          </cell>
        </row>
        <row r="216">
          <cell r="BQ216">
            <v>0</v>
          </cell>
          <cell r="BR216">
            <v>0</v>
          </cell>
          <cell r="BS216">
            <v>0</v>
          </cell>
          <cell r="BT216">
            <v>0</v>
          </cell>
          <cell r="BU216">
            <v>0</v>
          </cell>
          <cell r="BV216">
            <v>0</v>
          </cell>
          <cell r="BW216">
            <v>0</v>
          </cell>
          <cell r="BX216">
            <v>0</v>
          </cell>
          <cell r="BY216">
            <v>0</v>
          </cell>
          <cell r="BZ216">
            <v>0</v>
          </cell>
          <cell r="CA216">
            <v>0</v>
          </cell>
          <cell r="CB216">
            <v>0</v>
          </cell>
          <cell r="CC216">
            <v>0</v>
          </cell>
          <cell r="CD216">
            <v>0</v>
          </cell>
          <cell r="CE216">
            <v>0</v>
          </cell>
        </row>
        <row r="217">
          <cell r="BQ217">
            <v>0</v>
          </cell>
          <cell r="BR217">
            <v>0</v>
          </cell>
          <cell r="BS217">
            <v>0</v>
          </cell>
          <cell r="BT217">
            <v>0</v>
          </cell>
          <cell r="BU217">
            <v>0</v>
          </cell>
          <cell r="BV217">
            <v>0</v>
          </cell>
          <cell r="BW217">
            <v>0</v>
          </cell>
          <cell r="BX217">
            <v>0</v>
          </cell>
          <cell r="BY217">
            <v>0</v>
          </cell>
          <cell r="BZ217">
            <v>0</v>
          </cell>
          <cell r="CA217">
            <v>0</v>
          </cell>
          <cell r="CB217">
            <v>0</v>
          </cell>
          <cell r="CC217">
            <v>0</v>
          </cell>
          <cell r="CD217">
            <v>0</v>
          </cell>
          <cell r="CE217">
            <v>0</v>
          </cell>
        </row>
        <row r="218">
          <cell r="BQ218">
            <v>0</v>
          </cell>
          <cell r="BR218">
            <v>0</v>
          </cell>
          <cell r="BS218">
            <v>0</v>
          </cell>
          <cell r="BT218">
            <v>0</v>
          </cell>
          <cell r="BU218">
            <v>0</v>
          </cell>
          <cell r="BV218">
            <v>0</v>
          </cell>
          <cell r="BW218">
            <v>0</v>
          </cell>
          <cell r="BX218">
            <v>0</v>
          </cell>
          <cell r="BY218">
            <v>0</v>
          </cell>
          <cell r="BZ218">
            <v>0</v>
          </cell>
          <cell r="CA218">
            <v>0</v>
          </cell>
          <cell r="CB218">
            <v>-85.873</v>
          </cell>
          <cell r="CC218">
            <v>-85.873</v>
          </cell>
          <cell r="CD218">
            <v>4.121147867408581E-13</v>
          </cell>
          <cell r="CE218">
            <v>-85.87299999999959</v>
          </cell>
        </row>
        <row r="219">
          <cell r="BQ219">
            <v>0</v>
          </cell>
          <cell r="BR219">
            <v>0</v>
          </cell>
          <cell r="BS219">
            <v>0</v>
          </cell>
          <cell r="BT219">
            <v>0</v>
          </cell>
          <cell r="BU219">
            <v>0</v>
          </cell>
          <cell r="BV219">
            <v>0</v>
          </cell>
          <cell r="BW219">
            <v>0</v>
          </cell>
          <cell r="BX219">
            <v>0</v>
          </cell>
          <cell r="BY219">
            <v>0</v>
          </cell>
          <cell r="BZ219">
            <v>0</v>
          </cell>
          <cell r="CA219">
            <v>0</v>
          </cell>
          <cell r="CB219">
            <v>283.6625</v>
          </cell>
          <cell r="CC219">
            <v>283.6625</v>
          </cell>
          <cell r="CD219">
            <v>0</v>
          </cell>
          <cell r="CE219">
            <v>283.66249999999945</v>
          </cell>
        </row>
        <row r="220">
          <cell r="BQ220">
            <v>0</v>
          </cell>
          <cell r="BR220">
            <v>0</v>
          </cell>
          <cell r="BS220">
            <v>0</v>
          </cell>
          <cell r="BT220">
            <v>0</v>
          </cell>
          <cell r="BU220">
            <v>0</v>
          </cell>
          <cell r="BV220">
            <v>0</v>
          </cell>
          <cell r="BW220">
            <v>0</v>
          </cell>
          <cell r="BX220">
            <v>0</v>
          </cell>
          <cell r="BY220">
            <v>0</v>
          </cell>
          <cell r="BZ220">
            <v>0</v>
          </cell>
          <cell r="CA220">
            <v>0</v>
          </cell>
          <cell r="CB220">
            <v>0.07000000000000028</v>
          </cell>
          <cell r="CC220">
            <v>0.07000000000000028</v>
          </cell>
          <cell r="CD220">
            <v>-7.105427357601002E-15</v>
          </cell>
          <cell r="CE220">
            <v>0.06999999999999318</v>
          </cell>
        </row>
        <row r="221">
          <cell r="BQ221">
            <v>0</v>
          </cell>
          <cell r="BR221">
            <v>0</v>
          </cell>
          <cell r="BS221">
            <v>0</v>
          </cell>
          <cell r="BT221">
            <v>0</v>
          </cell>
          <cell r="BU221">
            <v>0</v>
          </cell>
          <cell r="BV221">
            <v>0</v>
          </cell>
          <cell r="BW221">
            <v>0</v>
          </cell>
          <cell r="BX221">
            <v>0</v>
          </cell>
          <cell r="BY221">
            <v>0</v>
          </cell>
          <cell r="BZ221">
            <v>0</v>
          </cell>
          <cell r="CA221">
            <v>0</v>
          </cell>
          <cell r="CB221">
            <v>-76.43199999999999</v>
          </cell>
          <cell r="CC221">
            <v>-76.43199999999999</v>
          </cell>
          <cell r="CD221">
            <v>1.9895196601282805E-13</v>
          </cell>
          <cell r="CE221">
            <v>-76.43199999999979</v>
          </cell>
        </row>
        <row r="222">
          <cell r="BQ222">
            <v>0</v>
          </cell>
          <cell r="BR222">
            <v>0</v>
          </cell>
          <cell r="BS222">
            <v>0</v>
          </cell>
          <cell r="BT222">
            <v>0</v>
          </cell>
          <cell r="BU222">
            <v>0</v>
          </cell>
          <cell r="BV222">
            <v>0</v>
          </cell>
          <cell r="BW222">
            <v>0</v>
          </cell>
          <cell r="BX222">
            <v>0</v>
          </cell>
          <cell r="BY222">
            <v>0</v>
          </cell>
          <cell r="BZ222">
            <v>0</v>
          </cell>
          <cell r="CA222">
            <v>0</v>
          </cell>
          <cell r="CB222">
            <v>-0.28300000000000125</v>
          </cell>
          <cell r="CC222">
            <v>-0.28300000000000125</v>
          </cell>
          <cell r="CD222">
            <v>-1.4210854715202004E-14</v>
          </cell>
          <cell r="CE222">
            <v>-0.28300000000001546</v>
          </cell>
        </row>
        <row r="223">
          <cell r="BQ223">
            <v>0</v>
          </cell>
          <cell r="BR223">
            <v>0</v>
          </cell>
          <cell r="BS223">
            <v>0</v>
          </cell>
          <cell r="BT223">
            <v>0</v>
          </cell>
          <cell r="BU223">
            <v>0</v>
          </cell>
          <cell r="BV223">
            <v>0</v>
          </cell>
          <cell r="BW223">
            <v>0</v>
          </cell>
          <cell r="BX223">
            <v>0</v>
          </cell>
          <cell r="BY223">
            <v>0</v>
          </cell>
          <cell r="BZ223">
            <v>0</v>
          </cell>
          <cell r="CA223">
            <v>0</v>
          </cell>
          <cell r="CB223">
            <v>263.7460000000001</v>
          </cell>
          <cell r="CC223">
            <v>263.7460000000001</v>
          </cell>
          <cell r="CD223">
            <v>-9.094947017729282E-13</v>
          </cell>
          <cell r="CE223">
            <v>263.7459999999992</v>
          </cell>
        </row>
        <row r="224">
          <cell r="BQ224">
            <v>0</v>
          </cell>
          <cell r="BR224">
            <v>0</v>
          </cell>
          <cell r="BS224">
            <v>0</v>
          </cell>
          <cell r="BT224">
            <v>0</v>
          </cell>
          <cell r="BU224">
            <v>0</v>
          </cell>
          <cell r="BV224">
            <v>0</v>
          </cell>
          <cell r="BW224">
            <v>0</v>
          </cell>
          <cell r="BX224">
            <v>0</v>
          </cell>
          <cell r="BY224">
            <v>0</v>
          </cell>
          <cell r="BZ224">
            <v>0</v>
          </cell>
          <cell r="CA224">
            <v>0</v>
          </cell>
          <cell r="CB224">
            <v>283.8639130469269</v>
          </cell>
          <cell r="CC224">
            <v>283.8639130469269</v>
          </cell>
          <cell r="CD224">
            <v>-3.183231456205249E-12</v>
          </cell>
          <cell r="CE224">
            <v>283.8639130469237</v>
          </cell>
        </row>
        <row r="225">
          <cell r="BQ225">
            <v>0</v>
          </cell>
          <cell r="BR225">
            <v>0</v>
          </cell>
          <cell r="BS225">
            <v>0</v>
          </cell>
          <cell r="BT225">
            <v>0</v>
          </cell>
          <cell r="BU225">
            <v>0</v>
          </cell>
          <cell r="BV225">
            <v>0</v>
          </cell>
          <cell r="BW225">
            <v>0</v>
          </cell>
          <cell r="BX225">
            <v>0</v>
          </cell>
          <cell r="BY225">
            <v>0</v>
          </cell>
          <cell r="BZ225">
            <v>0</v>
          </cell>
          <cell r="CA225">
            <v>0</v>
          </cell>
          <cell r="CB225">
            <v>-75.59531555287492</v>
          </cell>
          <cell r="CC225">
            <v>-75.59531555287492</v>
          </cell>
          <cell r="CD225">
            <v>0</v>
          </cell>
          <cell r="CE225">
            <v>-75.59531555287492</v>
          </cell>
        </row>
        <row r="226">
          <cell r="BQ226">
            <v>0</v>
          </cell>
          <cell r="BR226">
            <v>0</v>
          </cell>
          <cell r="BS226">
            <v>0</v>
          </cell>
          <cell r="BT226">
            <v>0</v>
          </cell>
          <cell r="BU226">
            <v>0</v>
          </cell>
          <cell r="BV226">
            <v>0</v>
          </cell>
          <cell r="BW226">
            <v>0</v>
          </cell>
          <cell r="BX226">
            <v>0</v>
          </cell>
          <cell r="BY226">
            <v>0</v>
          </cell>
          <cell r="BZ226">
            <v>0</v>
          </cell>
          <cell r="CA226">
            <v>0</v>
          </cell>
          <cell r="CB226">
            <v>0</v>
          </cell>
          <cell r="CC226">
            <v>0</v>
          </cell>
          <cell r="CD226">
            <v>0</v>
          </cell>
          <cell r="CE226">
            <v>0</v>
          </cell>
        </row>
        <row r="227">
          <cell r="BQ227">
            <v>0</v>
          </cell>
          <cell r="BR227">
            <v>0</v>
          </cell>
          <cell r="BS227">
            <v>0</v>
          </cell>
          <cell r="BT227">
            <v>0</v>
          </cell>
          <cell r="BU227">
            <v>0</v>
          </cell>
          <cell r="BV227">
            <v>0</v>
          </cell>
          <cell r="BW227">
            <v>0</v>
          </cell>
          <cell r="BX227">
            <v>0</v>
          </cell>
          <cell r="BY227">
            <v>0</v>
          </cell>
          <cell r="BZ227">
            <v>0</v>
          </cell>
          <cell r="CA227">
            <v>-58.08</v>
          </cell>
          <cell r="CB227">
            <v>-60.01599999999999</v>
          </cell>
          <cell r="CC227">
            <v>-118.09599999999999</v>
          </cell>
          <cell r="CD227">
            <v>0</v>
          </cell>
          <cell r="CE227">
            <v>-118.09599999999999</v>
          </cell>
        </row>
        <row r="228">
          <cell r="BQ228">
            <v>0</v>
          </cell>
          <cell r="BR228">
            <v>0</v>
          </cell>
          <cell r="BS228">
            <v>0</v>
          </cell>
          <cell r="BT228">
            <v>0</v>
          </cell>
          <cell r="BU228">
            <v>0</v>
          </cell>
          <cell r="BV228">
            <v>0</v>
          </cell>
          <cell r="BW228">
            <v>0</v>
          </cell>
          <cell r="BX228">
            <v>0</v>
          </cell>
          <cell r="BY228">
            <v>0</v>
          </cell>
          <cell r="BZ228">
            <v>0</v>
          </cell>
          <cell r="CA228">
            <v>0</v>
          </cell>
          <cell r="CB228">
            <v>0</v>
          </cell>
          <cell r="CC228">
            <v>0</v>
          </cell>
          <cell r="CD228">
            <v>0</v>
          </cell>
          <cell r="CE228">
            <v>0</v>
          </cell>
        </row>
        <row r="229">
          <cell r="BQ229">
            <v>0</v>
          </cell>
          <cell r="BR229">
            <v>0</v>
          </cell>
          <cell r="BS229">
            <v>0</v>
          </cell>
          <cell r="BT229">
            <v>0</v>
          </cell>
          <cell r="BU229">
            <v>0</v>
          </cell>
          <cell r="BV229">
            <v>0</v>
          </cell>
          <cell r="BW229">
            <v>0</v>
          </cell>
          <cell r="BX229">
            <v>0</v>
          </cell>
          <cell r="BY229">
            <v>0</v>
          </cell>
          <cell r="BZ229">
            <v>0</v>
          </cell>
          <cell r="CA229">
            <v>0</v>
          </cell>
          <cell r="CB229">
            <v>0</v>
          </cell>
          <cell r="CC229">
            <v>0</v>
          </cell>
          <cell r="CD229">
            <v>0</v>
          </cell>
          <cell r="CE229">
            <v>0</v>
          </cell>
        </row>
        <row r="230">
          <cell r="BQ230">
            <v>0</v>
          </cell>
          <cell r="BR230">
            <v>0</v>
          </cell>
          <cell r="BS230">
            <v>0</v>
          </cell>
          <cell r="BT230">
            <v>0</v>
          </cell>
          <cell r="BU230">
            <v>0</v>
          </cell>
          <cell r="BV230">
            <v>0</v>
          </cell>
          <cell r="BW230">
            <v>0</v>
          </cell>
          <cell r="BX230">
            <v>0</v>
          </cell>
          <cell r="BY230">
            <v>0</v>
          </cell>
          <cell r="BZ230">
            <v>0</v>
          </cell>
          <cell r="CA230">
            <v>0</v>
          </cell>
          <cell r="CB230">
            <v>0</v>
          </cell>
          <cell r="CC230">
            <v>0</v>
          </cell>
          <cell r="CD230">
            <v>0</v>
          </cell>
          <cell r="CE230">
            <v>0</v>
          </cell>
        </row>
        <row r="231">
          <cell r="BQ231">
            <v>0</v>
          </cell>
          <cell r="BR231">
            <v>0</v>
          </cell>
          <cell r="BS231">
            <v>0</v>
          </cell>
          <cell r="BT231">
            <v>0</v>
          </cell>
          <cell r="BU231">
            <v>0</v>
          </cell>
          <cell r="BV231">
            <v>0</v>
          </cell>
          <cell r="BW231">
            <v>0</v>
          </cell>
          <cell r="BX231">
            <v>0</v>
          </cell>
          <cell r="BY231">
            <v>0</v>
          </cell>
          <cell r="BZ231">
            <v>0</v>
          </cell>
          <cell r="CA231">
            <v>0</v>
          </cell>
          <cell r="CB231">
            <v>0</v>
          </cell>
          <cell r="CC231">
            <v>0</v>
          </cell>
          <cell r="CD231">
            <v>0</v>
          </cell>
          <cell r="CE231">
            <v>0</v>
          </cell>
        </row>
        <row r="232">
          <cell r="BQ232">
            <v>0</v>
          </cell>
          <cell r="BR232">
            <v>0</v>
          </cell>
          <cell r="BS232">
            <v>0</v>
          </cell>
          <cell r="BT232">
            <v>0</v>
          </cell>
          <cell r="BU232">
            <v>0</v>
          </cell>
          <cell r="BV232">
            <v>0</v>
          </cell>
          <cell r="BW232">
            <v>0</v>
          </cell>
          <cell r="BX232">
            <v>0</v>
          </cell>
          <cell r="BY232">
            <v>0</v>
          </cell>
          <cell r="BZ232">
            <v>0</v>
          </cell>
          <cell r="CA232">
            <v>-58.07999999999811</v>
          </cell>
          <cell r="CB232">
            <v>-1316.6956118192757</v>
          </cell>
          <cell r="CC232">
            <v>-1374.7756118192738</v>
          </cell>
          <cell r="CD232">
            <v>4.001776687800884E-11</v>
          </cell>
          <cell r="CE232">
            <v>-1374.7756118192337</v>
          </cell>
        </row>
        <row r="233">
          <cell r="BQ233">
            <v>0</v>
          </cell>
          <cell r="BR233">
            <v>0</v>
          </cell>
          <cell r="BS233">
            <v>0</v>
          </cell>
          <cell r="BT233">
            <v>0</v>
          </cell>
          <cell r="BU233">
            <v>0</v>
          </cell>
          <cell r="BV233">
            <v>0</v>
          </cell>
          <cell r="BW233">
            <v>0</v>
          </cell>
          <cell r="BX233">
            <v>0</v>
          </cell>
          <cell r="BY233">
            <v>0</v>
          </cell>
          <cell r="BZ233">
            <v>0</v>
          </cell>
          <cell r="CA233">
            <v>0</v>
          </cell>
          <cell r="CB233">
            <v>0</v>
          </cell>
          <cell r="CC233">
            <v>0</v>
          </cell>
          <cell r="CD233">
            <v>0</v>
          </cell>
          <cell r="CE233">
            <v>0</v>
          </cell>
        </row>
        <row r="234">
          <cell r="BQ234">
            <v>0</v>
          </cell>
          <cell r="BR234">
            <v>0</v>
          </cell>
          <cell r="BS234">
            <v>0</v>
          </cell>
          <cell r="BT234">
            <v>0</v>
          </cell>
          <cell r="BU234">
            <v>0</v>
          </cell>
          <cell r="BV234">
            <v>0</v>
          </cell>
          <cell r="BW234">
            <v>0</v>
          </cell>
          <cell r="BX234">
            <v>0</v>
          </cell>
          <cell r="BY234">
            <v>0</v>
          </cell>
          <cell r="BZ234">
            <v>0</v>
          </cell>
          <cell r="CA234">
            <v>0</v>
          </cell>
          <cell r="CB234">
            <v>0</v>
          </cell>
          <cell r="CC234">
            <v>0</v>
          </cell>
          <cell r="CD234">
            <v>0</v>
          </cell>
          <cell r="CE234">
            <v>0</v>
          </cell>
        </row>
        <row r="235">
          <cell r="BQ235">
            <v>0</v>
          </cell>
          <cell r="BR235">
            <v>0</v>
          </cell>
          <cell r="BS235">
            <v>0</v>
          </cell>
          <cell r="BT235">
            <v>0</v>
          </cell>
          <cell r="BU235">
            <v>0</v>
          </cell>
          <cell r="BV235">
            <v>0</v>
          </cell>
          <cell r="BW235">
            <v>0</v>
          </cell>
          <cell r="BX235">
            <v>0</v>
          </cell>
          <cell r="BY235">
            <v>0</v>
          </cell>
          <cell r="BZ235">
            <v>0</v>
          </cell>
          <cell r="CA235">
            <v>0</v>
          </cell>
          <cell r="CB235">
            <v>67.76996300000008</v>
          </cell>
          <cell r="CC235">
            <v>67.76996300000008</v>
          </cell>
          <cell r="CD235">
            <v>5.684341886080801E-13</v>
          </cell>
          <cell r="CE235">
            <v>67.76996300000064</v>
          </cell>
        </row>
        <row r="236">
          <cell r="BQ236">
            <v>0</v>
          </cell>
          <cell r="BR236">
            <v>0</v>
          </cell>
          <cell r="BS236">
            <v>0</v>
          </cell>
          <cell r="BT236">
            <v>0</v>
          </cell>
          <cell r="BU236">
            <v>0</v>
          </cell>
          <cell r="BV236">
            <v>0</v>
          </cell>
          <cell r="BW236">
            <v>0</v>
          </cell>
          <cell r="BX236">
            <v>0</v>
          </cell>
          <cell r="BY236">
            <v>0</v>
          </cell>
          <cell r="BZ236">
            <v>0</v>
          </cell>
          <cell r="CA236">
            <v>0</v>
          </cell>
          <cell r="CB236">
            <v>-0.00033333333334439885</v>
          </cell>
          <cell r="CC236">
            <v>-0.00033333333334439885</v>
          </cell>
          <cell r="CD236">
            <v>3.979039320256561E-13</v>
          </cell>
          <cell r="CE236">
            <v>-0.0003333333329464949</v>
          </cell>
        </row>
        <row r="237">
          <cell r="BQ237">
            <v>0</v>
          </cell>
          <cell r="BR237">
            <v>0</v>
          </cell>
          <cell r="BS237">
            <v>0</v>
          </cell>
          <cell r="BT237">
            <v>0</v>
          </cell>
          <cell r="BU237">
            <v>0</v>
          </cell>
          <cell r="BV237">
            <v>0</v>
          </cell>
          <cell r="BW237">
            <v>0</v>
          </cell>
          <cell r="BX237">
            <v>0</v>
          </cell>
          <cell r="BY237">
            <v>0</v>
          </cell>
          <cell r="BZ237">
            <v>0</v>
          </cell>
          <cell r="CA237">
            <v>0</v>
          </cell>
          <cell r="CB237">
            <v>-1719.818838979998</v>
          </cell>
          <cell r="CC237">
            <v>-1719.818838979998</v>
          </cell>
          <cell r="CD237">
            <v>-7.275957614183426E-12</v>
          </cell>
          <cell r="CE237">
            <v>-1719.8188389800052</v>
          </cell>
        </row>
        <row r="238">
          <cell r="BQ238">
            <v>0</v>
          </cell>
          <cell r="BR238">
            <v>0</v>
          </cell>
          <cell r="BS238">
            <v>0</v>
          </cell>
          <cell r="BT238">
            <v>0</v>
          </cell>
          <cell r="BU238">
            <v>0</v>
          </cell>
          <cell r="BV238">
            <v>0</v>
          </cell>
          <cell r="BW238">
            <v>0</v>
          </cell>
          <cell r="BX238">
            <v>0</v>
          </cell>
          <cell r="BY238">
            <v>0</v>
          </cell>
          <cell r="BZ238">
            <v>0</v>
          </cell>
          <cell r="CA238">
            <v>0</v>
          </cell>
          <cell r="CB238">
            <v>187.10100000000023</v>
          </cell>
          <cell r="CC238">
            <v>187.10100000000023</v>
          </cell>
          <cell r="CD238">
            <v>-5.684341886080801E-13</v>
          </cell>
          <cell r="CE238">
            <v>187.10099999999966</v>
          </cell>
        </row>
        <row r="239">
          <cell r="BQ239">
            <v>0</v>
          </cell>
          <cell r="BR239">
            <v>0</v>
          </cell>
          <cell r="BS239">
            <v>0</v>
          </cell>
          <cell r="BT239">
            <v>0</v>
          </cell>
          <cell r="BU239">
            <v>0</v>
          </cell>
          <cell r="BV239">
            <v>0</v>
          </cell>
          <cell r="BW239">
            <v>0</v>
          </cell>
          <cell r="BX239">
            <v>0</v>
          </cell>
          <cell r="BY239">
            <v>0</v>
          </cell>
          <cell r="BZ239">
            <v>0</v>
          </cell>
          <cell r="CA239">
            <v>0</v>
          </cell>
          <cell r="CB239">
            <v>208.26859749405185</v>
          </cell>
          <cell r="CC239">
            <v>208.26859749405185</v>
          </cell>
          <cell r="CD239">
            <v>-5.002220859751105E-12</v>
          </cell>
          <cell r="CE239">
            <v>208.26859749404684</v>
          </cell>
        </row>
        <row r="240">
          <cell r="BQ240">
            <v>0</v>
          </cell>
          <cell r="BR240">
            <v>0</v>
          </cell>
          <cell r="BS240">
            <v>0</v>
          </cell>
          <cell r="BT240">
            <v>0</v>
          </cell>
          <cell r="BU240">
            <v>0</v>
          </cell>
          <cell r="BV240">
            <v>0</v>
          </cell>
          <cell r="BW240">
            <v>0</v>
          </cell>
          <cell r="BX240">
            <v>0</v>
          </cell>
          <cell r="BY240">
            <v>0</v>
          </cell>
          <cell r="BZ240">
            <v>0</v>
          </cell>
          <cell r="CA240">
            <v>0</v>
          </cell>
          <cell r="CB240">
            <v>-1256.6796118192797</v>
          </cell>
          <cell r="CC240">
            <v>-1256.6796118192797</v>
          </cell>
          <cell r="CD240">
            <v>-2.1827872842550278E-11</v>
          </cell>
          <cell r="CE240">
            <v>-1256.6796118193015</v>
          </cell>
        </row>
        <row r="241">
          <cell r="BQ241">
            <v>0</v>
          </cell>
          <cell r="BR241">
            <v>0</v>
          </cell>
          <cell r="BS241">
            <v>0</v>
          </cell>
          <cell r="BT241">
            <v>0</v>
          </cell>
          <cell r="BU241">
            <v>0</v>
          </cell>
          <cell r="BV241">
            <v>0</v>
          </cell>
          <cell r="BW241">
            <v>0</v>
          </cell>
          <cell r="BX241">
            <v>0</v>
          </cell>
          <cell r="BY241">
            <v>0</v>
          </cell>
          <cell r="BZ241">
            <v>0</v>
          </cell>
          <cell r="CA241">
            <v>0</v>
          </cell>
          <cell r="CB241">
            <v>0</v>
          </cell>
          <cell r="CC241">
            <v>0</v>
          </cell>
          <cell r="CD241">
            <v>0</v>
          </cell>
          <cell r="CE241">
            <v>0</v>
          </cell>
        </row>
        <row r="242">
          <cell r="BQ242">
            <v>0</v>
          </cell>
          <cell r="BR242">
            <v>0</v>
          </cell>
          <cell r="BS242">
            <v>0</v>
          </cell>
          <cell r="BT242">
            <v>0</v>
          </cell>
          <cell r="BU242">
            <v>0</v>
          </cell>
          <cell r="BV242">
            <v>0</v>
          </cell>
          <cell r="BW242">
            <v>0</v>
          </cell>
          <cell r="BX242">
            <v>0</v>
          </cell>
          <cell r="BY242">
            <v>0</v>
          </cell>
          <cell r="BZ242">
            <v>0</v>
          </cell>
          <cell r="CA242">
            <v>0</v>
          </cell>
          <cell r="CB242">
            <v>0</v>
          </cell>
          <cell r="CC242">
            <v>0</v>
          </cell>
          <cell r="CD242">
            <v>0</v>
          </cell>
          <cell r="CE242">
            <v>0</v>
          </cell>
        </row>
        <row r="243">
          <cell r="BQ243">
            <v>0</v>
          </cell>
          <cell r="BR243">
            <v>0</v>
          </cell>
          <cell r="BS243">
            <v>0</v>
          </cell>
          <cell r="BT243">
            <v>0</v>
          </cell>
          <cell r="BU243">
            <v>0</v>
          </cell>
          <cell r="BV243">
            <v>0</v>
          </cell>
          <cell r="BW243">
            <v>0</v>
          </cell>
          <cell r="BX243">
            <v>0</v>
          </cell>
          <cell r="BY243">
            <v>0</v>
          </cell>
          <cell r="BZ243">
            <v>0</v>
          </cell>
          <cell r="CA243">
            <v>0</v>
          </cell>
          <cell r="CB243">
            <v>-1256.6796118192797</v>
          </cell>
          <cell r="CC243">
            <v>-1256.6796118192797</v>
          </cell>
          <cell r="CD243">
            <v>-2.1827872842550278E-11</v>
          </cell>
          <cell r="CE243">
            <v>-1256.6796118193015</v>
          </cell>
        </row>
        <row r="244">
          <cell r="BQ244">
            <v>0</v>
          </cell>
          <cell r="BR244">
            <v>0</v>
          </cell>
          <cell r="BS244">
            <v>0</v>
          </cell>
          <cell r="BT244">
            <v>0</v>
          </cell>
          <cell r="BU244">
            <v>0</v>
          </cell>
          <cell r="BV244">
            <v>0</v>
          </cell>
          <cell r="BW244">
            <v>0</v>
          </cell>
          <cell r="BX244">
            <v>0</v>
          </cell>
          <cell r="BY244">
            <v>0</v>
          </cell>
          <cell r="BZ244">
            <v>0</v>
          </cell>
          <cell r="CA244">
            <v>0</v>
          </cell>
          <cell r="CB244">
            <v>0</v>
          </cell>
          <cell r="CC244">
            <v>0</v>
          </cell>
          <cell r="CD244">
            <v>0</v>
          </cell>
          <cell r="CE244">
            <v>0</v>
          </cell>
        </row>
        <row r="245">
          <cell r="BQ245">
            <v>0</v>
          </cell>
          <cell r="BR245">
            <v>0</v>
          </cell>
          <cell r="BS245">
            <v>0</v>
          </cell>
          <cell r="BT245">
            <v>0</v>
          </cell>
          <cell r="BU245">
            <v>0</v>
          </cell>
          <cell r="BV245">
            <v>0</v>
          </cell>
          <cell r="BW245">
            <v>0</v>
          </cell>
          <cell r="BX245">
            <v>0</v>
          </cell>
          <cell r="BY245">
            <v>0</v>
          </cell>
          <cell r="BZ245">
            <v>0</v>
          </cell>
          <cell r="CA245">
            <v>-58.08000000000038</v>
          </cell>
          <cell r="CB245">
            <v>-60.016000000000076</v>
          </cell>
          <cell r="CC245">
            <v>-118.09600000000046</v>
          </cell>
          <cell r="CD245">
            <v>2.7284841053187847E-12</v>
          </cell>
          <cell r="CE245">
            <v>-118.09599999999773</v>
          </cell>
        </row>
        <row r="246">
          <cell r="BQ246">
            <v>0</v>
          </cell>
          <cell r="BR246">
            <v>0</v>
          </cell>
          <cell r="BS246">
            <v>0</v>
          </cell>
          <cell r="BT246">
            <v>0</v>
          </cell>
          <cell r="BU246">
            <v>0</v>
          </cell>
          <cell r="BV246">
            <v>0</v>
          </cell>
          <cell r="BW246">
            <v>0</v>
          </cell>
          <cell r="BX246">
            <v>0</v>
          </cell>
          <cell r="BY246">
            <v>0</v>
          </cell>
          <cell r="BZ246">
            <v>0</v>
          </cell>
          <cell r="CA246">
            <v>-58.07999999999811</v>
          </cell>
          <cell r="CB246">
            <v>-1316.6956118192793</v>
          </cell>
          <cell r="CC246">
            <v>-1374.7756118192774</v>
          </cell>
          <cell r="CD246">
            <v>-1.4551915228366852E-11</v>
          </cell>
          <cell r="CE246">
            <v>-1374.775611819292</v>
          </cell>
        </row>
        <row r="247">
          <cell r="BQ247" t="str">
            <v>OK</v>
          </cell>
          <cell r="BR247" t="str">
            <v>OK</v>
          </cell>
          <cell r="BS247" t="str">
            <v>OK</v>
          </cell>
          <cell r="BT247" t="str">
            <v>OK</v>
          </cell>
          <cell r="BU247" t="str">
            <v>OK</v>
          </cell>
          <cell r="BV247" t="str">
            <v>OK</v>
          </cell>
          <cell r="BW247" t="str">
            <v>OK</v>
          </cell>
          <cell r="BX247" t="str">
            <v>OK</v>
          </cell>
          <cell r="BY247" t="str">
            <v>OK</v>
          </cell>
          <cell r="BZ247" t="str">
            <v>OK</v>
          </cell>
          <cell r="CA247" t="str">
            <v>OK</v>
          </cell>
          <cell r="CB247" t="str">
            <v>OK</v>
          </cell>
          <cell r="CC247" t="str">
            <v>OK</v>
          </cell>
          <cell r="CD247" t="str">
            <v>OK</v>
          </cell>
          <cell r="CE247" t="str">
            <v>OK</v>
          </cell>
        </row>
        <row r="249">
          <cell r="BQ249">
            <v>0</v>
          </cell>
          <cell r="BR249">
            <v>0</v>
          </cell>
          <cell r="BS249">
            <v>0</v>
          </cell>
          <cell r="BT249">
            <v>0</v>
          </cell>
          <cell r="BU249">
            <v>0</v>
          </cell>
          <cell r="BV249">
            <v>0</v>
          </cell>
          <cell r="BW249">
            <v>0</v>
          </cell>
          <cell r="BX249">
            <v>0</v>
          </cell>
          <cell r="BY249">
            <v>0</v>
          </cell>
          <cell r="BZ249">
            <v>0</v>
          </cell>
          <cell r="CA249">
            <v>0</v>
          </cell>
          <cell r="CB249">
            <v>-1550</v>
          </cell>
          <cell r="CC249">
            <v>-1550</v>
          </cell>
          <cell r="CD249">
            <v>0</v>
          </cell>
          <cell r="CE249">
            <v>-1550</v>
          </cell>
        </row>
        <row r="250">
          <cell r="BQ250">
            <v>0</v>
          </cell>
          <cell r="BR250">
            <v>0</v>
          </cell>
          <cell r="BS250">
            <v>0</v>
          </cell>
          <cell r="BT250">
            <v>0</v>
          </cell>
          <cell r="BU250">
            <v>0</v>
          </cell>
          <cell r="BV250">
            <v>0</v>
          </cell>
          <cell r="BW250">
            <v>0</v>
          </cell>
          <cell r="BX250">
            <v>0</v>
          </cell>
          <cell r="BY250">
            <v>0</v>
          </cell>
          <cell r="BZ250">
            <v>0</v>
          </cell>
          <cell r="CA250">
            <v>0</v>
          </cell>
          <cell r="CB250">
            <v>0</v>
          </cell>
          <cell r="CC250">
            <v>0</v>
          </cell>
          <cell r="CD250">
            <v>0</v>
          </cell>
          <cell r="CE250">
            <v>0</v>
          </cell>
        </row>
        <row r="251">
          <cell r="BQ251">
            <v>0</v>
          </cell>
          <cell r="BR251">
            <v>0</v>
          </cell>
          <cell r="BS251">
            <v>0</v>
          </cell>
          <cell r="BT251">
            <v>0</v>
          </cell>
          <cell r="BU251">
            <v>0</v>
          </cell>
          <cell r="BV251">
            <v>0</v>
          </cell>
          <cell r="BW251">
            <v>0</v>
          </cell>
          <cell r="BX251">
            <v>0</v>
          </cell>
          <cell r="BY251">
            <v>0</v>
          </cell>
          <cell r="BZ251">
            <v>0</v>
          </cell>
          <cell r="CA251">
            <v>0</v>
          </cell>
          <cell r="CB251">
            <v>0</v>
          </cell>
          <cell r="CC251">
            <v>0</v>
          </cell>
          <cell r="CD251">
            <v>0</v>
          </cell>
          <cell r="CE251">
            <v>0</v>
          </cell>
        </row>
        <row r="252">
          <cell r="BQ252">
            <v>0</v>
          </cell>
          <cell r="BR252">
            <v>0</v>
          </cell>
          <cell r="BS252">
            <v>0</v>
          </cell>
          <cell r="BT252">
            <v>0</v>
          </cell>
          <cell r="BU252">
            <v>0</v>
          </cell>
          <cell r="BV252">
            <v>0</v>
          </cell>
          <cell r="BW252">
            <v>0</v>
          </cell>
          <cell r="BX252">
            <v>0</v>
          </cell>
          <cell r="BY252">
            <v>0</v>
          </cell>
          <cell r="BZ252">
            <v>0</v>
          </cell>
          <cell r="CA252">
            <v>0</v>
          </cell>
          <cell r="CB252">
            <v>0</v>
          </cell>
          <cell r="CC252">
            <v>0</v>
          </cell>
          <cell r="CD252">
            <v>0</v>
          </cell>
          <cell r="CE252">
            <v>0</v>
          </cell>
        </row>
        <row r="253">
          <cell r="BQ253">
            <v>0</v>
          </cell>
          <cell r="BR253">
            <v>0</v>
          </cell>
          <cell r="BS253">
            <v>0</v>
          </cell>
          <cell r="BT253">
            <v>0</v>
          </cell>
          <cell r="BU253">
            <v>0</v>
          </cell>
          <cell r="BV253">
            <v>0</v>
          </cell>
          <cell r="BW253">
            <v>0</v>
          </cell>
          <cell r="BX253">
            <v>0</v>
          </cell>
          <cell r="BY253">
            <v>0</v>
          </cell>
          <cell r="BZ253">
            <v>0</v>
          </cell>
          <cell r="CA253">
            <v>0</v>
          </cell>
          <cell r="CB253">
            <v>0</v>
          </cell>
          <cell r="CC253">
            <v>0</v>
          </cell>
          <cell r="CD253">
            <v>0</v>
          </cell>
          <cell r="CE253">
            <v>0</v>
          </cell>
        </row>
        <row r="254">
          <cell r="BQ254">
            <v>0</v>
          </cell>
          <cell r="BR254">
            <v>0</v>
          </cell>
          <cell r="BS254">
            <v>0</v>
          </cell>
          <cell r="BT254">
            <v>0</v>
          </cell>
          <cell r="BU254">
            <v>0</v>
          </cell>
          <cell r="BV254">
            <v>0</v>
          </cell>
          <cell r="BW254">
            <v>0</v>
          </cell>
          <cell r="BX254">
            <v>0</v>
          </cell>
          <cell r="BY254">
            <v>0</v>
          </cell>
          <cell r="BZ254">
            <v>0</v>
          </cell>
          <cell r="CA254">
            <v>0</v>
          </cell>
          <cell r="CB254">
            <v>0</v>
          </cell>
          <cell r="CC254">
            <v>0</v>
          </cell>
          <cell r="CD254">
            <v>0</v>
          </cell>
          <cell r="CE254">
            <v>0</v>
          </cell>
        </row>
        <row r="255">
          <cell r="BQ255">
            <v>0</v>
          </cell>
          <cell r="BR255">
            <v>0</v>
          </cell>
          <cell r="BS255">
            <v>0</v>
          </cell>
          <cell r="BT255">
            <v>0</v>
          </cell>
          <cell r="BU255">
            <v>0</v>
          </cell>
          <cell r="BV255">
            <v>0</v>
          </cell>
          <cell r="BW255">
            <v>0</v>
          </cell>
          <cell r="BX255">
            <v>0</v>
          </cell>
          <cell r="BY255">
            <v>0</v>
          </cell>
          <cell r="BZ255">
            <v>0</v>
          </cell>
          <cell r="CA255">
            <v>0</v>
          </cell>
          <cell r="CB255">
            <v>0</v>
          </cell>
          <cell r="CC255">
            <v>0</v>
          </cell>
          <cell r="CD255">
            <v>0</v>
          </cell>
          <cell r="CE255">
            <v>0</v>
          </cell>
        </row>
        <row r="256">
          <cell r="BQ256">
            <v>0</v>
          </cell>
          <cell r="BR256">
            <v>0</v>
          </cell>
          <cell r="BS256">
            <v>0</v>
          </cell>
          <cell r="BT256">
            <v>0</v>
          </cell>
          <cell r="BU256">
            <v>0</v>
          </cell>
          <cell r="BV256">
            <v>0</v>
          </cell>
          <cell r="BW256">
            <v>0</v>
          </cell>
          <cell r="BX256">
            <v>0</v>
          </cell>
          <cell r="BY256">
            <v>0</v>
          </cell>
          <cell r="BZ256">
            <v>0</v>
          </cell>
          <cell r="CA256">
            <v>0</v>
          </cell>
          <cell r="CB256">
            <v>0</v>
          </cell>
          <cell r="CC256">
            <v>0</v>
          </cell>
          <cell r="CD256">
            <v>0</v>
          </cell>
          <cell r="CE256">
            <v>0</v>
          </cell>
        </row>
        <row r="257">
          <cell r="BQ257">
            <v>0</v>
          </cell>
          <cell r="BR257">
            <v>0</v>
          </cell>
          <cell r="BS257">
            <v>0</v>
          </cell>
          <cell r="BT257">
            <v>0</v>
          </cell>
          <cell r="BU257">
            <v>0</v>
          </cell>
          <cell r="BV257">
            <v>0</v>
          </cell>
          <cell r="BW257">
            <v>0</v>
          </cell>
          <cell r="BX257">
            <v>0</v>
          </cell>
          <cell r="BY257">
            <v>0</v>
          </cell>
          <cell r="BZ257">
            <v>0</v>
          </cell>
          <cell r="CA257">
            <v>0</v>
          </cell>
          <cell r="CB257">
            <v>-1550</v>
          </cell>
          <cell r="CC257">
            <v>-1550</v>
          </cell>
          <cell r="CD257">
            <v>0</v>
          </cell>
          <cell r="CE257">
            <v>-1550</v>
          </cell>
        </row>
        <row r="259">
          <cell r="BQ259">
            <v>0</v>
          </cell>
          <cell r="BR259">
            <v>0</v>
          </cell>
          <cell r="BS259">
            <v>0</v>
          </cell>
          <cell r="BT259">
            <v>0</v>
          </cell>
          <cell r="BU259">
            <v>0</v>
          </cell>
          <cell r="BV259">
            <v>0</v>
          </cell>
          <cell r="BW259">
            <v>0</v>
          </cell>
          <cell r="BX259">
            <v>0</v>
          </cell>
          <cell r="BY259">
            <v>0</v>
          </cell>
          <cell r="BZ259">
            <v>0</v>
          </cell>
          <cell r="CA259">
            <v>0</v>
          </cell>
          <cell r="CB259">
            <v>46.17500000000018</v>
          </cell>
          <cell r="CC259">
            <v>46.17500000000018</v>
          </cell>
          <cell r="CD259">
            <v>9.094947017729282E-13</v>
          </cell>
          <cell r="CE259">
            <v>46.17500000000109</v>
          </cell>
        </row>
        <row r="260">
          <cell r="BQ260">
            <v>0</v>
          </cell>
          <cell r="BR260">
            <v>0</v>
          </cell>
          <cell r="BS260">
            <v>0</v>
          </cell>
          <cell r="BT260">
            <v>0</v>
          </cell>
          <cell r="BU260">
            <v>0</v>
          </cell>
          <cell r="BV260">
            <v>0</v>
          </cell>
          <cell r="BW260">
            <v>0</v>
          </cell>
          <cell r="BX260">
            <v>0</v>
          </cell>
          <cell r="BY260">
            <v>0</v>
          </cell>
          <cell r="BZ260">
            <v>0</v>
          </cell>
          <cell r="CA260">
            <v>0</v>
          </cell>
          <cell r="CB260">
            <v>-211.11200000000025</v>
          </cell>
          <cell r="CC260">
            <v>-211.11200000000025</v>
          </cell>
          <cell r="CD260">
            <v>0</v>
          </cell>
          <cell r="CE260">
            <v>-211.1120000000003</v>
          </cell>
        </row>
        <row r="261">
          <cell r="BQ261">
            <v>0</v>
          </cell>
          <cell r="BR261">
            <v>0</v>
          </cell>
          <cell r="BS261">
            <v>0</v>
          </cell>
          <cell r="BT261">
            <v>0</v>
          </cell>
          <cell r="BU261">
            <v>0</v>
          </cell>
          <cell r="BV261">
            <v>0</v>
          </cell>
          <cell r="BW261">
            <v>0</v>
          </cell>
          <cell r="BX261">
            <v>0</v>
          </cell>
          <cell r="BY261">
            <v>0</v>
          </cell>
          <cell r="BZ261">
            <v>0</v>
          </cell>
          <cell r="CA261">
            <v>0</v>
          </cell>
          <cell r="CB261">
            <v>46.142000000000095</v>
          </cell>
          <cell r="CC261">
            <v>46.142000000000095</v>
          </cell>
          <cell r="CD261">
            <v>0</v>
          </cell>
          <cell r="CE261">
            <v>46.14200000000005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con Drafts"/>
      <sheetName val="Change Log - 2007GRC"/>
      <sheetName val="AURORA Input"/>
      <sheetName val="Production OM"/>
      <sheetName val="wind integration costs"/>
      <sheetName val="Prices"/>
      <sheetName val="Load F07 vs F06"/>
      <sheetName val="Unit Capacities"/>
      <sheetName val="MiDC Capacity Calc"/>
      <sheetName val="Rev Req Analysis"/>
      <sheetName val="Power Cost Delta"/>
      <sheetName val="Analysis"/>
      <sheetName val="AURORA Total"/>
      <sheetName val="Summary vs 07PCORC"/>
      <sheetName val="Fixed Gas K Lost"/>
      <sheetName val="AURORA Total 10.15.07"/>
      <sheetName val="Gas Fired Graphs"/>
      <sheetName val="Gas Fired Data"/>
      <sheetName val="Snoqualmie"/>
      <sheetName val="Snoqualmie Calcs RY"/>
      <sheetName val="Data - STATSSnoq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4"/>
  <sheetViews>
    <sheetView tabSelected="1" zoomScale="75" zoomScaleNormal="75" zoomScalePageLayoutView="0" workbookViewId="0" topLeftCell="A1">
      <pane xSplit="2" ySplit="8" topLeftCell="F9" activePane="bottomRight" state="frozen"/>
      <selection pane="topLeft" activeCell="O28" sqref="O28"/>
      <selection pane="topRight" activeCell="O28" sqref="O28"/>
      <selection pane="bottomLeft" activeCell="O28" sqref="O28"/>
      <selection pane="bottomRight" activeCell="B2" sqref="B2"/>
    </sheetView>
  </sheetViews>
  <sheetFormatPr defaultColWidth="9.140625" defaultRowHeight="12.75" outlineLevelCol="1"/>
  <cols>
    <col min="1" max="1" width="5.28125" style="1" customWidth="1"/>
    <col min="2" max="2" width="24.421875" style="1" customWidth="1"/>
    <col min="3" max="5" width="10.28125" style="1" bestFit="1" customWidth="1" outlineLevel="1"/>
    <col min="6" max="6" width="10.140625" style="1" customWidth="1" outlineLevel="1"/>
    <col min="7" max="9" width="10.28125" style="1" bestFit="1" customWidth="1" outlineLevel="1"/>
    <col min="10" max="10" width="10.8515625" style="1" customWidth="1" outlineLevel="1"/>
    <col min="11" max="11" width="10.28125" style="1" bestFit="1" customWidth="1" outlineLevel="1"/>
    <col min="12" max="12" width="11.140625" style="1" customWidth="1" outlineLevel="1"/>
    <col min="13" max="13" width="10.28125" style="1" bestFit="1" customWidth="1" outlineLevel="1"/>
    <col min="14" max="14" width="11.140625" style="1" customWidth="1" outlineLevel="1"/>
    <col min="15" max="17" width="14.00390625" style="1" customWidth="1"/>
    <col min="18" max="16384" width="9.140625" style="1" customWidth="1"/>
  </cols>
  <sheetData>
    <row r="1" spans="2:17" ht="18">
      <c r="B1" s="3" t="s">
        <v>30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2:17" ht="18">
      <c r="B2" s="3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2:17" ht="18">
      <c r="B3" s="3" t="s">
        <v>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2:17" ht="18" customHeight="1">
      <c r="B4" s="4" t="s">
        <v>2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spans="2:17" ht="18" customHeight="1">
      <c r="B5" s="4" t="s">
        <v>3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2:17" ht="15" thickBot="1">
      <c r="B6" s="6" t="s">
        <v>4</v>
      </c>
      <c r="C6" s="7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9"/>
      <c r="P6" s="9"/>
      <c r="Q6" s="9"/>
    </row>
    <row r="7" spans="2:17" ht="18">
      <c r="B7" s="10" t="s">
        <v>5</v>
      </c>
      <c r="D7" s="11"/>
      <c r="E7" s="12"/>
      <c r="F7" s="12"/>
      <c r="G7" s="12"/>
      <c r="H7" s="12"/>
      <c r="I7" s="13"/>
      <c r="J7" s="13"/>
      <c r="K7" s="13"/>
      <c r="L7" s="13"/>
      <c r="M7" s="13"/>
      <c r="N7" s="12"/>
      <c r="O7" s="14"/>
      <c r="P7" s="15" t="s">
        <v>6</v>
      </c>
      <c r="Q7" s="16" t="s">
        <v>7</v>
      </c>
    </row>
    <row r="8" spans="3:17" s="17" customFormat="1" ht="12.75">
      <c r="C8" s="18">
        <v>39753</v>
      </c>
      <c r="D8" s="18">
        <v>39783</v>
      </c>
      <c r="E8" s="18">
        <v>39814</v>
      </c>
      <c r="F8" s="18">
        <v>39845</v>
      </c>
      <c r="G8" s="18">
        <v>39873</v>
      </c>
      <c r="H8" s="18">
        <v>39904</v>
      </c>
      <c r="I8" s="18">
        <v>39934</v>
      </c>
      <c r="J8" s="18">
        <v>39965</v>
      </c>
      <c r="K8" s="18">
        <v>39995</v>
      </c>
      <c r="L8" s="18">
        <v>40026</v>
      </c>
      <c r="M8" s="18">
        <v>40057</v>
      </c>
      <c r="N8" s="19">
        <v>40087</v>
      </c>
      <c r="O8" s="20" t="s">
        <v>5</v>
      </c>
      <c r="P8" s="21" t="s">
        <v>8</v>
      </c>
      <c r="Q8" s="22" t="s">
        <v>9</v>
      </c>
    </row>
    <row r="9" spans="1:17" s="17" customFormat="1" ht="12.75" customHeight="1">
      <c r="A9" s="23">
        <v>501</v>
      </c>
      <c r="B9" s="24" t="s">
        <v>10</v>
      </c>
      <c r="C9" s="25">
        <v>5222.12203902799</v>
      </c>
      <c r="D9" s="25">
        <v>5375.319579027986</v>
      </c>
      <c r="E9" s="25">
        <v>5326.16042902799</v>
      </c>
      <c r="F9" s="25">
        <v>4909.368109027985</v>
      </c>
      <c r="G9" s="25">
        <v>5129.991739650223</v>
      </c>
      <c r="H9" s="25">
        <v>4276.626636650223</v>
      </c>
      <c r="I9" s="25">
        <v>4143.378007650223</v>
      </c>
      <c r="J9" s="25">
        <v>3973.5293456502222</v>
      </c>
      <c r="K9" s="25">
        <v>5037.236680650223</v>
      </c>
      <c r="L9" s="25">
        <v>5435.830699650223</v>
      </c>
      <c r="M9" s="25">
        <v>5423.057652247237</v>
      </c>
      <c r="N9" s="25">
        <v>5578.390649247238</v>
      </c>
      <c r="O9" s="26">
        <v>59831.01156750776</v>
      </c>
      <c r="P9" s="27">
        <v>59021.83593580591</v>
      </c>
      <c r="Q9" s="28">
        <f aca="true" t="shared" si="0" ref="Q9:Q17">O9-P9</f>
        <v>809.1756317018517</v>
      </c>
    </row>
    <row r="10" spans="1:17" s="17" customFormat="1" ht="12.75">
      <c r="A10" s="23">
        <v>547</v>
      </c>
      <c r="B10" s="24" t="s">
        <v>11</v>
      </c>
      <c r="C10" s="25">
        <v>15252.201401881313</v>
      </c>
      <c r="D10" s="25">
        <v>11378.889525623466</v>
      </c>
      <c r="E10" s="25">
        <v>9469.538100980317</v>
      </c>
      <c r="F10" s="25">
        <v>11181.896814339105</v>
      </c>
      <c r="G10" s="25">
        <v>10344.796417802347</v>
      </c>
      <c r="H10" s="25">
        <v>8529.022006609131</v>
      </c>
      <c r="I10" s="25">
        <v>7721.098354616051</v>
      </c>
      <c r="J10" s="25">
        <v>7164.945274854601</v>
      </c>
      <c r="K10" s="25">
        <v>14537.888794838062</v>
      </c>
      <c r="L10" s="25">
        <v>12023.987773436202</v>
      </c>
      <c r="M10" s="25">
        <v>13742.273975451984</v>
      </c>
      <c r="N10" s="25">
        <v>12471.040818896054</v>
      </c>
      <c r="O10" s="26">
        <v>133817.57925932863</v>
      </c>
      <c r="P10" s="27">
        <v>130737.52549065609</v>
      </c>
      <c r="Q10" s="28">
        <f t="shared" si="0"/>
        <v>3080.053768672544</v>
      </c>
    </row>
    <row r="11" spans="1:17" s="17" customFormat="1" ht="12.75">
      <c r="A11" s="23">
        <v>555</v>
      </c>
      <c r="B11" s="24" t="s">
        <v>12</v>
      </c>
      <c r="C11" s="25">
        <v>75264.6176904162</v>
      </c>
      <c r="D11" s="25">
        <v>91868.14873026332</v>
      </c>
      <c r="E11" s="25">
        <v>84450.34286164655</v>
      </c>
      <c r="F11" s="25">
        <v>80544.16955583723</v>
      </c>
      <c r="G11" s="25">
        <v>78349.82734393732</v>
      </c>
      <c r="H11" s="25">
        <v>61461.792789800296</v>
      </c>
      <c r="I11" s="25">
        <v>45116.715920682705</v>
      </c>
      <c r="J11" s="25">
        <v>51746.0931592224</v>
      </c>
      <c r="K11" s="25">
        <v>40597.735008556425</v>
      </c>
      <c r="L11" s="25">
        <v>44386.79207586891</v>
      </c>
      <c r="M11" s="25">
        <v>49540.39656005944</v>
      </c>
      <c r="N11" s="25">
        <v>69415.76504807422</v>
      </c>
      <c r="O11" s="29">
        <v>772742.396744365</v>
      </c>
      <c r="P11" s="27">
        <v>712132.0022938657</v>
      </c>
      <c r="Q11" s="28">
        <f t="shared" si="0"/>
        <v>60610.39445049933</v>
      </c>
    </row>
    <row r="12" spans="1:17" s="17" customFormat="1" ht="12.75">
      <c r="A12" s="23">
        <v>557</v>
      </c>
      <c r="B12" s="24" t="s">
        <v>13</v>
      </c>
      <c r="C12" s="25">
        <v>588.1356682361112</v>
      </c>
      <c r="D12" s="25">
        <v>588.1356682361112</v>
      </c>
      <c r="E12" s="25">
        <v>588.1356682361112</v>
      </c>
      <c r="F12" s="25">
        <v>588.1356682361112</v>
      </c>
      <c r="G12" s="25">
        <v>588.1356682361112</v>
      </c>
      <c r="H12" s="25">
        <v>588.1356682361112</v>
      </c>
      <c r="I12" s="25">
        <v>588.1356682361112</v>
      </c>
      <c r="J12" s="25">
        <v>588.1356682361112</v>
      </c>
      <c r="K12" s="25">
        <v>588.1356682361112</v>
      </c>
      <c r="L12" s="25">
        <v>588.1356682361112</v>
      </c>
      <c r="M12" s="25">
        <v>588.1356682361112</v>
      </c>
      <c r="N12" s="25">
        <v>588.1356682361112</v>
      </c>
      <c r="O12" s="29">
        <v>7057.628018833334</v>
      </c>
      <c r="P12" s="27">
        <v>6782.0832800506</v>
      </c>
      <c r="Q12" s="28">
        <f t="shared" si="0"/>
        <v>275.5447387827344</v>
      </c>
    </row>
    <row r="13" spans="1:17" s="17" customFormat="1" ht="12.75">
      <c r="A13" s="23">
        <v>565</v>
      </c>
      <c r="B13" s="24" t="s">
        <v>14</v>
      </c>
      <c r="C13" s="25">
        <v>5979.284112364398</v>
      </c>
      <c r="D13" s="25">
        <v>6085.122830683538</v>
      </c>
      <c r="E13" s="25">
        <v>6000.711718759149</v>
      </c>
      <c r="F13" s="25">
        <v>5936.386505804502</v>
      </c>
      <c r="G13" s="25">
        <v>6125.399747797795</v>
      </c>
      <c r="H13" s="25">
        <v>5967.065759561728</v>
      </c>
      <c r="I13" s="25">
        <v>6016.837262940076</v>
      </c>
      <c r="J13" s="25">
        <v>5965.051669391986</v>
      </c>
      <c r="K13" s="25">
        <v>6019.1541601493</v>
      </c>
      <c r="L13" s="25">
        <v>5984.7308067633385</v>
      </c>
      <c r="M13" s="25">
        <v>5992.396133824781</v>
      </c>
      <c r="N13" s="25">
        <v>6103.410419969469</v>
      </c>
      <c r="O13" s="26">
        <v>72175.55112801006</v>
      </c>
      <c r="P13" s="27">
        <v>68205.96850799247</v>
      </c>
      <c r="Q13" s="28">
        <f t="shared" si="0"/>
        <v>3969.5826200175943</v>
      </c>
    </row>
    <row r="14" spans="1:17" ht="12.75">
      <c r="A14" s="23">
        <v>447</v>
      </c>
      <c r="B14" s="24" t="s">
        <v>15</v>
      </c>
      <c r="C14" s="25">
        <v>-149.72482947999998</v>
      </c>
      <c r="D14" s="25">
        <v>-1.371986974</v>
      </c>
      <c r="E14" s="25">
        <v>-9.1781021598</v>
      </c>
      <c r="F14" s="25">
        <v>-2.1601369399999997</v>
      </c>
      <c r="G14" s="25">
        <v>0</v>
      </c>
      <c r="H14" s="25">
        <v>-2.423162992</v>
      </c>
      <c r="I14" s="25">
        <v>-2.7771827505999997</v>
      </c>
      <c r="J14" s="25">
        <v>-236.07806087600005</v>
      </c>
      <c r="K14" s="25">
        <v>-3529.457832599999</v>
      </c>
      <c r="L14" s="25">
        <v>-1745.6494482000003</v>
      </c>
      <c r="M14" s="25">
        <v>-568.3141840000001</v>
      </c>
      <c r="N14" s="25">
        <v>-49.68877736</v>
      </c>
      <c r="O14" s="26">
        <v>-6296.823704332399</v>
      </c>
      <c r="P14" s="27">
        <v>-6529.668350861</v>
      </c>
      <c r="Q14" s="28">
        <f t="shared" si="0"/>
        <v>232.84464652860152</v>
      </c>
    </row>
    <row r="15" spans="2:17" ht="12.75">
      <c r="B15" s="30" t="s">
        <v>16</v>
      </c>
      <c r="C15" s="31">
        <f aca="true" t="shared" si="1" ref="C15:P15">SUM(C9:C14)</f>
        <v>102156.63608244601</v>
      </c>
      <c r="D15" s="31">
        <f t="shared" si="1"/>
        <v>115294.24434686042</v>
      </c>
      <c r="E15" s="31">
        <f t="shared" si="1"/>
        <v>105825.71067649031</v>
      </c>
      <c r="F15" s="31">
        <f t="shared" si="1"/>
        <v>103157.79651630494</v>
      </c>
      <c r="G15" s="31">
        <f t="shared" si="1"/>
        <v>100538.15091742379</v>
      </c>
      <c r="H15" s="31">
        <f t="shared" si="1"/>
        <v>80820.21969786548</v>
      </c>
      <c r="I15" s="31">
        <f t="shared" si="1"/>
        <v>63583.38803137457</v>
      </c>
      <c r="J15" s="31">
        <f t="shared" si="1"/>
        <v>69201.67705647933</v>
      </c>
      <c r="K15" s="31">
        <f t="shared" si="1"/>
        <v>63250.692479830126</v>
      </c>
      <c r="L15" s="31">
        <f t="shared" si="1"/>
        <v>66673.82757575478</v>
      </c>
      <c r="M15" s="31">
        <f t="shared" si="1"/>
        <v>74717.94580581953</v>
      </c>
      <c r="N15" s="31">
        <f t="shared" si="1"/>
        <v>94107.05382706308</v>
      </c>
      <c r="O15" s="32">
        <f t="shared" si="1"/>
        <v>1039327.3430137124</v>
      </c>
      <c r="P15" s="31">
        <f t="shared" si="1"/>
        <v>970349.7471575097</v>
      </c>
      <c r="Q15" s="33">
        <f t="shared" si="0"/>
        <v>68977.59585620277</v>
      </c>
    </row>
    <row r="16" spans="1:17" ht="12.75">
      <c r="A16" s="23">
        <v>456</v>
      </c>
      <c r="B16" s="24" t="s">
        <v>17</v>
      </c>
      <c r="C16" s="34">
        <v>-30.3027350186184</v>
      </c>
      <c r="D16" s="34">
        <v>-7.0185770564436005</v>
      </c>
      <c r="E16" s="34">
        <v>-3.8267665513932005</v>
      </c>
      <c r="F16" s="34">
        <v>-16.0271693940312</v>
      </c>
      <c r="G16" s="34">
        <v>-7.953993808559999</v>
      </c>
      <c r="H16" s="34">
        <v>-10.050621850224</v>
      </c>
      <c r="I16" s="34">
        <v>0</v>
      </c>
      <c r="J16" s="34">
        <v>-5.129165672496</v>
      </c>
      <c r="K16" s="34">
        <v>-29.927053494791995</v>
      </c>
      <c r="L16" s="34">
        <v>-24.059915236151994</v>
      </c>
      <c r="M16" s="34">
        <v>-36.47840819904</v>
      </c>
      <c r="N16" s="34">
        <v>-17.217769695191993</v>
      </c>
      <c r="O16" s="35">
        <v>-187.99217597694238</v>
      </c>
      <c r="P16" s="36">
        <v>-592.3013352921057</v>
      </c>
      <c r="Q16" s="37">
        <f t="shared" si="0"/>
        <v>404.30915931516336</v>
      </c>
    </row>
    <row r="17" spans="2:17" ht="13.5" thickBot="1">
      <c r="B17" s="38" t="s">
        <v>18</v>
      </c>
      <c r="C17" s="39">
        <f aca="true" t="shared" si="2" ref="C17:O17">+C16+C15</f>
        <v>102126.3333474274</v>
      </c>
      <c r="D17" s="39">
        <f t="shared" si="2"/>
        <v>115287.22576980398</v>
      </c>
      <c r="E17" s="39">
        <f t="shared" si="2"/>
        <v>105821.88390993892</v>
      </c>
      <c r="F17" s="39">
        <f t="shared" si="2"/>
        <v>103141.7693469109</v>
      </c>
      <c r="G17" s="39">
        <f t="shared" si="2"/>
        <v>100530.19692361522</v>
      </c>
      <c r="H17" s="39">
        <f t="shared" si="2"/>
        <v>80810.16907601526</v>
      </c>
      <c r="I17" s="39">
        <f t="shared" si="2"/>
        <v>63583.38803137457</v>
      </c>
      <c r="J17" s="39">
        <f t="shared" si="2"/>
        <v>69196.54789080683</v>
      </c>
      <c r="K17" s="39">
        <f t="shared" si="2"/>
        <v>63220.76542633533</v>
      </c>
      <c r="L17" s="39">
        <f t="shared" si="2"/>
        <v>66649.76766051863</v>
      </c>
      <c r="M17" s="39">
        <f t="shared" si="2"/>
        <v>74681.4673976205</v>
      </c>
      <c r="N17" s="39">
        <f t="shared" si="2"/>
        <v>94089.83605736788</v>
      </c>
      <c r="O17" s="40">
        <f t="shared" si="2"/>
        <v>1039139.3508377355</v>
      </c>
      <c r="P17" s="39">
        <f>SUM(P15:P16)</f>
        <v>969757.4458222176</v>
      </c>
      <c r="Q17" s="41">
        <f t="shared" si="0"/>
        <v>69381.90501551784</v>
      </c>
    </row>
    <row r="18" spans="2:17" ht="13.5" thickTop="1">
      <c r="B18" s="24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3"/>
      <c r="P18" s="44"/>
      <c r="Q18" s="45"/>
    </row>
    <row r="19" spans="2:17" ht="12.75">
      <c r="B19" s="24" t="s">
        <v>19</v>
      </c>
      <c r="C19" s="46">
        <v>2104318.05414024</v>
      </c>
      <c r="D19" s="46">
        <v>2412941.76358732</v>
      </c>
      <c r="E19" s="46">
        <v>2404002.5089386883</v>
      </c>
      <c r="F19" s="46">
        <v>2092305.5827851002</v>
      </c>
      <c r="G19" s="46">
        <v>2153596.7839033</v>
      </c>
      <c r="H19" s="46">
        <v>1879899.6008477001</v>
      </c>
      <c r="I19" s="46">
        <v>1794856.57755222</v>
      </c>
      <c r="J19" s="46">
        <v>1676319.6146761004</v>
      </c>
      <c r="K19" s="46">
        <v>1727094.4414064994</v>
      </c>
      <c r="L19" s="46">
        <v>1740459.4664921</v>
      </c>
      <c r="M19" s="46">
        <v>1680785.2712352</v>
      </c>
      <c r="N19" s="46">
        <v>1932885.573586</v>
      </c>
      <c r="O19" s="47">
        <v>23599465.23915047</v>
      </c>
      <c r="P19" s="48">
        <v>23301685</v>
      </c>
      <c r="Q19" s="49">
        <f>O19-P19</f>
        <v>297780.23915046826</v>
      </c>
    </row>
    <row r="20" spans="1:17" ht="12.75">
      <c r="A20" s="50">
        <v>0.067</v>
      </c>
      <c r="B20" s="24" t="s">
        <v>20</v>
      </c>
      <c r="C20" s="46">
        <v>1963328.744512844</v>
      </c>
      <c r="D20" s="46">
        <v>2251274.66542697</v>
      </c>
      <c r="E20" s="46">
        <v>2242934.3408397962</v>
      </c>
      <c r="F20" s="46">
        <v>1952121.1087384985</v>
      </c>
      <c r="G20" s="46">
        <v>2009305.7993817788</v>
      </c>
      <c r="H20" s="46">
        <v>1753946.3275909044</v>
      </c>
      <c r="I20" s="46">
        <v>1674601.1868562214</v>
      </c>
      <c r="J20" s="46">
        <v>1564006.2004928018</v>
      </c>
      <c r="K20" s="46">
        <v>1611379.113832264</v>
      </c>
      <c r="L20" s="46">
        <v>1623848.6822371294</v>
      </c>
      <c r="M20" s="46">
        <v>1568172.6580624417</v>
      </c>
      <c r="N20" s="46">
        <v>1803382.240155738</v>
      </c>
      <c r="O20" s="47">
        <v>22018301.068127386</v>
      </c>
      <c r="P20" s="48">
        <v>21740472.105</v>
      </c>
      <c r="Q20" s="49">
        <f>O20-P20</f>
        <v>277828.9631273858</v>
      </c>
    </row>
    <row r="21" spans="2:17" ht="4.5" customHeight="1">
      <c r="B21" s="24"/>
      <c r="C21" s="51"/>
      <c r="D21" s="51"/>
      <c r="E21" s="51"/>
      <c r="F21" s="51"/>
      <c r="G21" s="51"/>
      <c r="H21" s="51"/>
      <c r="I21" s="51"/>
      <c r="J21" s="51"/>
      <c r="K21" s="51"/>
      <c r="O21" s="52"/>
      <c r="P21" s="53"/>
      <c r="Q21" s="54"/>
    </row>
    <row r="22" spans="14:17" ht="12.75">
      <c r="N22" s="55" t="s">
        <v>21</v>
      </c>
      <c r="O22" s="52"/>
      <c r="P22" s="53"/>
      <c r="Q22" s="54"/>
    </row>
    <row r="23" spans="2:17" ht="12.75">
      <c r="B23" s="56"/>
      <c r="C23" s="56"/>
      <c r="D23" s="56"/>
      <c r="E23" s="56"/>
      <c r="F23" s="56"/>
      <c r="G23" s="56"/>
      <c r="H23" s="57"/>
      <c r="I23" s="48"/>
      <c r="K23" s="51"/>
      <c r="L23" s="51"/>
      <c r="M23" s="51"/>
      <c r="N23" s="55" t="s">
        <v>22</v>
      </c>
      <c r="O23" s="58">
        <f>O17</f>
        <v>1039139.3508377355</v>
      </c>
      <c r="P23" s="59">
        <f>P17</f>
        <v>969757.4458222176</v>
      </c>
      <c r="Q23" s="60">
        <f>O23-P23</f>
        <v>69381.90501551784</v>
      </c>
    </row>
    <row r="24" spans="2:17" ht="12.75">
      <c r="B24" s="48"/>
      <c r="C24" s="48"/>
      <c r="D24" s="48"/>
      <c r="E24" s="48"/>
      <c r="F24" s="48"/>
      <c r="G24" s="48"/>
      <c r="H24" s="61"/>
      <c r="I24" s="59"/>
      <c r="K24" s="46"/>
      <c r="L24" s="62" t="s">
        <v>23</v>
      </c>
      <c r="M24" s="63">
        <v>0.5</v>
      </c>
      <c r="N24" s="62">
        <v>10680.702192307695</v>
      </c>
      <c r="O24" s="58">
        <f>-N24*M24</f>
        <v>-5340.351096153848</v>
      </c>
      <c r="P24" s="59">
        <v>-6865.248381424892</v>
      </c>
      <c r="Q24" s="60">
        <f>O24-P24</f>
        <v>1524.897285271044</v>
      </c>
    </row>
    <row r="25" spans="2:17" ht="12.75">
      <c r="B25" s="61"/>
      <c r="C25" s="61"/>
      <c r="D25" s="61"/>
      <c r="E25" s="61"/>
      <c r="F25" s="61"/>
      <c r="G25" s="64"/>
      <c r="H25" s="65"/>
      <c r="I25" s="66"/>
      <c r="K25" s="46"/>
      <c r="L25" s="62" t="s">
        <v>24</v>
      </c>
      <c r="M25" s="63">
        <v>0.012</v>
      </c>
      <c r="N25" s="67">
        <v>188717.97785622504</v>
      </c>
      <c r="O25" s="68">
        <f>-N25*M25</f>
        <v>-2264.6157342747006</v>
      </c>
      <c r="P25" s="66">
        <v>-2329.6297811803734</v>
      </c>
      <c r="Q25" s="69">
        <f>O25-P25</f>
        <v>65.01404690567279</v>
      </c>
    </row>
    <row r="26" spans="2:17" ht="12.75">
      <c r="B26" s="61"/>
      <c r="C26" s="61"/>
      <c r="D26" s="61"/>
      <c r="E26" s="61"/>
      <c r="F26" s="61"/>
      <c r="G26" s="64"/>
      <c r="H26" s="65"/>
      <c r="I26" s="66"/>
      <c r="K26" s="46"/>
      <c r="L26" s="62" t="s">
        <v>25</v>
      </c>
      <c r="M26" s="63">
        <v>0.03</v>
      </c>
      <c r="N26" s="67">
        <v>36739.91856258147</v>
      </c>
      <c r="O26" s="68">
        <f>-N26*M26</f>
        <v>-1102.1975568774442</v>
      </c>
      <c r="P26" s="66">
        <v>-1104.8110747156022</v>
      </c>
      <c r="Q26" s="69">
        <f>O26-P26</f>
        <v>2.6135178381580317</v>
      </c>
    </row>
    <row r="27" spans="2:17" ht="12.75">
      <c r="B27" s="61"/>
      <c r="C27" s="61"/>
      <c r="D27" s="61"/>
      <c r="E27" s="61"/>
      <c r="F27" s="61"/>
      <c r="G27" s="64"/>
      <c r="H27" s="65"/>
      <c r="I27" s="66"/>
      <c r="K27" s="46"/>
      <c r="L27" s="62"/>
      <c r="M27" s="63"/>
      <c r="N27" s="55" t="s">
        <v>26</v>
      </c>
      <c r="O27" s="70">
        <f>SUM(O23:O26)</f>
        <v>1030432.1864504295</v>
      </c>
      <c r="P27" s="71">
        <f>SUM(P23:P26)</f>
        <v>959457.7565848967</v>
      </c>
      <c r="Q27" s="72">
        <f>SUM(Q23:Q26)</f>
        <v>70974.42986553271</v>
      </c>
    </row>
    <row r="28" spans="2:17" ht="12.75">
      <c r="B28" s="66"/>
      <c r="C28" s="66"/>
      <c r="D28" s="66"/>
      <c r="E28" s="66"/>
      <c r="F28" s="66"/>
      <c r="G28" s="66"/>
      <c r="H28" s="57"/>
      <c r="I28" s="27"/>
      <c r="K28" s="46"/>
      <c r="L28" s="73"/>
      <c r="M28" s="73"/>
      <c r="N28" s="55" t="s">
        <v>27</v>
      </c>
      <c r="O28" s="68">
        <v>103745.40796726495</v>
      </c>
      <c r="P28" s="66">
        <v>91505.03901547864</v>
      </c>
      <c r="Q28" s="69">
        <f>O28-P28</f>
        <v>12240.36895178631</v>
      </c>
    </row>
    <row r="29" spans="2:17" ht="12.75">
      <c r="B29" s="66"/>
      <c r="C29" s="66"/>
      <c r="D29" s="66"/>
      <c r="E29" s="66"/>
      <c r="F29" s="66"/>
      <c r="G29" s="66"/>
      <c r="H29" s="57"/>
      <c r="I29" s="66"/>
      <c r="K29" s="46"/>
      <c r="L29" s="73"/>
      <c r="M29" s="73"/>
      <c r="N29" s="55" t="s">
        <v>28</v>
      </c>
      <c r="O29" s="74">
        <v>1175.688</v>
      </c>
      <c r="P29" s="75">
        <v>1351.706</v>
      </c>
      <c r="Q29" s="76">
        <f>O29-P29</f>
        <v>-176.0179999999998</v>
      </c>
    </row>
    <row r="30" spans="2:17" ht="13.5" thickBot="1">
      <c r="B30" s="66"/>
      <c r="C30" s="66"/>
      <c r="D30" s="66"/>
      <c r="E30" s="66"/>
      <c r="F30" s="66"/>
      <c r="G30" s="66"/>
      <c r="H30" s="57"/>
      <c r="I30" s="66"/>
      <c r="K30" s="77"/>
      <c r="L30" s="73"/>
      <c r="M30" s="73"/>
      <c r="N30" s="55" t="s">
        <v>29</v>
      </c>
      <c r="O30" s="78">
        <f>SUM(O27:O29)</f>
        <v>1135353.2824176946</v>
      </c>
      <c r="P30" s="79">
        <f>SUM(P27:P29)</f>
        <v>1052314.5016003754</v>
      </c>
      <c r="Q30" s="80">
        <f>O30-P30</f>
        <v>83038.78081731917</v>
      </c>
    </row>
    <row r="31" spans="1:17" ht="12.75">
      <c r="A31" s="81"/>
      <c r="B31" s="55"/>
      <c r="C31"/>
      <c r="D31"/>
      <c r="E31"/>
      <c r="F31" s="66"/>
      <c r="G31" s="66"/>
      <c r="H31" s="57"/>
      <c r="I31" s="82"/>
      <c r="J31"/>
      <c r="K31"/>
      <c r="L31"/>
      <c r="M31"/>
      <c r="N31"/>
      <c r="O31"/>
      <c r="P31"/>
      <c r="Q31"/>
    </row>
    <row r="32" spans="11:17" s="53" customFormat="1" ht="12.75">
      <c r="K32"/>
      <c r="L32"/>
      <c r="M32"/>
      <c r="N32"/>
      <c r="O32"/>
      <c r="P32"/>
      <c r="Q32"/>
    </row>
    <row r="33" s="53" customFormat="1" ht="12.75"/>
    <row r="34" s="53" customFormat="1" ht="12.75">
      <c r="O34" s="83"/>
    </row>
    <row r="35" s="53" customFormat="1" ht="12.75"/>
    <row r="36" s="53" customFormat="1" ht="12.75"/>
    <row r="37" s="53" customFormat="1" ht="12.75"/>
    <row r="38" s="53" customFormat="1" ht="12.75"/>
    <row r="39" s="53" customFormat="1" ht="12.75"/>
    <row r="40" s="53" customFormat="1" ht="12.75"/>
    <row r="41" s="53" customFormat="1" ht="12.75"/>
    <row r="42" s="53" customFormat="1" ht="12.75"/>
    <row r="43" s="53" customFormat="1" ht="12.75"/>
    <row r="44" s="53" customFormat="1" ht="12.75"/>
    <row r="45" s="53" customFormat="1" ht="12.75"/>
    <row r="46" s="53" customFormat="1" ht="12.75"/>
    <row r="47" s="53" customFormat="1" ht="12.75"/>
    <row r="48" s="53" customFormat="1" ht="12.75"/>
    <row r="49" s="53" customFormat="1" ht="12.75"/>
    <row r="50" s="53" customFormat="1" ht="12.75"/>
    <row r="51" s="53" customFormat="1" ht="12.75"/>
  </sheetData>
  <sheetProtection/>
  <conditionalFormatting sqref="C18:Q18">
    <cfRule type="cellIs" priority="1" dxfId="0" operator="equal" stopIfTrue="1">
      <formula>"Error"</formula>
    </cfRule>
  </conditionalFormatting>
  <printOptions/>
  <pageMargins left="0.2" right="0.23" top="0.89" bottom="0.57" header="0.28" footer="0.18"/>
  <pageSetup fitToHeight="1" fitToWidth="1" horizontalDpi="600" verticalDpi="600" orientation="landscape" scale="70" r:id="rId1"/>
  <headerFooter alignWithMargins="0"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Puget Sound Energy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kchand</dc:creator>
  <cp:keywords/>
  <dc:description/>
  <cp:lastModifiedBy>jocarlson</cp:lastModifiedBy>
  <cp:lastPrinted>2007-11-27T23:44:27Z</cp:lastPrinted>
  <dcterms:created xsi:type="dcterms:W3CDTF">2007-11-20T01:59:05Z</dcterms:created>
  <dcterms:modified xsi:type="dcterms:W3CDTF">2008-03-17T17:22:00Z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Response</vt:lpwstr>
  </property>
  <property fmtid="{D5CDD505-2E9C-101B-9397-08002B2CF9AE}" pid="4" name="IsHighlyConfidenti">
    <vt:lpwstr>0</vt:lpwstr>
  </property>
  <property fmtid="{D5CDD505-2E9C-101B-9397-08002B2CF9AE}" pid="5" name="DocketNumb">
    <vt:lpwstr>072300</vt:lpwstr>
  </property>
  <property fmtid="{D5CDD505-2E9C-101B-9397-08002B2CF9AE}" pid="6" name="IsConfidenti">
    <vt:lpwstr>0</vt:lpwstr>
  </property>
  <property fmtid="{D5CDD505-2E9C-101B-9397-08002B2CF9AE}" pid="7" name="Dat">
    <vt:lpwstr>2008-03-17T00:00:00Z</vt:lpwstr>
  </property>
  <property fmtid="{D5CDD505-2E9C-101B-9397-08002B2CF9AE}" pid="8" name="CaseTy">
    <vt:lpwstr>Tariff Revision</vt:lpwstr>
  </property>
  <property fmtid="{D5CDD505-2E9C-101B-9397-08002B2CF9AE}" pid="9" name="OpenedDa">
    <vt:lpwstr>2007-12-03T00:00:00Z</vt:lpwstr>
  </property>
  <property fmtid="{D5CDD505-2E9C-101B-9397-08002B2CF9AE}" pid="10" name="Pref">
    <vt:lpwstr>UE</vt:lpwstr>
  </property>
  <property fmtid="{D5CDD505-2E9C-101B-9397-08002B2CF9AE}" pid="11" name="CaseCompanyNam">
    <vt:lpwstr>Puget Sound Energy</vt:lpwstr>
  </property>
  <property fmtid="{D5CDD505-2E9C-101B-9397-08002B2CF9AE}" pid="12" name="IndustryCo">
    <vt:lpwstr>140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