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2025 PCORC\Cheung WP_Non CONF\"/>
    </mc:Choice>
  </mc:AlternateContent>
  <xr:revisionPtr revIDLastSave="0" documentId="13_ncr:1_{74DAAAF7-34A4-42F7-A859-FAC136AE6B71}" xr6:coauthVersionLast="47" xr6:coauthVersionMax="47" xr10:uidLastSave="{00000000-0000-0000-0000-000000000000}"/>
  <bookViews>
    <workbookView xWindow="28680" yWindow="480" windowWidth="29040" windowHeight="15840" xr2:uid="{AFDFBC57-1B80-4767-892D-B1C8FCA773A1}"/>
  </bookViews>
  <sheets>
    <sheet name="8-1" sheetId="1" r:id="rId1"/>
    <sheet name="8-2" sheetId="2" r:id="rId2"/>
  </sheets>
  <externalReferences>
    <externalReference r:id="rId3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localSheetId="1" hidden="1">#REF!</definedName>
    <definedName name="__123Graph_A" hidden="1">#REF!</definedName>
    <definedName name="__123Graph_AB06" localSheetId="1" hidden="1">#REF!</definedName>
    <definedName name="__123Graph_AB06" hidden="1">#REF!</definedName>
    <definedName name="__123Graph_ACEDREVGR" hidden="1">#REF!</definedName>
    <definedName name="__123Graph_B" localSheetId="1" hidden="1">#REF!</definedName>
    <definedName name="__123Graph_B" hidden="1">#REF!</definedName>
    <definedName name="__123Graph_BCEDREVGR" hidden="1">#REF!</definedName>
    <definedName name="__123Graph_D" localSheetId="1" hidden="1">#REF!</definedName>
    <definedName name="__123Graph_D" hidden="1">#REF!</definedName>
    <definedName name="__123Graph_E" localSheetId="1" hidden="1">#REF!</definedName>
    <definedName name="__123Graph_E" hidden="1">#REF!</definedName>
    <definedName name="__123Graph_ECURRENT" localSheetId="1" hidden="1">#REF!</definedName>
    <definedName name="__123Graph_ECURRENT" hidden="1">#REF!</definedName>
    <definedName name="__123Graph_F" localSheetId="1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EDREVGR" localSheetId="0" hidden="1">#REF!</definedName>
    <definedName name="__123Graph_XCEDREVGR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1__123Graph_ACHART_17" localSheetId="1" hidden="1">#REF!</definedName>
    <definedName name="_1__123Graph_ACHART_17" hidden="1">#REF!</definedName>
    <definedName name="_1__123Graph_ACONTRACT_BY_B_U" localSheetId="0" hidden="1">#REF!</definedName>
    <definedName name="_1__123Graph_ACONTRACT_BY_B_U" hidden="1">#REF!</definedName>
    <definedName name="_10__123Graph_BQRE_S_BY_TYPE" localSheetId="0" hidden="1">#REF!</definedName>
    <definedName name="_10__123Graph_BQRE_S_BY_TYPE" hidden="1">#REF!</definedName>
    <definedName name="_11__123Graph_BSENS_COMPARISON" localSheetId="0" hidden="1">#REF!</definedName>
    <definedName name="_11__123Graph_BSENS_COMPARISON" hidden="1">#REF!</definedName>
    <definedName name="_12__123Graph_BSUPPLIES_BY_B_U" localSheetId="0" hidden="1">#REF!</definedName>
    <definedName name="_12__123Graph_BSUPPLIES_BY_B_U" hidden="1">#REF!</definedName>
    <definedName name="_13__123Graph_BTAX_CREDIT" localSheetId="0" hidden="1">#REF!</definedName>
    <definedName name="_13__123Graph_BTAX_CREDIT" hidden="1">#REF!</definedName>
    <definedName name="_14__123Graph_BWAGES_BY_B_U" localSheetId="0" hidden="1">#REF!</definedName>
    <definedName name="_14__123Graph_BWAGES_BY_B_U" hidden="1">#REF!</definedName>
    <definedName name="_15__123Graph_CCONTRACT_BY_B_U" localSheetId="0" hidden="1">#REF!</definedName>
    <definedName name="_15__123Graph_CCONTRACT_BY_B_U" hidden="1">#REF!</definedName>
    <definedName name="_16__123Graph_CQRE_S_BY_CO." localSheetId="0" hidden="1">#REF!</definedName>
    <definedName name="_16__123Graph_CQRE_S_BY_CO." hidden="1">#REF!</definedName>
    <definedName name="_17__123Graph_CQRE_S_BY_TYPE" localSheetId="0" hidden="1">#REF!</definedName>
    <definedName name="_17__123Graph_CQRE_S_BY_TYPE" hidden="1">#REF!</definedName>
    <definedName name="_18__123Graph_CSENS_COMPARISON" localSheetId="0" hidden="1">#REF!</definedName>
    <definedName name="_18__123Graph_CSENS_COMPARISON" hidden="1">#REF!</definedName>
    <definedName name="_19__123Graph_CSUPPLIES_BY_B_U" localSheetId="0" hidden="1">#REF!</definedName>
    <definedName name="_19__123Graph_CSUPPLIES_BY_B_U" hidden="1">#REF!</definedName>
    <definedName name="_2__123Graph_AQRE_S_BY_CO." localSheetId="0" hidden="1">#REF!</definedName>
    <definedName name="_2__123Graph_AQRE_S_BY_CO." hidden="1">#REF!</definedName>
    <definedName name="_20__123Graph_CWAGES_BY_B_U" localSheetId="0" hidden="1">#REF!</definedName>
    <definedName name="_20__123Graph_CWAGES_BY_B_U" hidden="1">#REF!</definedName>
    <definedName name="_21__123Graph_DCONTRACT_BY_B_U" localSheetId="0" hidden="1">#REF!</definedName>
    <definedName name="_21__123Graph_DCONTRACT_BY_B_U" hidden="1">#REF!</definedName>
    <definedName name="_22__123Graph_DQRE_S_BY_CO." localSheetId="0" hidden="1">#REF!</definedName>
    <definedName name="_22__123Graph_DQRE_S_BY_CO." hidden="1">#REF!</definedName>
    <definedName name="_23__123Graph_DSUPPLIES_BY_B_U" localSheetId="0" hidden="1">#REF!</definedName>
    <definedName name="_23__123Graph_DSUPPLIES_BY_B_U" hidden="1">#REF!</definedName>
    <definedName name="_24__123Graph_DWAGES_BY_B_U" localSheetId="0" hidden="1">#REF!</definedName>
    <definedName name="_24__123Graph_DWAGES_BY_B_U" hidden="1">#REF!</definedName>
    <definedName name="_25__123Graph_ECONTRACT_BY_B_U" localSheetId="0" hidden="1">#REF!</definedName>
    <definedName name="_25__123Graph_ECONTRACT_BY_B_U" hidden="1">#REF!</definedName>
    <definedName name="_26__123Graph_EQRE_S_BY_CO." localSheetId="0" hidden="1">#REF!</definedName>
    <definedName name="_26__123Graph_EQRE_S_BY_CO." hidden="1">#REF!</definedName>
    <definedName name="_27__123Graph_ESUPPLIES_BY_B_U" localSheetId="0" hidden="1">#REF!</definedName>
    <definedName name="_27__123Graph_ESUPPLIES_BY_B_U" hidden="1">#REF!</definedName>
    <definedName name="_28__123Graph_EWAGES_BY_B_U" localSheetId="0" hidden="1">#REF!</definedName>
    <definedName name="_28__123Graph_EWAGES_BY_B_U" hidden="1">#REF!</definedName>
    <definedName name="_29__123Graph_FCONTRACT_BY_B_U" localSheetId="0" hidden="1">#REF!</definedName>
    <definedName name="_29__123Graph_FCONTRACT_BY_B_U" hidden="1">#REF!</definedName>
    <definedName name="_3__123Graph_AQRE_S_BY_TYPE" localSheetId="0" hidden="1">#REF!</definedName>
    <definedName name="_3__123Graph_AQRE_S_BY_TYPE" hidden="1">#REF!</definedName>
    <definedName name="_30__123Graph_FQRE_S_BY_CO." localSheetId="0" hidden="1">#REF!</definedName>
    <definedName name="_30__123Graph_FQRE_S_BY_CO." hidden="1">#REF!</definedName>
    <definedName name="_31__123Graph_FSUPPLIES_BY_B_U" localSheetId="0" hidden="1">#REF!</definedName>
    <definedName name="_31__123Graph_FSUPPLIES_BY_B_U" hidden="1">#REF!</definedName>
    <definedName name="_32__123Graph_FWAGES_BY_B_U" localSheetId="0" hidden="1">#REF!</definedName>
    <definedName name="_32__123Graph_FWAGES_BY_B_U" hidden="1">#REF!</definedName>
    <definedName name="_33__123Graph_XCONTRACT_BY_B_U" localSheetId="0" hidden="1">#REF!</definedName>
    <definedName name="_33__123Graph_XCONTRACT_BY_B_U" hidden="1">#REF!</definedName>
    <definedName name="_34__123Graph_XQRE_S_BY_CO." localSheetId="0" hidden="1">#REF!</definedName>
    <definedName name="_34__123Graph_XQRE_S_BY_CO." hidden="1">#REF!</definedName>
    <definedName name="_35__123Graph_XQRE_S_BY_TYPE" localSheetId="0" hidden="1">#REF!</definedName>
    <definedName name="_35__123Graph_XQRE_S_BY_TYPE" hidden="1">#REF!</definedName>
    <definedName name="_36__123Graph_XSUPPLIES_BY_B_U" localSheetId="0" hidden="1">#REF!</definedName>
    <definedName name="_36__123Graph_XSUPPLIES_BY_B_U" hidden="1">#REF!</definedName>
    <definedName name="_37__123Graph_XTAX_CREDIT" localSheetId="0" hidden="1">#REF!</definedName>
    <definedName name="_37__123Graph_XTAX_CREDIT" hidden="1">#REF!</definedName>
    <definedName name="_4__123Graph_ASENS_COMPARISON" localSheetId="0" hidden="1">#REF!</definedName>
    <definedName name="_4__123Graph_ASENS_COMPARISON" hidden="1">#REF!</definedName>
    <definedName name="_5__123Graph_ASUPPLIES_BY_B_U" localSheetId="0" hidden="1">#REF!</definedName>
    <definedName name="_5__123Graph_ASUPPLIES_BY_B_U" hidden="1">#REF!</definedName>
    <definedName name="_6__123Graph_ATAX_CREDIT" localSheetId="0" hidden="1">#REF!</definedName>
    <definedName name="_6__123Graph_ATAX_CREDIT" hidden="1">#REF!</definedName>
    <definedName name="_7__123Graph_AWAGES_BY_B_U" localSheetId="0" hidden="1">#REF!</definedName>
    <definedName name="_7__123Graph_AWAGES_BY_B_U" hidden="1">#REF!</definedName>
    <definedName name="_8__123Graph_BCONTRACT_BY_B_U" localSheetId="0" hidden="1">#REF!</definedName>
    <definedName name="_8__123Graph_BCONTRACT_BY_B_U" hidden="1">#REF!</definedName>
    <definedName name="_9__123Graph_BQRE_S_BY_CO." localSheetId="0" hidden="1">#REF!</definedName>
    <definedName name="_9__123Graph_BQRE_S_BY_CO.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nofill" localSheetId="1" hidden="1">#REF!</definedName>
    <definedName name="_nofill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localSheetId="0" hidden="1">0</definedName>
    <definedName name="_Order2" localSheetId="1" hidden="1">0</definedName>
    <definedName name="_Order2" hidden="1">255</definedName>
    <definedName name="_Regression_Int" hidden="1">1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Table2_Out" hidden="1">#REF!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cess_Button1" hidden="1">"Headcount_Workbook_Schedules_List"</definedName>
    <definedName name="AccessDatabase" hidden="1">"P:\HR\SharonPlummer\Headcount Workbook.mdb"</definedName>
    <definedName name="adf" localSheetId="0" hidden="1">{#N/A,#N/A,FALSE,"Summary";#N/A,#N/A,FALSE,"SmPlants";#N/A,#N/A,FALSE,"Utah";#N/A,#N/A,FALSE,"Idaho";#N/A,#N/A,FALSE,"Lewis River";#N/A,#N/A,FALSE,"NrthUmpq";#N/A,#N/A,FALSE,"KlamRog"}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localSheetId="1" hidden="1">{0,#N/A,TRUE,0;0,#N/A,TRUE,0;0,#N/A,TRUE,0;0,#N/A,TRUE,0;0,#N/A,TRUE,0;0,#N/A,TRUE,0;0,#N/A,TRUE,0;0,#N/A,TRUE,0}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asdf" hidden="1">#REF!</definedName>
    <definedName name="b" localSheetId="0" hidden="1">{#N/A,#N/A,FALSE,"Actual";#N/A,#N/A,FALSE,"Normalized";#N/A,#N/A,FALSE,"Electric Actual";#N/A,#N/A,FALSE,"Electric Normalized"}</definedName>
    <definedName name="b" localSheetId="1" hidden="1">{#N/A,#N/A,FALSE,"Coversheet";#N/A,#N/A,FALSE,"QA"}</definedName>
    <definedName name="b" hidden="1">{#N/A,#N/A,FALSE,"Actual";#N/A,#N/A,FALSE,"Normalized";#N/A,#N/A,FALSE,"Electric Actual";#N/A,#N/A,FALSE,"Electric Normalized"}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ANPY1HT49TAH98H4B9RC1D4" localSheetId="1" hidden="1">#REF!</definedName>
    <definedName name="BEx3LANPY1HT49TAH98H4B9RC1D4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1" hidden="1">#REF!</definedName>
    <definedName name="BEx3UKOCOQG7S1YQ436S997K1KWV" hidden="1">#REF!</definedName>
    <definedName name="BEx3UNISOEXF3OFHT2BUA6P9RBIJ" localSheetId="1" hidden="1">#REF!</definedName>
    <definedName name="BEx3UNISOEXF3OFHT2BUA6P9RBIJ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L27NGDBCTVPW97K42QANS5K" localSheetId="1" hidden="1">#REF!</definedName>
    <definedName name="BEx9EL27NGDBCTVPW97K42QANS5K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1" hidden="1">#REF!</definedName>
    <definedName name="BExBCK9SCAABKOT9IP6TEPRR7YDT" hidden="1">#REF!</definedName>
    <definedName name="BExBCKKJFFT2RP50WNPKBT7X8PJ3" localSheetId="1" hidden="1">#REF!</definedName>
    <definedName name="BExBCKKJFFT2RP50WNPKBT7X8PJ3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NU8ISP26W97JG63CN1XT9KB4" localSheetId="1" hidden="1">#REF!</definedName>
    <definedName name="BExENU8ISP26W97JG63CN1XT9KB4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1" hidden="1">#REF!</definedName>
    <definedName name="BExEUNU7FYVTR4DD1D31SS7PNXX2" hidden="1">#REF!</definedName>
    <definedName name="BExEUOAHB0OT3BACAHNZ3B905C0P" localSheetId="1" hidden="1">#REF!</definedName>
    <definedName name="BExEUOAHB0OT3BACAHNZ3B905C0P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PVL5VEVK9Q7AYB7EC2VZWBEZ" localSheetId="1" hidden="1">#REF!</definedName>
    <definedName name="BExIPVL5VEVK9Q7AYB7EC2VZWBEZ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Q3T3TWGZUSNVWJE1XWXHGRQ" localSheetId="1" hidden="1">#REF!</definedName>
    <definedName name="BExKGQ3T3TWGZUSNVWJE1XWXHGRQ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1" hidden="1">#REF!</definedName>
    <definedName name="BExKPFFSVTL757PNITV8R9RN4452" hidden="1">#REF!</definedName>
    <definedName name="BExKPIL5ZWOXQAENH3VP3ZHA2N7N" localSheetId="1" hidden="1">#REF!</definedName>
    <definedName name="BExKPIL5ZWOXQAENH3VP3ZHA2N7N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#REF!</definedName>
    <definedName name="BExMBYPQDG9AYDQ5E8IECVFREPO6" hidden="1">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1" hidden="1">#REF!</definedName>
    <definedName name="BExMKP92JGBM5BJO174H9A4HQIB9" hidden="1">#REF!</definedName>
    <definedName name="BExMKPEDT6IOYLLC3KJKRZOETC3Y" localSheetId="1" hidden="1">#REF!</definedName>
    <definedName name="BExMKPEDT6IOYLLC3KJKRZOETC3Y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9A8OZ31BDN5QEGQGWG59A43" localSheetId="1" hidden="1">#REF!</definedName>
    <definedName name="BExQG9A8OZ31BDN5QEGQGWG59A43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1" hidden="1">#REF!</definedName>
    <definedName name="BExQL2NSE8OYZFXQH8A23RMVMFW7" hidden="1">#REF!</definedName>
    <definedName name="BExQL4GJ3LZJL6JDEHT7UDXW90TV" localSheetId="1" hidden="1">#REF!</definedName>
    <definedName name="BExQL4GJ3LZJL6JDEHT7UDXW90TV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PR6Y32097JKJCTGC4C6EGE9" localSheetId="1" hidden="1">#REF!</definedName>
    <definedName name="BExUAPR6Y32097JKJCTGC4C6EGE9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1VNZHNB5P9V6232N0DQCE0WE" localSheetId="1" hidden="1">#REF!</definedName>
    <definedName name="BExW1VNZHNB5P9V6232N0DQCE0WE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4QVV7YZ6L5A7WZEMIA5AZOV" localSheetId="1" hidden="1">#REF!</definedName>
    <definedName name="BExXO4QVV7YZ6L5A7WZEMIA5AZOV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1" hidden="1">#REF!</definedName>
    <definedName name="BExZSTNUWCRNCL22SMKXKFSLCJ0O" hidden="1">#REF!</definedName>
    <definedName name="BExZSYRA4NR7K6RLC3I81QSG5SQR" localSheetId="1" hidden="1">#REF!</definedName>
    <definedName name="BExZSYRA4NR7K6RLC3I81QSG5SQR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bi" hidden="1">{#N/A,#N/A,FALSE,"BidCo Assumptions";#N/A,#N/A,FALSE,"Credit Stats";#N/A,#N/A,FALSE,"Bidco Summary";#N/A,#N/A,FALSE,"BIDCO Consolidated"}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0" hidden="1">{"YTD-Total",#N/A,TRUE,"Provision";"YTD-Utility",#N/A,TRUE,"Prov Utility";"YTD-NonUtility",#N/A,TRUE,"Prov NonUtility"}</definedName>
    <definedName name="combined1stub" localSheetId="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localSheetId="1" hidden="1">#REF!</definedName>
    <definedName name="copy" hidden="1">#REF!</definedName>
    <definedName name="Cwvu.GREY_ALL." hidden="1">#REF!</definedName>
    <definedName name="d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d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d" localSheetId="0" hidden="1">{#N/A,#N/A,FALSE,"CHECKREQ"}</definedName>
    <definedName name="dfd" localSheetId="1" hidden="1">{#N/A,#N/A,FALSE,"CHECKREQ"}</definedName>
    <definedName name="dfd" hidden="1">{#N/A,#N/A,FALSE,"CHECKREQ"}</definedName>
    <definedName name="dfdfdfd" localSheetId="0" hidden="1">{#N/A,#N/A,FALSE,"CHECKREQ"}</definedName>
    <definedName name="dfdfdfd" localSheetId="1" hidden="1">{#N/A,#N/A,FALSE,"CHECKREQ"}</definedName>
    <definedName name="dfdfdfd" hidden="1">{#N/A,#N/A,FALSE,"CHECKREQ"}</definedName>
    <definedName name="DFIT" localSheetId="1" hidden="1">{#N/A,#N/A,FALSE,"Coversheet";#N/A,#N/A,FALSE,"QA"}</definedName>
    <definedName name="DFIT" hidden="1">{#N/A,#N/A,FALSE,"Coversheet";#N/A,#N/A,FALSE,"QA"}</definedName>
    <definedName name="dsd" localSheetId="1" hidden="1">#REF!</definedName>
    <definedName name="dsd" hidden="1">#REF!</definedName>
    <definedName name="DUDE" localSheetId="1" hidden="1">#REF!</definedName>
    <definedName name="DUDE" hidden="1">#REF!</definedName>
    <definedName name="e" localSheetId="0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hidden="1">{#N/A,#N/A,FALSE,"Coversheet";#N/A,#N/A,FALSE,"QA"}</definedName>
    <definedName name="ert" hidden="1">#REF!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0" hidden="1">{#N/A,#N/A,FALSE,"CHECKREQ"}</definedName>
    <definedName name="f" hidden="1">{#N/A,#N/A,FALSE,"CHECKREQ"}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0" hidden="1">{#N/A,#N/A,FALSE,"CHECKREQ"}</definedName>
    <definedName name="fdf" localSheetId="1" hidden="1">{#N/A,#N/A,FALSE,"CHECKREQ"}</definedName>
    <definedName name="fdf" hidden="1">{#N/A,#N/A,FALSE,"CHECKREQ"}</definedName>
    <definedName name="fdgfas" hidden="1">#REF!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hfjhke" localSheetId="1" hidden="1">{0,#N/A,TRUE,0;0,#N/A,TRUE,0;0,#N/A,TRUE,0;0,#N/A,TRUE,0;0,#N/A,TRUE,0;0,#N/A,TRUE,0;0,#N/A,TRUE,0;0,#N/A,TRUE,0}</definedName>
    <definedName name="fhfjhke" hidden="1">{0,#N/A,TRUE,0;0,#N/A,TRUE,0;0,#N/A,TRUE,0;0,#N/A,TRUE,0;0,#N/A,TRUE,0;0,#N/A,TRUE,0;0,#N/A,TRUE,0;0,#N/A,TRUE,0}</definedName>
    <definedName name="fjljelj" localSheetId="1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localSheetId="0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gross_up_factor">[1]Variables!$D$34</definedName>
    <definedName name="h" localSheetId="0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j" hidden="1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0" hidden="1">43041.6469791667</definedName>
    <definedName name="IQ_NAMES_REVISION_DATE_" localSheetId="1" hidden="1">43041.6469791667</definedName>
    <definedName name="IQ_NAMES_REVISION_DATE_" hidden="1">41088.2720949074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localSheetId="1" hidden="1">{0,#N/A,TRUE,0;0,#N/A,TRUE,0;0,#N/A,TRUE,0;0,#N/A,TRUE,0;0,#N/A,TRUE,0;0,#N/A,TRUE,0;0,#N/A,TRUE,0;0,#N/A,TRUE,0}</definedName>
    <definedName name="jfkejflj" hidden="1">{0,#N/A,TRUE,0;0,#N/A,TRUE,0;0,#N/A,TRUE,0;0,#N/A,TRUE,0;0,#N/A,TRUE,0;0,#N/A,TRUE,0;0,#N/A,TRUE,0;0,#N/A,TRUE,0}</definedName>
    <definedName name="jfkjlllje" localSheetId="1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#REF!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0" hidden="1">{#N/A,#N/A,FALSE,"Actual";#N/A,#N/A,FALSE,"Normalized";#N/A,#N/A,FALSE,"Electric Actual";#N/A,#N/A,FALSE,"Electric Normalized"}</definedName>
    <definedName name="Masterstub" localSheetId="1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localSheetId="1" hidden="1">#REF!</definedName>
    <definedName name="n" hidden="1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0" hidden="1">{#N/A,#N/A,FALSE,"Wld 2";#N/A,#N/A,FALSE,"MAFunding 2";#N/A,#N/A,FALSE,"MEC 2"}</definedName>
    <definedName name="Option3" localSheetId="1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>[1]Variables!$E$11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l_Workbook_GUID" hidden="1">"VX3CWJGNQX2CCGI81U4N2V76"</definedName>
    <definedName name="Percent_common">[1]Variables!$C$10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#REF!</definedName>
    <definedName name="PricingInfo" hidden="1">#REF!</definedName>
    <definedName name="_xlnm.Print_Area" localSheetId="0">'8-1'!$A$1:$E$74</definedName>
    <definedName name="q" localSheetId="0" hidden="1">{#N/A,#N/A,FALSE,"Coversheet";#N/A,#N/A,FALSE,"QA"}</definedName>
    <definedName name="q" localSheetId="1" hidden="1">{#N/A,#N/A,FALSE,"Coversheet";#N/A,#N/A,FALSE,"QA"}</definedName>
    <definedName name="q" hidden="1">#REF!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qw" hidden="1">#REF!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0" hidden="1">{#N/A,#N/A,FALSE,"Loans";#N/A,#N/A,FALSE,"Program Costs";#N/A,#N/A,FALSE,"Measures";#N/A,#N/A,FALSE,"Net Lost Rev";#N/A,#N/A,FALSE,"Incentive"}</definedName>
    <definedName name="retail_CC1stub" localSheetId="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0" hidden="1">{#N/A,#N/A,FALSE,"Loans";#N/A,#N/A,FALSE,"Program Costs";#N/A,#N/A,FALSE,"Measures";#N/A,#N/A,FALSE,"Net Lost Rev";#N/A,#N/A,FALSE,"Incentive"}</definedName>
    <definedName name="retail_CCstub" localSheetId="1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0" hidden="1">{#N/A,#N/A,FALSE,"Loans";#N/A,#N/A,FALSE,"Program Costs";#N/A,#N/A,FALSE,"Measures";#N/A,#N/A,FALSE,"Net Lost Rev";#N/A,#N/A,FALSE,"Incentive"}</definedName>
    <definedName name="retailstub" localSheetId="1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"45E0HSXTFNPZNJBTUASVO6FBF"</definedName>
    <definedName name="SAPBEXwbID" localSheetId="1" hidden="1">"45J5JLNGI27004SIRR034OPHN"</definedName>
    <definedName name="SAPBEXwbID" hidden="1">"3X9515H6NMHHR47UHVC5TXHCB"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localSheetId="0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0" hidden="1">{#N/A,#N/A,FALSE,"Actual";#N/A,#N/A,FALSE,"Normalized";#N/A,#N/A,FALSE,"Electric Actual";#N/A,#N/A,FALSE,"Electric Normalized"}</definedName>
    <definedName name="spippwstub" localSheetId="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standard1stub" localSheetId="0" hidden="1">{"YTD-Total",#N/A,FALSE,"Provision"}</definedName>
    <definedName name="standard1stub" localSheetId="1" hidden="1">{"YTD-Total",#N/A,FALSE,"Provision"}</definedName>
    <definedName name="standard1stub" hidden="1">{"YTD-Total",#N/A,FALSE,"Provision"}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C_BAG" hidden="1">#REF!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localSheetId="0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TP_Footer_User" hidden="1">"Dylan Moser"</definedName>
    <definedName name="TP_Footer_Version" hidden="1">"v4.00"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adj_Op_revenue">'[1]Unadj. Results'!$B$37</definedName>
    <definedName name="Unadj_rate_base">'[1]Unadj. Results'!$B$64</definedName>
    <definedName name="Unadj_ROE">'[1]Unadj. Results'!$B$67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vcdv" hidden="1">#REF!</definedName>
    <definedName name="w" localSheetId="1" hidden="1">#REF!</definedName>
    <definedName name="w" hidden="1">#REF!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ighted_cost_debt">[1]Variables!$E$8</definedName>
    <definedName name="Weighted_cost_pref">[1]Variables!$E$9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localSheetId="1" hidden="1">{#N/A,#N/A,FALSE,"June 01 Mapping";#N/A,#N/A,FALSE,"June 01 conv";#N/A,#N/A,FALSE,"reclass";#N/A,#N/A,FALSE,"US FV";#N/A,#N/A,FALSE,"UK FV";#N/A,#N/A,FALSE,"UK GAAP"}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{#N/A,#N/A,FALSE,"Summary 1";#N/A,#N/A,FALSE,"Domestic";#N/A,#N/A,FALSE,"Australia";#N/A,#N/A,FALSE,"Other"}</definedName>
    <definedName name="wrn.all._.pages.1" localSheetId="0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0" hidden="1">{#N/A,#N/A,FALSE,"Summary 1";#N/A,#N/A,FALSE,"Domestic";#N/A,#N/A,FALSE,"Australia";#N/A,#N/A,FALSE,"Other"}</definedName>
    <definedName name="wrn.All._.pages.stub" localSheetId="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_.Sheets." hidden="1">{"IncSt",#N/A,FALSE,"IS";"BalSht",#N/A,FALSE,"BS";"IntCash",#N/A,FALSE,"Int. Cash";"Stats",#N/A,FALSE,"Stats"}</definedName>
    <definedName name="wrn.all.1" localSheetId="0" hidden="1">{#N/A,#N/A,FALSE,"Summary EPS";#N/A,#N/A,FALSE,"1st Qtr Electric";#N/A,#N/A,FALSE,"1st Qtr Australia";#N/A,#N/A,FALSE,"1st Qtr Telecom";#N/A,#N/A,FALSE,"1st QTR 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localSheetId="1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localSheetId="0" hidden="1">{#N/A,#N/A,FALSE,"Summary EPS";#N/A,#N/A,FALSE,"1st Qtr Electric";#N/A,#N/A,FALSE,"1st Qtr Australia";#N/A,#N/A,FALSE,"1st Qtr Telecom";#N/A,#N/A,FALSE,"1st QTR Other"}</definedName>
    <definedName name="wrn.ALLstub" localSheetId="1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idCo." hidden="1">{#N/A,#N/A,FALSE,"BidCo Assumptions";#N/A,#N/A,FALSE,"Credit Stats";#N/A,#N/A,FALSE,"Bidco Summary";#N/A,#N/A,FALSE,"BIDCO Consolidated"}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0" hidden="1">{#N/A,#N/A,FALSE,"CHECKREQ"}</definedName>
    <definedName name="wrn.CHECK." localSheetId="1" hidden="1">{#N/A,#N/A,FALSE,"CHECKREQ"}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0" hidden="1">{"YTD-Total",#N/A,TRUE,"Provision";"YTD-Utility",#N/A,TRUE,"Prov Utility";"YTD-NonUtility",#N/A,TRUE,"Prov NonUtility"}</definedName>
    <definedName name="wrn.Combined._.YTD.stub" localSheetId="1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0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0" hidden="1">{"Conol gross povision grouped",#N/A,FALSE,"Consol Gross";"Consol Gross Grouped",#N/A,FALSE,"Consol Gross"}</definedName>
    <definedName name="wrn.ConsolGrossGrp.stub" localSheetId="1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localSheetId="0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localSheetId="1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ll._.View.stub" localSheetId="0" hidden="1">{"FullView",#N/A,FALSE,"Consltd-For contngcy"}</definedName>
    <definedName name="wrn.Full._.View.stub" localSheetId="1" hidden="1">{"FullView",#N/A,FALSE,"Consltd-For contngcy"}</definedName>
    <definedName name="wrn.Full._.View.stub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localSheetId="1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localSheetId="1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localSheetId="1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pen._.Issues._.Only.stub" localSheetId="0" hidden="1">{"Open issues Only",#N/A,FALSE,"TIMELINE"}</definedName>
    <definedName name="wrn.Open._.Issues._.Only.stub" localSheetId="1" hidden="1">{"Open issues Only",#N/A,FALSE,"TIMELINE"}</definedName>
    <definedName name="wrn.Open._.Issues._.Only.stub" hidden="1">{"Open issues Only",#N/A,FALSE,"TIMELINE"}</definedName>
    <definedName name="wrn.OR._.Carring._.Charge._.JV.1stub" localSheetId="0" hidden="1">{#N/A,#N/A,FALSE,"Loans";#N/A,#N/A,FALSE,"Program Costs";#N/A,#N/A,FALSE,"Measures";#N/A,#N/A,FALSE,"Net Lost Rev";#N/A,#N/A,FALSE,"Incentive"}</definedName>
    <definedName name="wrn.OR._.Carring._.Charge._.JV.1stub" localSheetId="1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0" hidden="1">{#N/A,#N/A,FALSE,"Loans";#N/A,#N/A,FALSE,"Program Costs";#N/A,#N/A,FALSE,"Measures";#N/A,#N/A,FALSE,"Net Lost Rev";#N/A,#N/A,FALSE,"Incentive"}</definedName>
    <definedName name="wrn.OR._.Carrying._.Charge._.JV.stub" localSheetId="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0" hidden="1">{#N/A,#N/A,FALSE,"Consltd-For contngcy";"PaymentView",#N/A,FALSE,"Consltd-For contngcy"}</definedName>
    <definedName name="wrn.Payments._.View.stub" localSheetId="1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FSreconview.stub" localSheetId="0" hidden="1">{"PFS recon view",#N/A,FALSE,"Hyperion Proof"}</definedName>
    <definedName name="wrn.PFSreconview.stub" localSheetId="1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GHCreconview.stub" localSheetId="0" hidden="1">{"PGHC recon view",#N/A,FALSE,"Hyperion Proof"}</definedName>
    <definedName name="wrn.PGHCreconview.stub" localSheetId="1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CoCodeView.stub" localSheetId="0" hidden="1">{"PPM Co Code View",#N/A,FALSE,"Comp Codes"}</definedName>
    <definedName name="wrn.PPMCoCodeView.stub" localSheetId="1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PMreconview.stub" localSheetId="0" hidden="1">{"PPM Recon View",#N/A,FALSE,"Hyperion Proof"}</definedName>
    <definedName name="wrn.PPMreconview.stub" localSheetId="1" hidden="1">{"PPM Recon View",#N/A,FALSE,"Hyperion Proof"}</definedName>
    <definedName name="wrn.PPMreconview.stub" hidden="1">{"PPM Recon View",#N/A,FALSE,"Hyperion Proof"}</definedName>
    <definedName name="wrn.Print." localSheetId="0" hidden="1">{"FC",#N/A,FALSE,"CALENDAR";"P",#N/A,FALSE,"CALENDAR"}</definedName>
    <definedName name="wrn.Print." localSheetId="1" hidden="1">{"FC",#N/A,FALSE,"CALENDAR";"P",#N/A,FALSE,"CALENDAR"}</definedName>
    <definedName name="wrn.Print." hidden="1">{"FC",#N/A,FALSE,"CALENDAR";"P",#N/A,FALSE,"CALENDAR"}</definedName>
    <definedName name="wrn.Print._.Option._.1." localSheetId="0" hidden="1">{#N/A,#N/A,FALSE,"Wld 1";#N/A,#N/A,FALSE,"MAFunding 1";#N/A,#N/A,FALSE,"MEC 1"}</definedName>
    <definedName name="wrn.Print._.Option._.1." localSheetId="1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0" hidden="1">{#N/A,#N/A,FALSE,"Wld 2";#N/A,#N/A,FALSE,"MAFunding 2";#N/A,#N/A,FALSE,"MEC 2"}</definedName>
    <definedName name="wrn.Print._.Option._.2." localSheetId="1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All." hidden="1">{"PA1",#N/A,TRUE,"BORDMW";"pa2",#N/A,TRUE,"BORDMW";"PA3",#N/A,TRUE,"BORDMW";"PA4",#N/A,TRUE,"BORDMW"}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ElectricOnly.stub" localSheetId="0" hidden="1">{"Electric Only",#N/A,FALSE,"Hyperion Proof"}</definedName>
    <definedName name="wrn.ProofElectricOnly.stub" localSheetId="1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ProofTotal.stub" localSheetId="0" hidden="1">{"Proof Total",#N/A,FALSE,"Hyperion Proof"}</definedName>
    <definedName name="wrn.ProofTotal.stub" localSheetId="1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Reformat._.only.1" localSheetId="0" hidden="1">{#N/A,#N/A,FALSE,"Dec 1999 mapping"}</definedName>
    <definedName name="wrn.Reformat._.only.1" hidden="1">{#N/A,#N/A,FALSE,"Dec 1999 mapping"}</definedName>
    <definedName name="wrn.Reformat._.only.stub" localSheetId="0" hidden="1">{#N/A,#N/A,FALSE,"Dec 1999 mapping"}</definedName>
    <definedName name="wrn.Reformat._.only.stub" localSheetId="1" hidden="1">{#N/A,#N/A,FALSE,"Dec 1999 mapping"}</definedName>
    <definedName name="wrn.Reformat._.only.stub" hidden="1">{#N/A,#N/A,FALSE,"Dec 1999 mapping"}</definedName>
    <definedName name="wrn.sales." hidden="1">{"sales",#N/A,FALSE,"Sales";"sales existing",#N/A,FALSE,"Sales";"sales rd1",#N/A,FALSE,"Sales";"sales rd2",#N/A,FALSE,"Sales"}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_ALONE_BOTH." hidden="1">{"FCB_ALL",#N/A,FALSE,"FCB";"GREY_ALL",#N/A,FALSE,"GREY"}</definedName>
    <definedName name="wrn.Standard." localSheetId="0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0" hidden="1">{"YTD-NonUtility",#N/A,FALSE,"Prov NonUtility"}</definedName>
    <definedName name="wrn.Standard._.NonUtility._.Only.stub" localSheetId="1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tandard._.Utility._.Only.stub" localSheetId="0" hidden="1">{"YTD-Utility",#N/A,FALSE,"Prov Utility"}</definedName>
    <definedName name="wrn.Standard._.Utility._.Only.stub" localSheetId="1" hidden="1">{"YTD-Utility",#N/A,FALSE,"Prov Utility"}</definedName>
    <definedName name="wrn.Standard._.Utility._.Only.stub" hidden="1">{"YTD-Utility",#N/A,FALSE,"Prov Utility"}</definedName>
    <definedName name="wrn.Standard.stub" localSheetId="0" hidden="1">{"YTD-Total",#N/A,FALSE,"Provision"}</definedName>
    <definedName name="wrn.Standard.stub" localSheetId="1" hidden="1">{"YTD-Total",#N/A,FALSE,"Provision"}</definedName>
    <definedName name="wrn.Standard.stub" hidden="1">{"YTD-Total",#N/A,FALSE,"Provision"}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Summary._.View.stub" localSheetId="0" hidden="1">{#N/A,#N/A,FALSE,"Consltd-For contngcy"}</definedName>
    <definedName name="wrn.Summary._.View.stub" localSheetId="1" hidden="1">{#N/A,#N/A,FALSE,"Consltd-For contngcy"}</definedName>
    <definedName name="wrn.Summary._.View.stub" hidden="1">{#N/A,#N/A,FALSE,"Consltd-For contngcy"}</definedName>
    <definedName name="wrn.Summary.1" localSheetId="0" hidden="1">{#N/A,#N/A,FALSE,"Sum Qtr";#N/A,#N/A,FALSE,"Oper Sum";#N/A,#N/A,FALSE,"Land Sales";#N/A,#N/A,FALSE,"Finance";#N/A,#N/A,FALSE,"Oper Ass"}</definedName>
    <definedName name="wrn.Summary.1" hidden="1">{#N/A,#N/A,FALSE,"Sum Qtr";#N/A,#N/A,FALSE,"Oper Sum";#N/A,#N/A,FALSE,"Land Sales";#N/A,#N/A,FALSE,"Finance";#N/A,#N/A,FALSE,"Oper Ass"}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est." localSheetId="0" hidden="1">{#N/A,#N/A,TRUE,"10.1_Historical Cover Sheet";#N/A,#N/A,TRUE,"10.2-10.3_Historical"}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K._.Conversion._.Only.stub" localSheetId="0" hidden="1">{#N/A,#N/A,FALSE,"Dec 1999 UK Continuing Ops"}</definedName>
    <definedName name="wrn.UK._.Conversion._.Only.stub" localSheetId="1" hidden="1">{#N/A,#N/A,FALSE,"Dec 1999 UK Continuing Ops"}</definedName>
    <definedName name="wrn.UK._.Conversion._.Only.stub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Wacc." hidden="1">{"Area1",#N/A,FALSE,"OREWACC";"Area2",#N/A,FALSE,"OREWACC"}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0" hidden="1">{"YTD-Total",#N/A,TRUE,"Provision";"YTD-Utility",#N/A,TRUE,"Prov Utility";"YTD-NonUtility",#N/A,TRUE,"Prov NonUtility"}</definedName>
    <definedName name="x" hidden="1">{"YTD-Total",#N/A,TRUE,"Provision";"YTD-Utility",#N/A,TRUE,"Prov Utility";"YTD-NonUtility",#N/A,TRUE,"Prov NonUtility"}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0" hidden="1">{"YTD-Utility",#N/A,FALSE,"Prov Utility"}</definedName>
    <definedName name="xxx" localSheetId="1" hidden="1">#REF!</definedName>
    <definedName name="xxx" hidden="1">{"YTD-Utility",#N/A,FALSE,"Prov Utility"}</definedName>
    <definedName name="y" localSheetId="1" hidden="1">#REF!</definedName>
    <definedName name="y" hidden="1">#REF!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localSheetId="1" hidden="1">#REF!,#REF!,#REF!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localSheetId="1" hidden="1">#REF!</definedName>
    <definedName name="Z_8DEE9286_69B5_447F_9CA7_1E503CCF77AB_.wvu.Cols" hidden="1">#REF!</definedName>
    <definedName name="Z_8DEE9286_69B5_447F_9CA7_1E503CCF77AB_.wvu.PrintTitles" localSheetId="1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localSheetId="1" hidden="1">#REF!</definedName>
    <definedName name="Z_9CFFCCF6_95A1_11D6_8DB9_00105A0C4F46_.wvu.Cols" hidden="1">#REF!</definedName>
    <definedName name="Z_9CFFCCF6_95A1_11D6_8DB9_00105A0C4F46_.wvu.Rows" localSheetId="1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localSheetId="1" hidden="1">#REF!</definedName>
    <definedName name="Z_F3B54C8A_1D3B_492A_9994_77E5201A636C_.wvu.Cols" hidden="1">#REF!</definedName>
    <definedName name="Z_F3B54C8A_1D3B_492A_9994_77E5201A636C_.wvu.Rows" localSheetId="0" hidden="1">#REF!,#REF!</definedName>
    <definedName name="Z_F3B54C8A_1D3B_492A_9994_77E5201A636C_.wvu.Rows" localSheetId="1" hidden="1">#REF!,#REF!</definedName>
    <definedName name="Z_F3B54C8A_1D3B_492A_9994_77E5201A636C_.wvu.Rows" hidden="1">#REF!,#REF!</definedName>
    <definedName name="Z_F6530864_A582_11D6_AAF2_0004755110B4_.wvu.Rows" localSheetId="0" hidden="1">#REF!,#REF!,#REF!</definedName>
    <definedName name="Z_F6530864_A582_11D6_AAF2_0004755110B4_.wvu.Rows" localSheetId="1" hidden="1">#REF!,#REF!,#REF!</definedName>
    <definedName name="Z_F6530864_A582_11D6_AAF2_0004755110B4_.wvu.Rows" hidden="1">#REF!,#REF!,#REF!</definedName>
    <definedName name="zz" localSheetId="1" hidden="1">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6" i="2"/>
  <c r="C8" i="2"/>
  <c r="E73" i="1"/>
  <c r="E72" i="1"/>
  <c r="E71" i="1"/>
  <c r="E70" i="1"/>
  <c r="E69" i="1"/>
  <c r="E68" i="1"/>
  <c r="E67" i="1"/>
  <c r="E65" i="1"/>
  <c r="D59" i="1"/>
  <c r="E58" i="1"/>
  <c r="E57" i="1"/>
  <c r="E56" i="1"/>
  <c r="E55" i="1"/>
  <c r="C59" i="1"/>
  <c r="C61" i="1" s="1"/>
  <c r="E53" i="1"/>
  <c r="E52" i="1"/>
  <c r="D49" i="1"/>
  <c r="D61" i="1" s="1"/>
  <c r="C49" i="1"/>
  <c r="E48" i="1"/>
  <c r="E47" i="1"/>
  <c r="E46" i="1"/>
  <c r="E45" i="1"/>
  <c r="E44" i="1"/>
  <c r="E43" i="1"/>
  <c r="E42" i="1"/>
  <c r="E41" i="1"/>
  <c r="E40" i="1"/>
  <c r="E39" i="1"/>
  <c r="E38" i="1"/>
  <c r="E49" i="1" s="1"/>
  <c r="C33" i="1"/>
  <c r="E32" i="1"/>
  <c r="E31" i="1"/>
  <c r="E30" i="1"/>
  <c r="E29" i="1"/>
  <c r="E28" i="1"/>
  <c r="E27" i="1"/>
  <c r="E26" i="1"/>
  <c r="E25" i="1"/>
  <c r="D24" i="1"/>
  <c r="D33" i="1" s="1"/>
  <c r="C24" i="1"/>
  <c r="E23" i="1"/>
  <c r="E22" i="1"/>
  <c r="E21" i="1"/>
  <c r="E20" i="1"/>
  <c r="E19" i="1"/>
  <c r="E18" i="1"/>
  <c r="E17" i="1"/>
  <c r="E16" i="1"/>
  <c r="E15" i="1"/>
  <c r="E14" i="1"/>
  <c r="E24" i="1" s="1"/>
  <c r="E13" i="1"/>
  <c r="E11" i="1"/>
  <c r="D11" i="1"/>
  <c r="C11" i="1"/>
  <c r="E10" i="1"/>
  <c r="E9" i="1"/>
  <c r="E8" i="1"/>
  <c r="E7" i="1"/>
  <c r="D66" i="1" l="1"/>
  <c r="E66" i="1" s="1"/>
  <c r="E33" i="1"/>
  <c r="E35" i="1" s="1"/>
  <c r="E59" i="1"/>
  <c r="E61" i="1" s="1"/>
  <c r="C35" i="1"/>
  <c r="D35" i="1"/>
  <c r="E54" i="1"/>
  <c r="D75" i="1" l="1"/>
</calcChain>
</file>

<file path=xl/sharedStrings.xml><?xml version="1.0" encoding="utf-8"?>
<sst xmlns="http://schemas.openxmlformats.org/spreadsheetml/2006/main" count="114" uniqueCount="111">
  <si>
    <t>PacifiCorp</t>
  </si>
  <si>
    <t>Removal of State Income Tax Balances</t>
  </si>
  <si>
    <t>FERC</t>
  </si>
  <si>
    <t>Washington-Allocated</t>
  </si>
  <si>
    <t xml:space="preserve">   Operating Revenues:</t>
  </si>
  <si>
    <t>Approved In-Rates</t>
  </si>
  <si>
    <t>Proposed Allocation</t>
  </si>
  <si>
    <t xml:space="preserve">Adjustment </t>
  </si>
  <si>
    <t>General Business Revenues</t>
  </si>
  <si>
    <t>440-446</t>
  </si>
  <si>
    <t>Interdepartmental</t>
  </si>
  <si>
    <t>Special Sales</t>
  </si>
  <si>
    <t>Other Operating Revenues</t>
  </si>
  <si>
    <t>449-456</t>
  </si>
  <si>
    <t xml:space="preserve">   Total Operating Revenues</t>
  </si>
  <si>
    <t xml:space="preserve">   Operating Expenses:</t>
  </si>
  <si>
    <t>Steam Production</t>
  </si>
  <si>
    <t>500-516</t>
  </si>
  <si>
    <t>Nuclear Production</t>
  </si>
  <si>
    <t>517-534</t>
  </si>
  <si>
    <t>Hydro Production</t>
  </si>
  <si>
    <t>535-545</t>
  </si>
  <si>
    <t>Other Power Supply</t>
  </si>
  <si>
    <t>546-559</t>
  </si>
  <si>
    <t>Transmission</t>
  </si>
  <si>
    <t>560-579</t>
  </si>
  <si>
    <t>Distribution</t>
  </si>
  <si>
    <t>580-599</t>
  </si>
  <si>
    <t>Customer Accounting</t>
  </si>
  <si>
    <t>901-906</t>
  </si>
  <si>
    <t>Customer Service &amp; Info</t>
  </si>
  <si>
    <t>907-910</t>
  </si>
  <si>
    <t>Sales</t>
  </si>
  <si>
    <t>911-919</t>
  </si>
  <si>
    <t>Administrative &amp; General</t>
  </si>
  <si>
    <t>920-935</t>
  </si>
  <si>
    <t xml:space="preserve">   Total O&amp;M Expenses</t>
  </si>
  <si>
    <t>Depreciation</t>
  </si>
  <si>
    <t>403***</t>
  </si>
  <si>
    <t xml:space="preserve">Amortization </t>
  </si>
  <si>
    <t>404-407</t>
  </si>
  <si>
    <t>Taxes Other Than Income</t>
  </si>
  <si>
    <t>Income Taxes - Federal</t>
  </si>
  <si>
    <t>Modelled</t>
  </si>
  <si>
    <t>Income Taxes - State</t>
  </si>
  <si>
    <t>Income Taxes - Def Net</t>
  </si>
  <si>
    <t>41010-41111</t>
  </si>
  <si>
    <t>Investment Tax Credit Adj.</t>
  </si>
  <si>
    <t>41131-41149</t>
  </si>
  <si>
    <t>Misc Revenue &amp; Expense</t>
  </si>
  <si>
    <t>4116*-4119*, 4311, 421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</si>
  <si>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</si>
  <si>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</si>
  <si>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</si>
  <si>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</si>
  <si>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301-399, 106</t>
  </si>
  <si>
    <t>Plant Held for Future Use</t>
  </si>
  <si>
    <t>Misc Deferred Debits</t>
  </si>
  <si>
    <t>182M, 186M</t>
  </si>
  <si>
    <t>Elec Plant Acq Adj</t>
  </si>
  <si>
    <t>114, 115</t>
  </si>
  <si>
    <t>Nuclear Fuel</t>
  </si>
  <si>
    <t>Prepayments</t>
  </si>
  <si>
    <t>Fuel Stock</t>
  </si>
  <si>
    <t>151-152, 25316, 25317, 25319</t>
  </si>
  <si>
    <t>Material &amp; Supplies</t>
  </si>
  <si>
    <t>154, 163,24318</t>
  </si>
  <si>
    <t>Working Capital</t>
  </si>
  <si>
    <t>*WC</t>
  </si>
  <si>
    <t>Weatherization</t>
  </si>
  <si>
    <t xml:space="preserve">Misc Rate Base </t>
  </si>
  <si>
    <t>141, 18222</t>
  </si>
  <si>
    <t xml:space="preserve">   Total Electric Plant:</t>
  </si>
  <si>
    <t>Rate Base Deductions:</t>
  </si>
  <si>
    <t>Accum Prov For Deprec</t>
  </si>
  <si>
    <t>108***</t>
  </si>
  <si>
    <t>Accum Prov For Amort</t>
  </si>
  <si>
    <t>111***</t>
  </si>
  <si>
    <t>Accum Def Income Tax</t>
  </si>
  <si>
    <t>190, 281-283</t>
  </si>
  <si>
    <t>Unamortized ITC</t>
  </si>
  <si>
    <t>Customer Adv For Const</t>
  </si>
  <si>
    <t>Customer Service Deposits</t>
  </si>
  <si>
    <t>Misc Rate Base Deductions</t>
  </si>
  <si>
    <t>228*-230, 253*, 254*</t>
  </si>
  <si>
    <t xml:space="preserve">   Total Rate Base Deductions</t>
  </si>
  <si>
    <t xml:space="preserve">   Total Rate Base:</t>
  </si>
  <si>
    <t>TAX CALCULATION INPUTS:</t>
  </si>
  <si>
    <t>Other Deductions</t>
  </si>
  <si>
    <t>Interest (AFUDC)</t>
  </si>
  <si>
    <t>Interest</t>
  </si>
  <si>
    <t>427-435</t>
  </si>
  <si>
    <t>Schedule "M" Additions</t>
  </si>
  <si>
    <t>SCHMA*</t>
  </si>
  <si>
    <t>Schedule "M" Deductions</t>
  </si>
  <si>
    <t>SCHMD*</t>
  </si>
  <si>
    <t>Income Before Tax</t>
  </si>
  <si>
    <t>Energy &amp; Other Tax Credits</t>
  </si>
  <si>
    <t>Check</t>
  </si>
  <si>
    <t>Page 8-1</t>
  </si>
  <si>
    <t>Pro Forma Results</t>
  </si>
  <si>
    <t>Reference</t>
  </si>
  <si>
    <t>Washington Allocated Rate Base Adjustments</t>
  </si>
  <si>
    <t>Weighted Cost of Debt</t>
  </si>
  <si>
    <t>Pro Forma Interest Expense Adjustment</t>
  </si>
  <si>
    <t>Page 8-2</t>
  </si>
  <si>
    <t>Interest True-Up</t>
  </si>
  <si>
    <t>Washington 2025 Power Cost Only Rate Case</t>
  </si>
  <si>
    <t>Calc.</t>
  </si>
  <si>
    <t>Exh. SLC-3, Adjustment Summary</t>
  </si>
  <si>
    <t>Exh. SLC-3, Approved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</si>
</sst>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1" applyAlignment="1">
      <alignment horizontal="left" indent="3"/>
    </xf>
    <xf numFmtId="164" fontId="0" fillId="0" borderId="0" xfId="2" applyNumberFormat="1" applyFont="1"/>
    <xf numFmtId="164" fontId="1" fillId="0" borderId="0" xfId="1" applyNumberFormat="1"/>
    <xf numFmtId="164" fontId="0" fillId="0" borderId="1" xfId="2" applyNumberFormat="1" applyFont="1" applyBorder="1"/>
    <xf numFmtId="164" fontId="1" fillId="0" borderId="1" xfId="1" applyNumberFormat="1" applyBorder="1"/>
    <xf numFmtId="0" fontId="1" fillId="2" borderId="0" xfId="1" applyFill="1" applyAlignment="1">
      <alignment horizontal="center"/>
    </xf>
    <xf numFmtId="164" fontId="0" fillId="2" borderId="0" xfId="2" applyNumberFormat="1" applyFont="1" applyFill="1"/>
    <xf numFmtId="164" fontId="1" fillId="2" borderId="0" xfId="1" applyNumberFormat="1" applyFill="1"/>
    <xf numFmtId="11" fontId="1" fillId="0" borderId="0" xfId="1" applyNumberFormat="1" applyAlignment="1">
      <alignment horizontal="center"/>
    </xf>
    <xf numFmtId="164" fontId="0" fillId="0" borderId="0" xfId="2" applyNumberFormat="1" applyFont="1" applyFill="1"/>
    <xf numFmtId="0" fontId="1" fillId="0" borderId="0" xfId="1" applyAlignment="1">
      <alignment horizontal="left" indent="5"/>
    </xf>
    <xf numFmtId="0" fontId="0" fillId="0" borderId="0" xfId="1" applyFont="1" applyAlignment="1">
      <alignment horizontal="right"/>
    </xf>
    <xf numFmtId="0" fontId="7" fillId="0" borderId="0" xfId="3" applyFont="1"/>
    <xf numFmtId="0" fontId="6" fillId="0" borderId="0" xfId="3"/>
    <xf numFmtId="0" fontId="6" fillId="0" borderId="0" xfId="3" applyAlignment="1">
      <alignment horizontal="right"/>
    </xf>
    <xf numFmtId="0" fontId="2" fillId="0" borderId="0" xfId="3" applyFont="1"/>
    <xf numFmtId="0" fontId="7" fillId="0" borderId="1" xfId="3" applyFont="1" applyBorder="1"/>
    <xf numFmtId="0" fontId="7" fillId="0" borderId="1" xfId="3" applyFont="1" applyBorder="1" applyAlignment="1">
      <alignment horizontal="center"/>
    </xf>
    <xf numFmtId="164" fontId="6" fillId="0" borderId="0" xfId="4" applyNumberFormat="1" applyFont="1"/>
    <xf numFmtId="0" fontId="6" fillId="0" borderId="0" xfId="3" applyAlignment="1" applyProtection="1">
      <alignment horizontal="left"/>
      <protection locked="0"/>
    </xf>
    <xf numFmtId="10" fontId="6" fillId="0" borderId="0" xfId="5" applyNumberFormat="1" applyFont="1"/>
    <xf numFmtId="164" fontId="6" fillId="0" borderId="0" xfId="4" applyNumberFormat="1" applyFont="1" applyFill="1" applyBorder="1"/>
    <xf numFmtId="10" fontId="6" fillId="0" borderId="0" xfId="5" applyNumberFormat="1" applyFont="1" applyFill="1" applyBorder="1"/>
    <xf numFmtId="0" fontId="1" fillId="2" borderId="0" xfId="1" applyFill="1" applyAlignment="1">
      <alignment horizontal="left" indent="3"/>
    </xf>
    <xf numFmtId="164" fontId="3" fillId="0" borderId="0" xfId="1" applyNumberFormat="1" applyFont="1"/>
    <xf numFmtId="0" fontId="7" fillId="0" borderId="0" xfId="1" applyFont="1"/>
    <xf numFmtId="0" fontId="3" fillId="0" borderId="0" xfId="1" applyFont="1" applyAlignment="1">
      <alignment horizontal="center"/>
    </xf>
  </cellXfs>
  <cellStyles count="6">
    <cellStyle name="Comma 10 6" xfId="4" xr:uid="{34E9BE1B-6205-41FC-A4DC-5323B001D994}"/>
    <cellStyle name="Comma 15" xfId="2" xr:uid="{C8F6257C-96DB-4A80-B74D-E268FB42E35F}"/>
    <cellStyle name="Normal" xfId="0" builtinId="0"/>
    <cellStyle name="Normal 2 3" xfId="3" xr:uid="{542376C1-4B93-4D16-A85A-C600273ABF0A}"/>
    <cellStyle name="Normal 23" xfId="1" xr:uid="{B4B72FEC-D9B3-4FD4-805F-70896B3E6152}"/>
    <cellStyle name="Percent 2" xfId="5" xr:uid="{A827BFCD-7530-4CB1-8ACC-E7994803B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acifiCorp.us\dfs\PDXCO\SHR02\REA\REG\zregulation\x%20WA%20Reg\2025%20PCORC\Cheung%20WP_Non%20CONF\NEW-PAC-SLC-WP-RevReqSummaryBaseRates-4-1-25.xlsx" TargetMode="External"/><Relationship Id="rId1" Type="http://schemas.openxmlformats.org/officeDocument/2006/relationships/externalLinkPath" Target="NEW-PAC-SLC-WP-RevReqSummaryBaseRates-4-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enue Requirement"/>
      <sheetName val="Adjustments"/>
      <sheetName val="Variables"/>
      <sheetName val="Interest"/>
      <sheetName val="Unadj. Results"/>
    </sheetNames>
    <sheetDataSet>
      <sheetData sheetId="0"/>
      <sheetData sheetId="1"/>
      <sheetData sheetId="2">
        <row r="8">
          <cell r="E8">
            <v>2.5399999999999999E-2</v>
          </cell>
        </row>
        <row r="9">
          <cell r="E9">
            <v>0</v>
          </cell>
        </row>
        <row r="10">
          <cell r="C10">
            <v>0.5</v>
          </cell>
        </row>
        <row r="11">
          <cell r="E11">
            <v>7.2899999999999993E-2</v>
          </cell>
        </row>
        <row r="34">
          <cell r="D34">
            <v>0.75182000000000004</v>
          </cell>
        </row>
      </sheetData>
      <sheetData sheetId="3">
        <row r="6">
          <cell r="C6">
            <v>130090382.71246308</v>
          </cell>
        </row>
        <row r="7">
          <cell r="C7">
            <v>2.5399999999999999E-2</v>
          </cell>
        </row>
      </sheetData>
      <sheetData sheetId="4">
        <row r="37">
          <cell r="B37">
            <v>97606814.846486568</v>
          </cell>
        </row>
        <row r="64">
          <cell r="B64">
            <v>1338913952.9722466</v>
          </cell>
        </row>
        <row r="67">
          <cell r="B67">
            <v>9.5000000000000001E-2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4659-7573-44FC-86F0-25F998281C20}">
  <sheetPr>
    <pageSetUpPr fitToPage="1"/>
  </sheetPr>
  <dimension ref="A1:J78"/>
  <sheetViews>
    <sheetView tabSelected="1" view="pageBreakPreview" zoomScale="80" zoomScaleNormal="80" zoomScaleSheetLayoutView="80" workbookViewId="0">
      <selection activeCell="K22" sqref="K22"/>
    </sheetView>
  </sheetViews>
  <sheetFormatPr defaultRowHeight="12.75" x14ac:dyDescent="0.2"/>
  <cols>
    <col min="1" max="1" width="35.85546875" style="1" customWidth="1"/>
    <col min="2" max="2" width="27.85546875" style="2" customWidth="1"/>
    <col min="3" max="3" width="22.28515625" style="3" customWidth="1"/>
    <col min="4" max="4" width="22.7109375" style="3" customWidth="1"/>
    <col min="5" max="5" width="19.7109375" style="3" customWidth="1"/>
    <col min="6" max="6" width="9.140625" style="3"/>
    <col min="7" max="7" width="11.85546875" style="3" customWidth="1"/>
    <col min="8" max="8" width="9.140625" style="3"/>
    <col min="9" max="9" width="24.5703125" style="3" bestFit="1" customWidth="1"/>
    <col min="10" max="10" width="30.5703125" style="3" customWidth="1"/>
    <col min="11" max="16384" width="9.140625" style="3"/>
  </cols>
  <sheetData>
    <row r="1" spans="1:5" x14ac:dyDescent="0.2">
      <c r="A1" s="1" t="s">
        <v>0</v>
      </c>
      <c r="E1" s="18" t="s">
        <v>99</v>
      </c>
    </row>
    <row r="2" spans="1:5" x14ac:dyDescent="0.2">
      <c r="A2" s="1" t="s">
        <v>107</v>
      </c>
    </row>
    <row r="3" spans="1:5" x14ac:dyDescent="0.2">
      <c r="A3" s="1" t="s">
        <v>1</v>
      </c>
    </row>
    <row r="5" spans="1:5" x14ac:dyDescent="0.2">
      <c r="B5" s="4" t="s">
        <v>2</v>
      </c>
      <c r="C5" s="33" t="s">
        <v>3</v>
      </c>
      <c r="D5" s="33"/>
      <c r="E5" s="33"/>
    </row>
    <row r="6" spans="1:5" x14ac:dyDescent="0.2">
      <c r="A6" s="1" t="s">
        <v>4</v>
      </c>
      <c r="C6" s="6" t="s">
        <v>5</v>
      </c>
      <c r="D6" s="6" t="s">
        <v>6</v>
      </c>
      <c r="E6" s="6" t="s">
        <v>7</v>
      </c>
    </row>
    <row r="7" spans="1:5" x14ac:dyDescent="0.2">
      <c r="A7" s="7" t="s">
        <v>8</v>
      </c>
      <c r="B7" s="2" t="s">
        <v>9</v>
      </c>
      <c r="C7" s="8"/>
      <c r="D7" s="8"/>
      <c r="E7" s="9">
        <f>D7-C7</f>
        <v>0</v>
      </c>
    </row>
    <row r="8" spans="1:5" x14ac:dyDescent="0.2">
      <c r="A8" s="7" t="s">
        <v>10</v>
      </c>
      <c r="B8" s="2">
        <v>448</v>
      </c>
      <c r="C8" s="8"/>
      <c r="D8" s="8"/>
      <c r="E8" s="9">
        <f t="shared" ref="E8:E71" si="0">D8-C8</f>
        <v>0</v>
      </c>
    </row>
    <row r="9" spans="1:5" x14ac:dyDescent="0.2">
      <c r="A9" s="7" t="s">
        <v>11</v>
      </c>
      <c r="B9" s="2">
        <v>447</v>
      </c>
      <c r="C9" s="8"/>
      <c r="D9" s="8"/>
      <c r="E9" s="9">
        <f t="shared" si="0"/>
        <v>0</v>
      </c>
    </row>
    <row r="10" spans="1:5" x14ac:dyDescent="0.2">
      <c r="A10" s="7" t="s">
        <v>12</v>
      </c>
      <c r="B10" s="2" t="s">
        <v>13</v>
      </c>
      <c r="C10" s="10"/>
      <c r="D10" s="10"/>
      <c r="E10" s="11">
        <f t="shared" si="0"/>
        <v>0</v>
      </c>
    </row>
    <row r="11" spans="1:5" s="1" customFormat="1" x14ac:dyDescent="0.2">
      <c r="A11" s="1" t="s">
        <v>14</v>
      </c>
      <c r="B11" s="5"/>
      <c r="C11" s="31">
        <f>SUM(C7:C10)</f>
        <v>0</v>
      </c>
      <c r="D11" s="31">
        <f t="shared" ref="D11:E11" si="1">SUM(D7:D10)</f>
        <v>0</v>
      </c>
      <c r="E11" s="31">
        <f t="shared" si="1"/>
        <v>0</v>
      </c>
    </row>
    <row r="12" spans="1:5" x14ac:dyDescent="0.2">
      <c r="A12" s="3"/>
      <c r="E12" s="9"/>
    </row>
    <row r="13" spans="1:5" s="1" customFormat="1" x14ac:dyDescent="0.2">
      <c r="A13" s="1" t="s">
        <v>15</v>
      </c>
      <c r="B13" s="5"/>
      <c r="E13" s="31">
        <f t="shared" si="0"/>
        <v>0</v>
      </c>
    </row>
    <row r="14" spans="1:5" x14ac:dyDescent="0.2">
      <c r="A14" s="7" t="s">
        <v>16</v>
      </c>
      <c r="B14" s="2" t="s">
        <v>17</v>
      </c>
      <c r="C14" s="8"/>
      <c r="D14" s="8"/>
      <c r="E14" s="9">
        <f t="shared" si="0"/>
        <v>0</v>
      </c>
    </row>
    <row r="15" spans="1:5" x14ac:dyDescent="0.2">
      <c r="A15" s="7" t="s">
        <v>18</v>
      </c>
      <c r="B15" s="2" t="s">
        <v>19</v>
      </c>
      <c r="C15" s="8"/>
      <c r="D15" s="8"/>
      <c r="E15" s="9">
        <f t="shared" si="0"/>
        <v>0</v>
      </c>
    </row>
    <row r="16" spans="1:5" x14ac:dyDescent="0.2">
      <c r="A16" s="7" t="s">
        <v>20</v>
      </c>
      <c r="B16" s="2" t="s">
        <v>21</v>
      </c>
      <c r="C16" s="8"/>
      <c r="D16" s="8"/>
      <c r="E16" s="9">
        <f t="shared" si="0"/>
        <v>0</v>
      </c>
    </row>
    <row r="17" spans="1:10" x14ac:dyDescent="0.2">
      <c r="A17" s="7" t="s">
        <v>22</v>
      </c>
      <c r="B17" s="2" t="s">
        <v>23</v>
      </c>
      <c r="C17" s="8"/>
      <c r="D17" s="8"/>
      <c r="E17" s="9">
        <f t="shared" si="0"/>
        <v>0</v>
      </c>
    </row>
    <row r="18" spans="1:10" x14ac:dyDescent="0.2">
      <c r="A18" s="7" t="s">
        <v>24</v>
      </c>
      <c r="B18" s="2" t="s">
        <v>25</v>
      </c>
      <c r="C18" s="8"/>
      <c r="D18" s="8"/>
      <c r="E18" s="9">
        <f t="shared" si="0"/>
        <v>0</v>
      </c>
    </row>
    <row r="19" spans="1:10" x14ac:dyDescent="0.2">
      <c r="A19" s="7" t="s">
        <v>26</v>
      </c>
      <c r="B19" s="2" t="s">
        <v>27</v>
      </c>
      <c r="C19" s="8"/>
      <c r="D19" s="8"/>
      <c r="E19" s="9">
        <f t="shared" si="0"/>
        <v>0</v>
      </c>
    </row>
    <row r="20" spans="1:10" x14ac:dyDescent="0.2">
      <c r="A20" s="7" t="s">
        <v>28</v>
      </c>
      <c r="B20" s="2" t="s">
        <v>29</v>
      </c>
      <c r="C20" s="8"/>
      <c r="D20" s="8"/>
      <c r="E20" s="9">
        <f t="shared" si="0"/>
        <v>0</v>
      </c>
    </row>
    <row r="21" spans="1:10" x14ac:dyDescent="0.2">
      <c r="A21" s="7" t="s">
        <v>30</v>
      </c>
      <c r="B21" s="2" t="s">
        <v>31</v>
      </c>
      <c r="C21" s="8"/>
      <c r="D21" s="8"/>
      <c r="E21" s="9">
        <f t="shared" si="0"/>
        <v>0</v>
      </c>
    </row>
    <row r="22" spans="1:10" x14ac:dyDescent="0.2">
      <c r="A22" s="7" t="s">
        <v>32</v>
      </c>
      <c r="B22" s="2" t="s">
        <v>33</v>
      </c>
      <c r="C22" s="8"/>
      <c r="D22" s="8"/>
      <c r="E22" s="9">
        <f t="shared" si="0"/>
        <v>0</v>
      </c>
    </row>
    <row r="23" spans="1:10" x14ac:dyDescent="0.2">
      <c r="A23" s="7" t="s">
        <v>34</v>
      </c>
      <c r="B23" s="2" t="s">
        <v>35</v>
      </c>
      <c r="C23" s="10"/>
      <c r="D23" s="10"/>
      <c r="E23" s="11">
        <f t="shared" si="0"/>
        <v>0</v>
      </c>
    </row>
    <row r="24" spans="1:10" s="1" customFormat="1" x14ac:dyDescent="0.2">
      <c r="A24" s="1" t="s">
        <v>36</v>
      </c>
      <c r="B24" s="5"/>
      <c r="C24" s="31">
        <f>SUM(C14:C23)</f>
        <v>0</v>
      </c>
      <c r="D24" s="31">
        <f t="shared" ref="D24:E24" si="2">SUM(D14:D23)</f>
        <v>0</v>
      </c>
      <c r="E24" s="31">
        <f t="shared" si="2"/>
        <v>0</v>
      </c>
    </row>
    <row r="25" spans="1:10" x14ac:dyDescent="0.2">
      <c r="A25" s="7" t="s">
        <v>37</v>
      </c>
      <c r="B25" s="2" t="s">
        <v>38</v>
      </c>
      <c r="C25" s="8"/>
      <c r="D25" s="8"/>
      <c r="E25" s="9">
        <f t="shared" si="0"/>
        <v>0</v>
      </c>
    </row>
    <row r="26" spans="1:10" x14ac:dyDescent="0.2">
      <c r="A26" s="7" t="s">
        <v>39</v>
      </c>
      <c r="B26" s="2" t="s">
        <v>40</v>
      </c>
      <c r="C26" s="8"/>
      <c r="D26" s="8"/>
      <c r="E26" s="9">
        <f t="shared" si="0"/>
        <v>0</v>
      </c>
      <c r="J26" s="9"/>
    </row>
    <row r="27" spans="1:10" x14ac:dyDescent="0.2">
      <c r="A27" s="7" t="s">
        <v>41</v>
      </c>
      <c r="B27" s="2">
        <v>408</v>
      </c>
      <c r="C27" s="8"/>
      <c r="D27" s="8"/>
      <c r="E27" s="9">
        <f t="shared" si="0"/>
        <v>0</v>
      </c>
    </row>
    <row r="28" spans="1:10" x14ac:dyDescent="0.2">
      <c r="A28" s="30" t="s">
        <v>42</v>
      </c>
      <c r="B28" s="12" t="s">
        <v>43</v>
      </c>
      <c r="C28" s="13">
        <v>0</v>
      </c>
      <c r="D28" s="13">
        <v>0</v>
      </c>
      <c r="E28" s="14">
        <f t="shared" si="0"/>
        <v>0</v>
      </c>
    </row>
    <row r="29" spans="1:10" x14ac:dyDescent="0.2">
      <c r="A29" s="30" t="s">
        <v>44</v>
      </c>
      <c r="B29" s="12" t="s">
        <v>43</v>
      </c>
      <c r="C29" s="13">
        <v>0</v>
      </c>
      <c r="D29" s="13">
        <v>0</v>
      </c>
      <c r="E29" s="14">
        <f t="shared" si="0"/>
        <v>0</v>
      </c>
    </row>
    <row r="30" spans="1:10" x14ac:dyDescent="0.2">
      <c r="A30" s="7" t="s">
        <v>45</v>
      </c>
      <c r="B30" s="15" t="s">
        <v>46</v>
      </c>
      <c r="C30" s="8"/>
      <c r="D30" s="8"/>
      <c r="E30" s="9">
        <f t="shared" si="0"/>
        <v>0</v>
      </c>
    </row>
    <row r="31" spans="1:10" x14ac:dyDescent="0.2">
      <c r="A31" s="7" t="s">
        <v>47</v>
      </c>
      <c r="B31" s="2" t="s">
        <v>48</v>
      </c>
      <c r="C31" s="8"/>
      <c r="D31" s="8"/>
      <c r="E31" s="9">
        <f t="shared" si="0"/>
        <v>0</v>
      </c>
    </row>
    <row r="32" spans="1:10" x14ac:dyDescent="0.2">
      <c r="A32" s="7" t="s">
        <v>49</v>
      </c>
      <c r="B32" s="2" t="s">
        <v>50</v>
      </c>
      <c r="C32" s="10"/>
      <c r="D32" s="10"/>
      <c r="E32" s="11">
        <f t="shared" si="0"/>
        <v>0</v>
      </c>
    </row>
    <row r="33" spans="1:7" s="1" customFormat="1" x14ac:dyDescent="0.2">
      <c r="A33" s="1" t="s">
        <v>51</v>
      </c>
      <c r="B33" s="5"/>
      <c r="C33" s="31">
        <f t="shared" ref="C33:D33" si="3">SUM(C24:C32)</f>
        <v>0</v>
      </c>
      <c r="D33" s="31">
        <f t="shared" si="3"/>
        <v>0</v>
      </c>
      <c r="E33" s="31">
        <f>SUM(E24:E32)</f>
        <v>0</v>
      </c>
      <c r="G33" s="31"/>
    </row>
    <row r="34" spans="1:7" x14ac:dyDescent="0.2">
      <c r="A34" s="3"/>
      <c r="E34" s="9"/>
    </row>
    <row r="35" spans="1:7" s="1" customFormat="1" x14ac:dyDescent="0.2">
      <c r="A35" s="1" t="s">
        <v>52</v>
      </c>
      <c r="B35" s="5"/>
      <c r="C35" s="31">
        <f t="shared" ref="C35:D35" si="4">C11-C33</f>
        <v>0</v>
      </c>
      <c r="D35" s="31">
        <f t="shared" si="4"/>
        <v>0</v>
      </c>
      <c r="E35" s="31">
        <f>E11-E33</f>
        <v>0</v>
      </c>
      <c r="G35" s="31"/>
    </row>
    <row r="36" spans="1:7" x14ac:dyDescent="0.2">
      <c r="A36" s="3"/>
      <c r="E36" s="9"/>
    </row>
    <row r="37" spans="1:7" s="1" customFormat="1" x14ac:dyDescent="0.2">
      <c r="A37" s="1" t="s">
        <v>53</v>
      </c>
      <c r="B37" s="5"/>
      <c r="E37" s="31"/>
    </row>
    <row r="38" spans="1:7" x14ac:dyDescent="0.2">
      <c r="A38" s="7" t="s">
        <v>54</v>
      </c>
      <c r="B38" s="2" t="s">
        <v>55</v>
      </c>
      <c r="C38" s="16"/>
      <c r="D38" s="8"/>
      <c r="E38" s="9">
        <f t="shared" si="0"/>
        <v>0</v>
      </c>
    </row>
    <row r="39" spans="1:7" x14ac:dyDescent="0.2">
      <c r="A39" s="7" t="s">
        <v>56</v>
      </c>
      <c r="B39" s="2">
        <v>105</v>
      </c>
      <c r="C39" s="8"/>
      <c r="D39" s="8"/>
      <c r="E39" s="9">
        <f t="shared" si="0"/>
        <v>0</v>
      </c>
    </row>
    <row r="40" spans="1:7" x14ac:dyDescent="0.2">
      <c r="A40" s="7" t="s">
        <v>57</v>
      </c>
      <c r="B40" s="2" t="s">
        <v>58</v>
      </c>
      <c r="C40" s="8"/>
      <c r="D40" s="8"/>
      <c r="E40" s="9">
        <f t="shared" si="0"/>
        <v>0</v>
      </c>
    </row>
    <row r="41" spans="1:7" x14ac:dyDescent="0.2">
      <c r="A41" s="7" t="s">
        <v>59</v>
      </c>
      <c r="B41" s="2" t="s">
        <v>60</v>
      </c>
      <c r="C41" s="8"/>
      <c r="D41" s="8"/>
      <c r="E41" s="9">
        <f t="shared" si="0"/>
        <v>0</v>
      </c>
    </row>
    <row r="42" spans="1:7" x14ac:dyDescent="0.2">
      <c r="A42" s="7" t="s">
        <v>61</v>
      </c>
      <c r="B42" s="2">
        <v>120</v>
      </c>
      <c r="C42" s="8"/>
      <c r="D42" s="8"/>
      <c r="E42" s="9">
        <f t="shared" si="0"/>
        <v>0</v>
      </c>
    </row>
    <row r="43" spans="1:7" x14ac:dyDescent="0.2">
      <c r="A43" s="7" t="s">
        <v>62</v>
      </c>
      <c r="B43" s="2">
        <v>165</v>
      </c>
      <c r="C43" s="8"/>
      <c r="D43" s="8"/>
      <c r="E43" s="9">
        <f t="shared" si="0"/>
        <v>0</v>
      </c>
    </row>
    <row r="44" spans="1:7" x14ac:dyDescent="0.2">
      <c r="A44" s="7" t="s">
        <v>63</v>
      </c>
      <c r="B44" s="2" t="s">
        <v>64</v>
      </c>
      <c r="C44" s="8"/>
      <c r="D44" s="8"/>
      <c r="E44" s="9">
        <f t="shared" si="0"/>
        <v>0</v>
      </c>
    </row>
    <row r="45" spans="1:7" x14ac:dyDescent="0.2">
      <c r="A45" s="7" t="s">
        <v>65</v>
      </c>
      <c r="B45" s="2" t="s">
        <v>66</v>
      </c>
      <c r="C45" s="8"/>
      <c r="D45" s="8"/>
      <c r="E45" s="9">
        <f t="shared" si="0"/>
        <v>0</v>
      </c>
    </row>
    <row r="46" spans="1:7" x14ac:dyDescent="0.2">
      <c r="A46" s="7" t="s">
        <v>67</v>
      </c>
      <c r="B46" s="2" t="s">
        <v>68</v>
      </c>
      <c r="C46" s="8"/>
      <c r="D46" s="8"/>
      <c r="E46" s="9">
        <f t="shared" si="0"/>
        <v>0</v>
      </c>
    </row>
    <row r="47" spans="1:7" x14ac:dyDescent="0.2">
      <c r="A47" s="7" t="s">
        <v>69</v>
      </c>
      <c r="B47" s="2">
        <v>124</v>
      </c>
      <c r="C47" s="8"/>
      <c r="D47" s="8"/>
      <c r="E47" s="9">
        <f t="shared" si="0"/>
        <v>0</v>
      </c>
    </row>
    <row r="48" spans="1:7" x14ac:dyDescent="0.2">
      <c r="A48" s="7" t="s">
        <v>70</v>
      </c>
      <c r="B48" s="2" t="s">
        <v>71</v>
      </c>
      <c r="C48" s="10"/>
      <c r="D48" s="10"/>
      <c r="E48" s="11">
        <f t="shared" si="0"/>
        <v>0</v>
      </c>
    </row>
    <row r="49" spans="1:5" s="1" customFormat="1" x14ac:dyDescent="0.2">
      <c r="A49" s="32" t="s">
        <v>72</v>
      </c>
      <c r="B49" s="5"/>
      <c r="C49" s="31">
        <f>SUM(C38:C48)</f>
        <v>0</v>
      </c>
      <c r="D49" s="31">
        <f t="shared" ref="D49:E49" si="5">SUM(D38:D48)</f>
        <v>0</v>
      </c>
      <c r="E49" s="31">
        <f t="shared" si="5"/>
        <v>0</v>
      </c>
    </row>
    <row r="50" spans="1:5" x14ac:dyDescent="0.2">
      <c r="A50" s="3"/>
      <c r="E50" s="9"/>
    </row>
    <row r="51" spans="1:5" s="1" customFormat="1" x14ac:dyDescent="0.2">
      <c r="A51" s="1" t="s">
        <v>73</v>
      </c>
      <c r="B51" s="5"/>
      <c r="E51" s="31"/>
    </row>
    <row r="52" spans="1:5" x14ac:dyDescent="0.2">
      <c r="A52" s="7" t="s">
        <v>74</v>
      </c>
      <c r="B52" s="2" t="s">
        <v>75</v>
      </c>
      <c r="C52" s="8"/>
      <c r="D52" s="8"/>
      <c r="E52" s="9">
        <f t="shared" si="0"/>
        <v>0</v>
      </c>
    </row>
    <row r="53" spans="1:5" x14ac:dyDescent="0.2">
      <c r="A53" s="7" t="s">
        <v>76</v>
      </c>
      <c r="B53" s="2" t="s">
        <v>77</v>
      </c>
      <c r="C53" s="8"/>
      <c r="D53" s="8"/>
      <c r="E53" s="9">
        <f t="shared" si="0"/>
        <v>0</v>
      </c>
    </row>
    <row r="54" spans="1:5" x14ac:dyDescent="0.2">
      <c r="A54" s="7" t="s">
        <v>78</v>
      </c>
      <c r="B54" s="2" t="s">
        <v>79</v>
      </c>
      <c r="C54" s="8"/>
      <c r="D54" s="8"/>
      <c r="E54" s="9">
        <f t="shared" si="0"/>
        <v>0</v>
      </c>
    </row>
    <row r="55" spans="1:5" x14ac:dyDescent="0.2">
      <c r="A55" s="7" t="s">
        <v>80</v>
      </c>
      <c r="B55" s="2">
        <v>255</v>
      </c>
      <c r="C55" s="8"/>
      <c r="D55" s="8"/>
      <c r="E55" s="9">
        <f t="shared" si="0"/>
        <v>0</v>
      </c>
    </row>
    <row r="56" spans="1:5" x14ac:dyDescent="0.2">
      <c r="A56" s="7" t="s">
        <v>81</v>
      </c>
      <c r="B56" s="2">
        <v>252</v>
      </c>
      <c r="C56" s="8"/>
      <c r="D56" s="8"/>
      <c r="E56" s="9">
        <f t="shared" si="0"/>
        <v>0</v>
      </c>
    </row>
    <row r="57" spans="1:5" x14ac:dyDescent="0.2">
      <c r="A57" s="7" t="s">
        <v>82</v>
      </c>
      <c r="B57" s="2">
        <v>235</v>
      </c>
      <c r="C57" s="8"/>
      <c r="D57" s="8"/>
      <c r="E57" s="9">
        <f t="shared" si="0"/>
        <v>0</v>
      </c>
    </row>
    <row r="58" spans="1:5" x14ac:dyDescent="0.2">
      <c r="A58" s="7" t="s">
        <v>83</v>
      </c>
      <c r="B58" s="2" t="s">
        <v>84</v>
      </c>
      <c r="C58" s="10"/>
      <c r="D58" s="10"/>
      <c r="E58" s="11">
        <f t="shared" si="0"/>
        <v>0</v>
      </c>
    </row>
    <row r="59" spans="1:5" s="1" customFormat="1" x14ac:dyDescent="0.2">
      <c r="A59" s="1" t="s">
        <v>85</v>
      </c>
      <c r="B59" s="5"/>
      <c r="C59" s="31">
        <f>SUM(C52:C58)</f>
        <v>0</v>
      </c>
      <c r="D59" s="31">
        <f>SUM(D52:D58)</f>
        <v>0</v>
      </c>
      <c r="E59" s="31">
        <f t="shared" si="0"/>
        <v>0</v>
      </c>
    </row>
    <row r="60" spans="1:5" x14ac:dyDescent="0.2">
      <c r="A60" s="3"/>
      <c r="E60" s="9"/>
    </row>
    <row r="61" spans="1:5" s="1" customFormat="1" x14ac:dyDescent="0.2">
      <c r="A61" s="1" t="s">
        <v>86</v>
      </c>
      <c r="B61" s="5"/>
      <c r="C61" s="31">
        <f>C49+C59</f>
        <v>0</v>
      </c>
      <c r="D61" s="31">
        <f t="shared" ref="D61:E61" si="6">D49+D59</f>
        <v>0</v>
      </c>
      <c r="E61" s="31">
        <f t="shared" si="6"/>
        <v>0</v>
      </c>
    </row>
    <row r="62" spans="1:5" x14ac:dyDescent="0.2">
      <c r="A62" s="3"/>
      <c r="E62" s="9"/>
    </row>
    <row r="63" spans="1:5" x14ac:dyDescent="0.2">
      <c r="A63" s="3"/>
      <c r="E63" s="9"/>
    </row>
    <row r="64" spans="1:5" x14ac:dyDescent="0.2">
      <c r="A64" s="1" t="s">
        <v>87</v>
      </c>
      <c r="E64" s="9"/>
    </row>
    <row r="65" spans="1:5" x14ac:dyDescent="0.2">
      <c r="A65" s="7" t="s">
        <v>88</v>
      </c>
      <c r="E65" s="9">
        <f t="shared" si="0"/>
        <v>0</v>
      </c>
    </row>
    <row r="66" spans="1:5" x14ac:dyDescent="0.2">
      <c r="A66" s="17" t="s">
        <v>89</v>
      </c>
      <c r="B66" s="2">
        <v>419</v>
      </c>
      <c r="C66" s="8"/>
      <c r="D66" s="8">
        <f>'8-2'!C8</f>
        <v>3304295.7208965621</v>
      </c>
      <c r="E66" s="9">
        <f t="shared" si="0"/>
        <v>3304295.7208965621</v>
      </c>
    </row>
    <row r="67" spans="1:5" x14ac:dyDescent="0.2">
      <c r="A67" s="17" t="s">
        <v>90</v>
      </c>
      <c r="B67" s="2" t="s">
        <v>91</v>
      </c>
      <c r="C67" s="8"/>
      <c r="D67" s="8"/>
      <c r="E67" s="9">
        <f t="shared" si="0"/>
        <v>0</v>
      </c>
    </row>
    <row r="68" spans="1:5" x14ac:dyDescent="0.2">
      <c r="A68" s="17" t="s">
        <v>92</v>
      </c>
      <c r="B68" s="2" t="s">
        <v>93</v>
      </c>
      <c r="C68" s="8"/>
      <c r="D68" s="8"/>
      <c r="E68" s="9">
        <f t="shared" si="0"/>
        <v>0</v>
      </c>
    </row>
    <row r="69" spans="1:5" x14ac:dyDescent="0.2">
      <c r="A69" s="17" t="s">
        <v>94</v>
      </c>
      <c r="B69" s="2" t="s">
        <v>95</v>
      </c>
      <c r="C69" s="8"/>
      <c r="D69" s="8"/>
      <c r="E69" s="9">
        <f t="shared" si="0"/>
        <v>0</v>
      </c>
    </row>
    <row r="70" spans="1:5" x14ac:dyDescent="0.2">
      <c r="A70" s="7" t="s">
        <v>96</v>
      </c>
      <c r="E70" s="9">
        <f t="shared" si="0"/>
        <v>0</v>
      </c>
    </row>
    <row r="71" spans="1:5" x14ac:dyDescent="0.2">
      <c r="A71" s="3"/>
      <c r="E71" s="9">
        <f t="shared" si="0"/>
        <v>0</v>
      </c>
    </row>
    <row r="72" spans="1:5" x14ac:dyDescent="0.2">
      <c r="A72" s="3"/>
      <c r="E72" s="9">
        <f t="shared" ref="E72:E73" si="7">D72-C72</f>
        <v>0</v>
      </c>
    </row>
    <row r="73" spans="1:5" x14ac:dyDescent="0.2">
      <c r="A73" s="7" t="s">
        <v>97</v>
      </c>
      <c r="B73" s="2">
        <v>40910</v>
      </c>
      <c r="C73" s="8"/>
      <c r="D73" s="8"/>
      <c r="E73" s="9">
        <f t="shared" si="7"/>
        <v>0</v>
      </c>
    </row>
    <row r="74" spans="1:5" s="2" customFormat="1" x14ac:dyDescent="0.2">
      <c r="A74" s="3"/>
      <c r="C74" s="9"/>
      <c r="D74" s="9"/>
      <c r="E74" s="9"/>
    </row>
    <row r="75" spans="1:5" x14ac:dyDescent="0.2">
      <c r="A75" s="3"/>
      <c r="B75" s="2" t="s">
        <v>98</v>
      </c>
      <c r="C75" s="9">
        <v>0</v>
      </c>
      <c r="D75" s="9">
        <f>D11+D33+D49+D59+SUM(D66:D73)-'8-2'!C8</f>
        <v>0</v>
      </c>
    </row>
    <row r="76" spans="1:5" x14ac:dyDescent="0.2">
      <c r="A76" s="3"/>
    </row>
    <row r="77" spans="1:5" x14ac:dyDescent="0.2">
      <c r="A77" s="3"/>
    </row>
    <row r="78" spans="1:5" x14ac:dyDescent="0.2">
      <c r="A78" s="3"/>
    </row>
  </sheetData>
  <mergeCells count="1">
    <mergeCell ref="C5:E5"/>
  </mergeCells>
  <pageMargins left="0.7" right="0.7" top="0.75" bottom="0.75" header="0.3" footer="0.3"/>
  <pageSetup scale="72"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075C9-4FC8-49A3-A0B8-9E9EF76554C8}">
  <sheetPr>
    <pageSetUpPr fitToPage="1"/>
  </sheetPr>
  <dimension ref="B1:D27"/>
  <sheetViews>
    <sheetView view="pageBreakPreview" zoomScaleNormal="100" zoomScaleSheetLayoutView="100" workbookViewId="0">
      <selection activeCell="H19" sqref="H19"/>
    </sheetView>
  </sheetViews>
  <sheetFormatPr defaultColWidth="9.140625" defaultRowHeight="12.75" x14ac:dyDescent="0.2"/>
  <cols>
    <col min="1" max="1" width="3.140625" style="20" customWidth="1"/>
    <col min="2" max="2" width="42.28515625" style="20" customWidth="1"/>
    <col min="3" max="3" width="16.28515625" style="20" customWidth="1"/>
    <col min="4" max="4" width="29.42578125" style="20" customWidth="1"/>
    <col min="5" max="5" width="14" style="20" bestFit="1" customWidth="1"/>
    <col min="6" max="16384" width="9.140625" style="20"/>
  </cols>
  <sheetData>
    <row r="1" spans="2:4" x14ac:dyDescent="0.2">
      <c r="B1" s="19" t="s">
        <v>0</v>
      </c>
      <c r="D1" s="21" t="s">
        <v>105</v>
      </c>
    </row>
    <row r="2" spans="2:4" x14ac:dyDescent="0.2">
      <c r="B2" s="19" t="s">
        <v>107</v>
      </c>
    </row>
    <row r="3" spans="2:4" x14ac:dyDescent="0.2">
      <c r="B3" s="19" t="s">
        <v>106</v>
      </c>
    </row>
    <row r="4" spans="2:4" x14ac:dyDescent="0.2">
      <c r="D4" s="22"/>
    </row>
    <row r="5" spans="2:4" x14ac:dyDescent="0.2">
      <c r="B5" s="23" t="s">
        <v>100</v>
      </c>
      <c r="D5" s="24" t="s">
        <v>101</v>
      </c>
    </row>
    <row r="6" spans="2:4" x14ac:dyDescent="0.2">
      <c r="B6" s="20" t="s">
        <v>102</v>
      </c>
      <c r="C6" s="25">
        <f>[1]Interest!$C$6</f>
        <v>130090382.71246308</v>
      </c>
      <c r="D6" s="26" t="s">
        <v>109</v>
      </c>
    </row>
    <row r="7" spans="2:4" x14ac:dyDescent="0.2">
      <c r="B7" s="20" t="s">
        <v>103</v>
      </c>
      <c r="C7" s="27">
        <f>[1]Interest!$C$7</f>
        <v>2.5399999999999999E-2</v>
      </c>
      <c r="D7" s="20" t="s">
        <v>110</v>
      </c>
    </row>
    <row r="8" spans="2:4" x14ac:dyDescent="0.2">
      <c r="B8" s="20" t="s">
        <v>104</v>
      </c>
      <c r="C8" s="25">
        <f>C7*C6</f>
        <v>3304295.7208965621</v>
      </c>
      <c r="D8" s="26" t="s">
        <v>108</v>
      </c>
    </row>
    <row r="9" spans="2:4" x14ac:dyDescent="0.2">
      <c r="D9" s="22"/>
    </row>
    <row r="10" spans="2:4" x14ac:dyDescent="0.2">
      <c r="C10" s="28"/>
      <c r="D10" s="22"/>
    </row>
    <row r="11" spans="2:4" x14ac:dyDescent="0.2">
      <c r="D11" s="22"/>
    </row>
    <row r="12" spans="2:4" x14ac:dyDescent="0.2">
      <c r="C12" s="28"/>
      <c r="D12" s="22"/>
    </row>
    <row r="13" spans="2:4" x14ac:dyDescent="0.2">
      <c r="D13" s="22"/>
    </row>
    <row r="14" spans="2:4" x14ac:dyDescent="0.2">
      <c r="D14" s="22"/>
    </row>
    <row r="15" spans="2:4" x14ac:dyDescent="0.2">
      <c r="B15" s="19"/>
      <c r="D15" s="22"/>
    </row>
    <row r="16" spans="2:4" x14ac:dyDescent="0.2">
      <c r="C16" s="28"/>
      <c r="D16" s="26"/>
    </row>
    <row r="17" spans="3:4" x14ac:dyDescent="0.2">
      <c r="C17" s="29"/>
    </row>
    <row r="18" spans="3:4" x14ac:dyDescent="0.2">
      <c r="C18" s="28"/>
      <c r="D18" s="26"/>
    </row>
    <row r="20" spans="3:4" x14ac:dyDescent="0.2">
      <c r="C20" s="28"/>
      <c r="D20" s="26"/>
    </row>
    <row r="21" spans="3:4" x14ac:dyDescent="0.2">
      <c r="D21" s="22"/>
    </row>
    <row r="22" spans="3:4" x14ac:dyDescent="0.2">
      <c r="C22" s="28"/>
    </row>
    <row r="23" spans="3:4" x14ac:dyDescent="0.2">
      <c r="D23" s="22"/>
    </row>
    <row r="24" spans="3:4" x14ac:dyDescent="0.2">
      <c r="D24" s="22"/>
    </row>
    <row r="25" spans="3:4" x14ac:dyDescent="0.2">
      <c r="D25" s="22"/>
    </row>
    <row r="26" spans="3:4" x14ac:dyDescent="0.2">
      <c r="D26" s="22"/>
    </row>
    <row r="27" spans="3:4" x14ac:dyDescent="0.2">
      <c r="D27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AD5DE453A98479BAF9C6BE4DD7F43" ma:contentTypeVersion="19" ma:contentTypeDescription="" ma:contentTypeScope="" ma:versionID="9d671d6df42d13ce8fc499804baa08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2025-04-01T07:00:00+00:00</OpenedDate>
    <SignificantOrder xmlns="dc463f71-b30c-4ab2-9473-d307f9d35888">false</SignificantOrder>
    <Date1 xmlns="dc463f71-b30c-4ab2-9473-d307f9d35888">2025-04-01T07:00:00+00:00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250224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40218E-6D80-4FE2-B916-6D29CF870369}"/>
</file>

<file path=customXml/itemProps2.xml><?xml version="1.0" encoding="utf-8"?>
<ds:datastoreItem xmlns:ds="http://schemas.openxmlformats.org/officeDocument/2006/customXml" ds:itemID="{5B86FA64-877F-400B-9B72-A79649217098}"/>
</file>

<file path=customXml/itemProps3.xml><?xml version="1.0" encoding="utf-8"?>
<ds:datastoreItem xmlns:ds="http://schemas.openxmlformats.org/officeDocument/2006/customXml" ds:itemID="{477F298C-2D13-43EC-8A0A-917C3422EBD9}"/>
</file>

<file path=customXml/itemProps4.xml><?xml version="1.0" encoding="utf-8"?>
<ds:datastoreItem xmlns:ds="http://schemas.openxmlformats.org/officeDocument/2006/customXml" ds:itemID="{5C6EF804-7286-41AE-BFEB-FF66760C1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8-1</vt:lpstr>
      <vt:lpstr>8-2</vt:lpstr>
      <vt:lpstr>'8-1'!Print_Area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Cheung, Sherona (PacifiCorp)</cp:lastModifiedBy>
  <cp:lastPrinted>2025-03-25T21:32:09Z</cp:lastPrinted>
  <dcterms:created xsi:type="dcterms:W3CDTF">2025-03-25T00:07:09Z</dcterms:created>
  <dcterms:modified xsi:type="dcterms:W3CDTF">2025-03-31T18:17:53Z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0x0101006E56B4D1795A2E4DB2F0B01679ED314A00119AD5DE453A98479BAF9C6BE4DD7F43</vt:lpwstr>
  </property>
</Properties>
</file>