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H-PROJ\PacifiCorp\063368-Depr\5 - Project Working File\E - Preliminary Report\Washington Exhibit\"/>
    </mc:Choice>
  </mc:AlternateContent>
  <xr:revisionPtr revIDLastSave="0" documentId="10_ncr:100000_{612658E0-BE0E-406B-AF4A-333B12A40BAF}" xr6:coauthVersionLast="31" xr6:coauthVersionMax="31" xr10:uidLastSave="{00000000-0000-0000-0000-000000000000}"/>
  <bookViews>
    <workbookView xWindow="2745" yWindow="285" windowWidth="22395" windowHeight="11040" tabRatio="764" xr2:uid="{00000000-000D-0000-FFFF-FFFF00000000}"/>
  </bookViews>
  <sheets>
    <sheet name="2020 Summary" sheetId="1" r:id="rId1"/>
  </sheets>
  <definedNames>
    <definedName name="_xlnm.Print_Area" localSheetId="0">'2020 Summary'!$A$13:$U$394</definedName>
    <definedName name="_xlnm.Print_Titles" localSheetId="0">'2020 Summary'!$1:$12</definedName>
  </definedNames>
  <calcPr calcId="179017" iterate="1" iterateCount="1" calcOnSave="0"/>
</workbook>
</file>

<file path=xl/calcChain.xml><?xml version="1.0" encoding="utf-8"?>
<calcChain xmlns="http://schemas.openxmlformats.org/spreadsheetml/2006/main">
  <c r="P367" i="1" l="1"/>
  <c r="N367" i="1"/>
  <c r="L367" i="1"/>
  <c r="J367" i="1"/>
  <c r="P210" i="1"/>
  <c r="N210" i="1"/>
  <c r="L210" i="1"/>
  <c r="J210" i="1"/>
  <c r="R367" i="1" l="1"/>
  <c r="R210" i="1"/>
  <c r="L389" i="1" l="1"/>
  <c r="J389" i="1"/>
  <c r="L240" i="1" l="1"/>
  <c r="J61" i="1"/>
  <c r="N174" i="1"/>
  <c r="P174" i="1"/>
  <c r="L97" i="1"/>
  <c r="P270" i="1"/>
  <c r="P61" i="1"/>
  <c r="N286" i="1"/>
  <c r="J278" i="1"/>
  <c r="L53" i="1"/>
  <c r="N24" i="1"/>
  <c r="P135" i="1"/>
  <c r="N144" i="1"/>
  <c r="N53" i="1"/>
  <c r="J46" i="1"/>
  <c r="J144" i="1"/>
  <c r="P308" i="1"/>
  <c r="L316" i="1"/>
  <c r="J202" i="1"/>
  <c r="N135" i="1"/>
  <c r="N359" i="1"/>
  <c r="N61" i="1"/>
  <c r="P374" i="1"/>
  <c r="L165" i="1"/>
  <c r="N340" i="1"/>
  <c r="J262" i="1"/>
  <c r="N270" i="1"/>
  <c r="J97" i="1"/>
  <c r="N202" i="1"/>
  <c r="L144" i="1"/>
  <c r="N219" i="1"/>
  <c r="J240" i="1"/>
  <c r="N278" i="1"/>
  <c r="J359" i="1"/>
  <c r="P74" i="1"/>
  <c r="N127" i="1"/>
  <c r="J24" i="1"/>
  <c r="L374" i="1"/>
  <c r="L89" i="1"/>
  <c r="N165" i="1"/>
  <c r="P194" i="1"/>
  <c r="J119" i="1"/>
  <c r="J135" i="1"/>
  <c r="N106" i="1"/>
  <c r="N249" i="1"/>
  <c r="N240" i="1"/>
  <c r="L325" i="1"/>
  <c r="P240" i="1"/>
  <c r="P81" i="1"/>
  <c r="L127" i="1"/>
  <c r="P157" i="1"/>
  <c r="J35" i="1"/>
  <c r="P97" i="1"/>
  <c r="P325" i="1"/>
  <c r="N46" i="1"/>
  <c r="N81" i="1"/>
  <c r="N187" i="1"/>
  <c r="J106" i="1"/>
  <c r="P53" i="1"/>
  <c r="J316" i="1"/>
  <c r="J351" i="1"/>
  <c r="N351" i="1"/>
  <c r="J187" i="1"/>
  <c r="L174" i="1"/>
  <c r="J308" i="1"/>
  <c r="N325" i="1"/>
  <c r="J157" i="1"/>
  <c r="P24" i="1"/>
  <c r="L35" i="1"/>
  <c r="L194" i="1"/>
  <c r="P316" i="1"/>
  <c r="P89" i="1"/>
  <c r="J74" i="1"/>
  <c r="L46" i="1"/>
  <c r="J219" i="1"/>
  <c r="J232" i="1"/>
  <c r="L232" i="1"/>
  <c r="N262" i="1"/>
  <c r="N97" i="1"/>
  <c r="P219" i="1"/>
  <c r="J270" i="1"/>
  <c r="N295" i="1"/>
  <c r="L219" i="1"/>
  <c r="P144" i="1"/>
  <c r="N119" i="1"/>
  <c r="P46" i="1"/>
  <c r="P232" i="1"/>
  <c r="L249" i="1"/>
  <c r="P106" i="1"/>
  <c r="J286" i="1"/>
  <c r="N157" i="1"/>
  <c r="L359" i="1"/>
  <c r="J295" i="1"/>
  <c r="L187" i="1"/>
  <c r="L270" i="1"/>
  <c r="P202" i="1"/>
  <c r="P165" i="1"/>
  <c r="L351" i="1"/>
  <c r="N308" i="1"/>
  <c r="N316" i="1"/>
  <c r="P295" i="1"/>
  <c r="R295" i="1" s="1"/>
  <c r="P262" i="1"/>
  <c r="N89" i="1"/>
  <c r="P340" i="1"/>
  <c r="N374" i="1"/>
  <c r="J165" i="1"/>
  <c r="L135" i="1"/>
  <c r="L340" i="1"/>
  <c r="P278" i="1"/>
  <c r="R278" i="1" s="1"/>
  <c r="J127" i="1"/>
  <c r="P35" i="1"/>
  <c r="J374" i="1"/>
  <c r="P359" i="1"/>
  <c r="N232" i="1"/>
  <c r="P127" i="1"/>
  <c r="J89" i="1"/>
  <c r="P351" i="1"/>
  <c r="R351" i="1" s="1"/>
  <c r="N35" i="1"/>
  <c r="L119" i="1"/>
  <c r="L81" i="1"/>
  <c r="J340" i="1"/>
  <c r="L295" i="1"/>
  <c r="L278" i="1"/>
  <c r="J325" i="1"/>
  <c r="L308" i="1"/>
  <c r="L106" i="1"/>
  <c r="J249" i="1"/>
  <c r="L286" i="1"/>
  <c r="L74" i="1"/>
  <c r="J174" i="1"/>
  <c r="P249" i="1"/>
  <c r="L24" i="1"/>
  <c r="L157" i="1"/>
  <c r="L262" i="1"/>
  <c r="L61" i="1"/>
  <c r="N194" i="1"/>
  <c r="J194" i="1"/>
  <c r="J81" i="1"/>
  <c r="N74" i="1"/>
  <c r="L202" i="1"/>
  <c r="J53" i="1"/>
  <c r="P119" i="1"/>
  <c r="P187" i="1"/>
  <c r="P286" i="1"/>
  <c r="R359" i="1" l="1"/>
  <c r="R286" i="1"/>
  <c r="R202" i="1"/>
  <c r="R119" i="1"/>
  <c r="R106" i="1"/>
  <c r="R46" i="1"/>
  <c r="R24" i="1"/>
  <c r="R35" i="1"/>
  <c r="R249" i="1"/>
  <c r="L327" i="1"/>
  <c r="J251" i="1"/>
  <c r="L251" i="1"/>
  <c r="L221" i="1"/>
  <c r="R187" i="1"/>
  <c r="N176" i="1"/>
  <c r="N146" i="1"/>
  <c r="L63" i="1"/>
  <c r="J63" i="1"/>
  <c r="J146" i="1"/>
  <c r="R144" i="1"/>
  <c r="J327" i="1"/>
  <c r="R61" i="1"/>
  <c r="J108" i="1"/>
  <c r="R316" i="1"/>
  <c r="N251" i="1"/>
  <c r="L108" i="1"/>
  <c r="N108" i="1"/>
  <c r="L176" i="1"/>
  <c r="J176" i="1"/>
  <c r="N63" i="1"/>
  <c r="N376" i="1"/>
  <c r="N221" i="1"/>
  <c r="L146" i="1"/>
  <c r="R262" i="1"/>
  <c r="R219" i="1"/>
  <c r="R240" i="1"/>
  <c r="L376" i="1"/>
  <c r="P221" i="1"/>
  <c r="L297" i="1"/>
  <c r="R97" i="1"/>
  <c r="N297" i="1"/>
  <c r="N327" i="1"/>
  <c r="P176" i="1"/>
  <c r="R74" i="1"/>
  <c r="J297" i="1"/>
  <c r="P146" i="1"/>
  <c r="P376" i="1"/>
  <c r="P297" i="1"/>
  <c r="R165" i="1"/>
  <c r="P251" i="1"/>
  <c r="R232" i="1"/>
  <c r="J376" i="1"/>
  <c r="R157" i="1"/>
  <c r="P63" i="1"/>
  <c r="R194" i="1"/>
  <c r="R135" i="1"/>
  <c r="R340" i="1"/>
  <c r="R270" i="1"/>
  <c r="R89" i="1"/>
  <c r="R325" i="1"/>
  <c r="R374" i="1"/>
  <c r="R174" i="1"/>
  <c r="R127" i="1"/>
  <c r="R81" i="1"/>
  <c r="P327" i="1"/>
  <c r="J221" i="1"/>
  <c r="R53" i="1"/>
  <c r="P108" i="1"/>
  <c r="R308" i="1"/>
  <c r="R63" i="1" l="1"/>
  <c r="R146" i="1"/>
  <c r="R251" i="1"/>
  <c r="R327" i="1"/>
  <c r="R108" i="1"/>
  <c r="R221" i="1"/>
  <c r="N378" i="1"/>
  <c r="N392" i="1" s="1"/>
  <c r="R176" i="1"/>
  <c r="L378" i="1"/>
  <c r="L392" i="1" s="1"/>
  <c r="P378" i="1"/>
  <c r="P392" i="1" s="1"/>
  <c r="J378" i="1"/>
  <c r="J392" i="1" s="1"/>
  <c r="R376" i="1"/>
  <c r="R297" i="1"/>
  <c r="R378" i="1" l="1"/>
  <c r="R392" i="1"/>
</calcChain>
</file>

<file path=xl/sharedStrings.xml><?xml version="1.0" encoding="utf-8"?>
<sst xmlns="http://schemas.openxmlformats.org/spreadsheetml/2006/main" count="521" uniqueCount="148">
  <si>
    <t>PACIFICORP</t>
  </si>
  <si>
    <t>CURVE</t>
  </si>
  <si>
    <t>STEAM PRODUCTION PLANT</t>
  </si>
  <si>
    <t>DAVE JOHNSTON</t>
  </si>
  <si>
    <t>GADSBY</t>
  </si>
  <si>
    <t>HUNTER</t>
  </si>
  <si>
    <t>HUNTINGTON</t>
  </si>
  <si>
    <t>JIM BRIDGER</t>
  </si>
  <si>
    <t>NAUGHTON</t>
  </si>
  <si>
    <t>WYODAK</t>
  </si>
  <si>
    <t>RESERVE</t>
  </si>
  <si>
    <t>RATE</t>
  </si>
  <si>
    <t>AMOUNT</t>
  </si>
  <si>
    <t>NET</t>
  </si>
  <si>
    <t>SURVIVOR</t>
  </si>
  <si>
    <t>SALVAGE</t>
  </si>
  <si>
    <t>PERCENT</t>
  </si>
  <si>
    <t>BOOK</t>
  </si>
  <si>
    <t xml:space="preserve">CALCULATED ANNUAL </t>
  </si>
  <si>
    <t>ORIGINAL</t>
  </si>
  <si>
    <t>DEPRECIATION</t>
  </si>
  <si>
    <t>FUTURE</t>
  </si>
  <si>
    <t xml:space="preserve">ACCRUAL </t>
  </si>
  <si>
    <t>ACCRUAL</t>
  </si>
  <si>
    <t>COST</t>
  </si>
  <si>
    <t>ACCRUALS</t>
  </si>
  <si>
    <t>COMPOSITE</t>
  </si>
  <si>
    <t>REMAINING</t>
  </si>
  <si>
    <t>LIFE</t>
  </si>
  <si>
    <t>ACCOUNT</t>
  </si>
  <si>
    <t>PROBABLE</t>
  </si>
  <si>
    <t>RETIREMENT</t>
  </si>
  <si>
    <t>DATE</t>
  </si>
  <si>
    <t>SQUARE</t>
  </si>
  <si>
    <t>WYODAK PLANT</t>
  </si>
  <si>
    <t>TOTAL STEAM PRODUCTION PLANT</t>
  </si>
  <si>
    <t>TOTAL DEPRECIABLE STEAM PRODUCTION PLANT</t>
  </si>
  <si>
    <t>CHOLLA GENERATING STATION</t>
  </si>
  <si>
    <t>COLSTRIP GENERATING STATION</t>
  </si>
  <si>
    <t>TOTAL COLSTRIP GENERATING STATION</t>
  </si>
  <si>
    <t>CRAIG GENERATING STATION</t>
  </si>
  <si>
    <t>TOTAL CRAIG GENERATING STATION</t>
  </si>
  <si>
    <t>DAVE JOHNSTON GENERATING STATION</t>
  </si>
  <si>
    <t>DAVE JOHNSTON UNIT 1</t>
  </si>
  <si>
    <t>TOTAL DAVE JOHNSTON UNIT 1</t>
  </si>
  <si>
    <t>DAVE JOHNSTON UNIT 2</t>
  </si>
  <si>
    <t>TOTAL DAVE JOHNSTON UNIT 2</t>
  </si>
  <si>
    <t>DAVE JOHNSTON UNIT 3</t>
  </si>
  <si>
    <t>TOTAL DAVE JOHNSTON UNIT 3</t>
  </si>
  <si>
    <t>DAVE JOHNSTON UNIT 4</t>
  </si>
  <si>
    <t>TOTAL DAVE JOHNSTON UNIT 4</t>
  </si>
  <si>
    <t>TOTAL DAVE JOHNSTON GENERATING STATION</t>
  </si>
  <si>
    <t>GADSBY GENERATING STATION</t>
  </si>
  <si>
    <t>TOTAL GADSBY GENERATING STATION</t>
  </si>
  <si>
    <t>HAYDEN GENERATING STATION</t>
  </si>
  <si>
    <t>TOTAL HAYDEN GENERATING STATION</t>
  </si>
  <si>
    <t>HUNTER GENERATING STATION</t>
  </si>
  <si>
    <t>TOTAL HUNTER GENERATING STATION</t>
  </si>
  <si>
    <t>HUNTINGTON GENERATING STATION</t>
  </si>
  <si>
    <t>TOTAL HUNTINGTON GENERATING STATION</t>
  </si>
  <si>
    <t>JIM BRIDGER GENERATING STATION</t>
  </si>
  <si>
    <t>JIM BRIDGER UNIT 1</t>
  </si>
  <si>
    <t>TOTAL JIM BRIDGER UNIT 1</t>
  </si>
  <si>
    <t>JIM BRIDGER UNIT 2</t>
  </si>
  <si>
    <t>TOTAL JIM BRIDGER UNIT 2</t>
  </si>
  <si>
    <t>JIM BRIDGER UNIT 3</t>
  </si>
  <si>
    <t>TOTAL JIM BRIDGER UNIT 3</t>
  </si>
  <si>
    <t>JIM BRIDGER UNIT 4</t>
  </si>
  <si>
    <t>TOTAL JIM BRIDGER UNIT 4</t>
  </si>
  <si>
    <t>TOTAL JIM BRIDGER GENERATING STATION</t>
  </si>
  <si>
    <t>NAUGHTON GENERATING STATION</t>
  </si>
  <si>
    <t>TOTAL NAUGHTON GENERATING STATION</t>
  </si>
  <si>
    <t>WYODAK GENERATING STATION</t>
  </si>
  <si>
    <t>TOTAL WYODAK GENERATING STATION</t>
  </si>
  <si>
    <t>BLUNDELL GENERATING STATION</t>
  </si>
  <si>
    <t>TOTAL BLUNDELL GENERATING STATION</t>
  </si>
  <si>
    <t>CHOLLA UNIT 4</t>
  </si>
  <si>
    <t>CRAIG UNIT 1</t>
  </si>
  <si>
    <t>CRAIG UNIT 2</t>
  </si>
  <si>
    <t>CRAIG COMMON</t>
  </si>
  <si>
    <t>DAVE JOHNSTON COMMON</t>
  </si>
  <si>
    <t>GADSBY UNIT 1</t>
  </si>
  <si>
    <t>GADSBY COMMON</t>
  </si>
  <si>
    <t>GADSBY UNIT 2</t>
  </si>
  <si>
    <t>GADSBY UNIT 3</t>
  </si>
  <si>
    <t>HAYDEN UNIT 2</t>
  </si>
  <si>
    <t>HAYDEN UNIT 1</t>
  </si>
  <si>
    <t>HAYDEN COMMON</t>
  </si>
  <si>
    <t>HUNTER UNIT 1</t>
  </si>
  <si>
    <t>HUNTER UNIT 2</t>
  </si>
  <si>
    <t>HUNTER UNIT 3</t>
  </si>
  <si>
    <t>HUNTINGTON UNIT 1</t>
  </si>
  <si>
    <t>HUNTINGTON COMMON</t>
  </si>
  <si>
    <t>HUNTINGTON UNIT 2</t>
  </si>
  <si>
    <t>JIM BRIDGER COMMON</t>
  </si>
  <si>
    <t>NAUGHTON UNIT 1</t>
  </si>
  <si>
    <t>NAUGHTON COMMON</t>
  </si>
  <si>
    <t>NAUGHTON UNIT 2</t>
  </si>
  <si>
    <t>BLUNDELL GEOTHERMAL UNIT 1</t>
  </si>
  <si>
    <t>BLUNDELL GEOTHERMAL UNIT 2</t>
  </si>
  <si>
    <t>BLUNDELL GEOTHERMAL COMMON</t>
  </si>
  <si>
    <t>TOTAL CHOLLA UNIT 4</t>
  </si>
  <si>
    <t>TOTAL CRAIG UNIT 1</t>
  </si>
  <si>
    <t>TOTAL CRAIG UNIT 2</t>
  </si>
  <si>
    <t>TOTAL CRAIG COMMON</t>
  </si>
  <si>
    <t>TOTAL DAVE JOHNSTON COMMON</t>
  </si>
  <si>
    <t>TOTAL GADSBY UNIT 1</t>
  </si>
  <si>
    <t>TOTAL GADSBY UNIT 2</t>
  </si>
  <si>
    <t>TOTAL GADSBY UNIT 3</t>
  </si>
  <si>
    <t>TOTAL GADSBY COMMON</t>
  </si>
  <si>
    <t>TOTAL HAYDEN UNIT 1</t>
  </si>
  <si>
    <t>TOTAL HAYDEN UNIT 2</t>
  </si>
  <si>
    <t>TOTAL HAYDEN COMMON</t>
  </si>
  <si>
    <t>TOTAL HUNTER UNIT 1</t>
  </si>
  <si>
    <t>TOTAL HUNTER UNIT 2</t>
  </si>
  <si>
    <t>TOTAL HUNTER UNIT 3</t>
  </si>
  <si>
    <t>TOTAL HUNTINGTON UNIT 1</t>
  </si>
  <si>
    <t>TOTAL HUNTINGTON UNIT 2</t>
  </si>
  <si>
    <t>TOTAL HUNTINGTON COMMON</t>
  </si>
  <si>
    <t>TOTAL JIM BRIDGER COMMON</t>
  </si>
  <si>
    <t>TOTAL NAUGHTON UNIT 1</t>
  </si>
  <si>
    <t>TOTAL NAUGHTON UNIT 2</t>
  </si>
  <si>
    <t>TOTAL NAUGHTON COMMON</t>
  </si>
  <si>
    <t>TOTAL BLUNDELL GEOTHERMAL UNIT 1</t>
  </si>
  <si>
    <t>TOTAL BLUNDELL GEOTHERMAL UNIT 2</t>
  </si>
  <si>
    <t>TOTAL BLUNDELL GEOTHERMAL COMMON</t>
  </si>
  <si>
    <t>WATER RIGHTS</t>
  </si>
  <si>
    <t>TOTAL WATER RIGHTS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</si>
  <si>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</si>
  <si>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</si>
  <si>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</si>
  <si>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</si>
  <si>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</si>
  <si>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LAND RIGHTS</t>
  </si>
  <si>
    <t>110-S0.5</t>
  </si>
  <si>
    <t>65-L0.5</t>
  </si>
  <si>
    <t>50-S0</t>
  </si>
  <si>
    <t>80-R2.5</t>
  </si>
  <si>
    <t>45-L0</t>
  </si>
  <si>
    <t>HUNTER UNITS 1 AND 2 COMMON</t>
  </si>
  <si>
    <t>TOTAL HUNTER UNITS 1 AND 2 COMMON</t>
  </si>
  <si>
    <t>HUNTER UNITS 1, 2 AND 3 COMMON</t>
  </si>
  <si>
    <t>TOTAL HUNTER UNITS 1, 2 AND 3 COMMON</t>
  </si>
  <si>
    <t>BLUNDELL GEOTHERMAL STEAM FIELD</t>
  </si>
  <si>
    <t>TOTAL BLUNDELL GEOTHERMAL STEAM FIELD</t>
  </si>
  <si>
    <t>AND CALCULATED ANNUAL DEPRECIATION RATES AS OF DECEMBER 31, 2020</t>
  </si>
  <si>
    <t>CALIFORNIA AND WASHINGTON</t>
  </si>
  <si>
    <t>SUMMARY OF ESTIMATED SURVIVOR CURVES, NET SALVAGE PERCENT, ORIGINAL COST, BOOK DEPRECIATION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</si>
</sst>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mm\-yyyy"/>
    <numFmt numFmtId="167" formatCode="_(* #,##0.0_);_(* \(#,##0.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8" fillId="0" borderId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" fillId="0" borderId="0"/>
  </cellStyleXfs>
  <cellXfs count="121">
    <xf numFmtId="0" fontId="0" fillId="0" borderId="0" xfId="0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43" fontId="3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1" applyNumberFormat="1" applyFont="1"/>
    <xf numFmtId="40" fontId="3" fillId="0" borderId="0" xfId="1" applyNumberFormat="1" applyFont="1"/>
    <xf numFmtId="43" fontId="3" fillId="0" borderId="0" xfId="1" applyFont="1" applyAlignment="1">
      <alignment horizontal="center"/>
    </xf>
    <xf numFmtId="0" fontId="5" fillId="0" borderId="0" xfId="2" applyFont="1" applyFill="1" applyAlignment="1">
      <alignment horizontal="center"/>
    </xf>
    <xf numFmtId="37" fontId="5" fillId="0" borderId="0" xfId="2" applyNumberFormat="1" applyFont="1" applyFill="1" applyAlignment="1">
      <alignment horizontal="center"/>
    </xf>
    <xf numFmtId="37" fontId="5" fillId="0" borderId="0" xfId="2" applyNumberFormat="1" applyFont="1" applyFill="1" applyAlignment="1">
      <alignment horizontal="centerContinuous"/>
    </xf>
    <xf numFmtId="0" fontId="3" fillId="0" borderId="0" xfId="2" applyNumberFormat="1" applyFont="1" applyFill="1" applyAlignment="1">
      <alignment horizontal="centerContinuous"/>
    </xf>
    <xf numFmtId="0" fontId="3" fillId="0" borderId="0" xfId="0" quotePrefix="1" applyFont="1" applyAlignment="1">
      <alignment horizontal="center"/>
    </xf>
    <xf numFmtId="37" fontId="5" fillId="0" borderId="2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40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37" fontId="5" fillId="0" borderId="3" xfId="2" applyNumberFormat="1" applyFont="1" applyFill="1" applyBorder="1" applyAlignment="1">
      <alignment horizontal="center"/>
    </xf>
    <xf numFmtId="43" fontId="5" fillId="0" borderId="0" xfId="1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1" applyNumberFormat="1" applyFont="1" applyAlignment="1">
      <alignment horizontal="centerContinuous"/>
    </xf>
    <xf numFmtId="40" fontId="5" fillId="0" borderId="0" xfId="1" applyNumberFormat="1" applyFont="1" applyAlignment="1">
      <alignment horizontal="centerContinuous"/>
    </xf>
    <xf numFmtId="0" fontId="5" fillId="0" borderId="0" xfId="0" applyFont="1"/>
    <xf numFmtId="43" fontId="3" fillId="0" borderId="0" xfId="1" applyFont="1" applyAlignment="1">
      <alignment horizontal="right"/>
    </xf>
    <xf numFmtId="43" fontId="5" fillId="0" borderId="0" xfId="1" applyFont="1" applyFill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3" fillId="0" borderId="0" xfId="1" applyFont="1" applyBorder="1" applyAlignment="1">
      <alignment horizontal="right"/>
    </xf>
    <xf numFmtId="37" fontId="3" fillId="0" borderId="0" xfId="1" applyNumberFormat="1" applyFont="1" applyBorder="1" applyAlignment="1">
      <alignment horizontal="right"/>
    </xf>
    <xf numFmtId="39" fontId="3" fillId="0" borderId="0" xfId="1" applyNumberFormat="1" applyFont="1"/>
    <xf numFmtId="39" fontId="5" fillId="0" borderId="0" xfId="1" applyNumberFormat="1" applyFont="1" applyAlignment="1">
      <alignment horizontal="centerContinuous"/>
    </xf>
    <xf numFmtId="39" fontId="3" fillId="0" borderId="0" xfId="2" applyNumberFormat="1" applyFont="1" applyFill="1" applyAlignment="1">
      <alignment horizontal="centerContinuous"/>
    </xf>
    <xf numFmtId="39" fontId="5" fillId="0" borderId="2" xfId="2" applyNumberFormat="1" applyFont="1" applyFill="1" applyBorder="1" applyAlignment="1">
      <alignment horizontal="center"/>
    </xf>
    <xf numFmtId="39" fontId="5" fillId="0" borderId="3" xfId="2" applyNumberFormat="1" applyFont="1" applyFill="1" applyBorder="1" applyAlignment="1">
      <alignment horizontal="center"/>
    </xf>
    <xf numFmtId="39" fontId="3" fillId="0" borderId="0" xfId="1" applyNumberFormat="1" applyFont="1" applyAlignment="1">
      <alignment horizontal="center"/>
    </xf>
    <xf numFmtId="165" fontId="3" fillId="0" borderId="0" xfId="1" applyNumberFormat="1" applyFont="1"/>
    <xf numFmtId="165" fontId="5" fillId="0" borderId="0" xfId="1" applyNumberFormat="1" applyFont="1" applyAlignment="1">
      <alignment horizontal="centerContinuous"/>
    </xf>
    <xf numFmtId="165" fontId="5" fillId="0" borderId="0" xfId="2" applyNumberFormat="1" applyFont="1" applyFill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43" fontId="3" fillId="0" borderId="0" xfId="0" applyNumberFormat="1" applyFont="1"/>
    <xf numFmtId="37" fontId="5" fillId="0" borderId="0" xfId="3" applyNumberFormat="1" applyFont="1" applyFill="1" applyAlignment="1">
      <alignment horizontal="center"/>
    </xf>
    <xf numFmtId="37" fontId="5" fillId="0" borderId="0" xfId="1" applyNumberFormat="1" applyFont="1" applyFill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0" borderId="0" xfId="1" applyNumberFormat="1" applyFont="1" applyAlignment="1">
      <alignment horizontal="center"/>
    </xf>
    <xf numFmtId="37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40" fontId="3" fillId="0" borderId="0" xfId="1" applyNumberFormat="1" applyFont="1" applyAlignment="1">
      <alignment horizontal="center"/>
    </xf>
    <xf numFmtId="164" fontId="3" fillId="0" borderId="0" xfId="1" applyNumberFormat="1" applyFont="1" applyBorder="1" applyAlignment="1">
      <alignment horizontal="right"/>
    </xf>
    <xf numFmtId="166" fontId="3" fillId="0" borderId="0" xfId="1" applyNumberFormat="1" applyFont="1" applyFill="1" applyBorder="1" applyAlignment="1">
      <alignment horizontal="center"/>
    </xf>
    <xf numFmtId="43" fontId="10" fillId="0" borderId="0" xfId="1" applyFont="1"/>
    <xf numFmtId="0" fontId="5" fillId="0" borderId="0" xfId="0" applyFont="1" applyAlignment="1">
      <alignment horizontal="left"/>
    </xf>
    <xf numFmtId="39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43" fontId="3" fillId="0" borderId="0" xfId="1" applyFont="1" applyAlignment="1">
      <alignment horizontal="left"/>
    </xf>
    <xf numFmtId="43" fontId="3" fillId="0" borderId="0" xfId="1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37" fontId="5" fillId="0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43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37" fontId="3" fillId="0" borderId="0" xfId="1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right"/>
    </xf>
    <xf numFmtId="37" fontId="3" fillId="0" borderId="0" xfId="1" applyNumberFormat="1" applyFont="1" applyFill="1" applyAlignment="1">
      <alignment horizontal="right"/>
    </xf>
    <xf numFmtId="40" fontId="3" fillId="0" borderId="0" xfId="1" applyNumberFormat="1" applyFont="1" applyFill="1" applyAlignment="1">
      <alignment horizontal="center"/>
    </xf>
    <xf numFmtId="43" fontId="3" fillId="0" borderId="3" xfId="1" applyFont="1" applyFill="1" applyBorder="1" applyAlignment="1">
      <alignment horizontal="right"/>
    </xf>
    <xf numFmtId="43" fontId="3" fillId="0" borderId="0" xfId="1" applyFont="1" applyFill="1"/>
    <xf numFmtId="37" fontId="5" fillId="0" borderId="0" xfId="1" applyNumberFormat="1" applyFont="1" applyFill="1" applyAlignment="1">
      <alignment horizontal="centerContinuous"/>
    </xf>
    <xf numFmtId="37" fontId="3" fillId="0" borderId="0" xfId="1" applyNumberFormat="1" applyFont="1" applyFill="1" applyAlignment="1">
      <alignment horizontal="center"/>
    </xf>
    <xf numFmtId="37" fontId="3" fillId="0" borderId="0" xfId="1" applyNumberFormat="1" applyFont="1" applyFill="1"/>
    <xf numFmtId="37" fontId="3" fillId="0" borderId="4" xfId="1" applyNumberFormat="1" applyFont="1" applyFill="1" applyBorder="1" applyAlignment="1">
      <alignment horizontal="right"/>
    </xf>
    <xf numFmtId="39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37" fontId="3" fillId="0" borderId="3" xfId="1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37" fontId="3" fillId="0" borderId="1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43" fontId="3" fillId="0" borderId="4" xfId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indent="2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horizontal="right"/>
    </xf>
    <xf numFmtId="37" fontId="5" fillId="0" borderId="0" xfId="1" applyNumberFormat="1" applyFont="1" applyFill="1" applyBorder="1" applyAlignment="1">
      <alignment horizontal="right"/>
    </xf>
    <xf numFmtId="40" fontId="5" fillId="0" borderId="0" xfId="1" applyNumberFormat="1" applyFont="1" applyFill="1" applyAlignment="1">
      <alignment horizontal="center"/>
    </xf>
    <xf numFmtId="3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centerContinuous"/>
    </xf>
    <xf numFmtId="164" fontId="3" fillId="0" borderId="0" xfId="1" applyNumberFormat="1" applyFont="1" applyFill="1"/>
    <xf numFmtId="37" fontId="12" fillId="0" borderId="0" xfId="1" applyNumberFormat="1" applyFont="1" applyFill="1" applyBorder="1" applyAlignment="1">
      <alignment horizontal="center"/>
    </xf>
    <xf numFmtId="37" fontId="11" fillId="0" borderId="0" xfId="1" applyNumberFormat="1" applyFont="1" applyFill="1" applyAlignment="1">
      <alignment horizontal="center"/>
    </xf>
    <xf numFmtId="164" fontId="3" fillId="0" borderId="4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3" fillId="0" borderId="1" xfId="1" applyNumberFormat="1" applyFont="1" applyFill="1" applyBorder="1" applyAlignment="1">
      <alignment horizontal="right"/>
    </xf>
    <xf numFmtId="40" fontId="3" fillId="0" borderId="0" xfId="1" applyNumberFormat="1" applyFont="1" applyFill="1"/>
    <xf numFmtId="39" fontId="3" fillId="0" borderId="0" xfId="1" applyNumberFormat="1" applyFont="1" applyFill="1"/>
    <xf numFmtId="165" fontId="3" fillId="0" borderId="0" xfId="1" applyNumberFormat="1" applyFont="1" applyFill="1"/>
    <xf numFmtId="0" fontId="3" fillId="0" borderId="0" xfId="0" applyFont="1" applyFill="1" applyAlignment="1">
      <alignment horizontal="left" indent="2"/>
    </xf>
    <xf numFmtId="43" fontId="3" fillId="0" borderId="0" xfId="1" applyFont="1" applyFill="1" applyAlignment="1">
      <alignment horizontal="left"/>
    </xf>
    <xf numFmtId="0" fontId="5" fillId="0" borderId="0" xfId="0" applyFont="1" applyFill="1" applyAlignment="1"/>
    <xf numFmtId="43" fontId="5" fillId="0" borderId="5" xfId="1" applyFont="1" applyFill="1" applyBorder="1" applyAlignment="1">
      <alignment horizontal="right"/>
    </xf>
    <xf numFmtId="37" fontId="5" fillId="0" borderId="5" xfId="1" applyNumberFormat="1" applyFont="1" applyFill="1" applyBorder="1" applyAlignment="1">
      <alignment horizontal="right"/>
    </xf>
    <xf numFmtId="40" fontId="3" fillId="0" borderId="0" xfId="1" applyNumberFormat="1" applyFont="1" applyFill="1" applyBorder="1" applyAlignment="1">
      <alignment horizontal="center"/>
    </xf>
    <xf numFmtId="43" fontId="3" fillId="0" borderId="0" xfId="1" applyFont="1" applyFill="1" applyBorder="1"/>
    <xf numFmtId="40" fontId="3" fillId="0" borderId="0" xfId="1" applyNumberFormat="1" applyFont="1" applyFill="1" applyBorder="1"/>
    <xf numFmtId="167" fontId="3" fillId="0" borderId="0" xfId="1" applyNumberFormat="1" applyFont="1" applyFill="1" applyBorder="1" applyAlignment="1">
      <alignment horizontal="right"/>
    </xf>
  </cellXfs>
  <cellStyles count="14">
    <cellStyle name="Comma" xfId="1" builtinId="3"/>
    <cellStyle name="Comma 2" xfId="6" xr:uid="{00000000-0005-0000-0000-000001000000}"/>
    <cellStyle name="Comma 2 2" xfId="12" xr:uid="{00000000-0005-0000-0000-000002000000}"/>
    <cellStyle name="Comma 3" xfId="10" xr:uid="{00000000-0005-0000-0000-000003000000}"/>
    <cellStyle name="Normal" xfId="0" builtinId="0"/>
    <cellStyle name="Normal 2" xfId="2" xr:uid="{00000000-0005-0000-0000-000005000000}"/>
    <cellStyle name="Normal 2 2" xfId="7" xr:uid="{00000000-0005-0000-0000-000006000000}"/>
    <cellStyle name="Normal 2 3" xfId="11" xr:uid="{00000000-0005-0000-0000-000007000000}"/>
    <cellStyle name="Normal 2 4" xfId="13" xr:uid="{00000000-0005-0000-0000-000008000000}"/>
    <cellStyle name="Normal 3" xfId="3" xr:uid="{00000000-0005-0000-0000-000009000000}"/>
    <cellStyle name="Normal 4" xfId="5" xr:uid="{00000000-0005-0000-0000-00000A000000}"/>
    <cellStyle name="Normal 4 2" xfId="8" xr:uid="{00000000-0005-0000-0000-00000B000000}"/>
    <cellStyle name="Normal 5" xfId="4" xr:uid="{00000000-0005-0000-0000-00000C000000}"/>
    <cellStyle name="Normal 6" xfId="9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97"/>
  <sheetViews>
    <sheetView tabSelected="1" zoomScale="85" zoomScaleNormal="85" workbookViewId="0">
      <selection activeCell="B5" sqref="B5"/>
    </sheetView>
  </sheetViews>
  <sheetFormatPr defaultRowHeight="12.75" x14ac:dyDescent="0.2"/>
  <cols>
    <col min="1" max="1" width="8.85546875" style="4" customWidth="1"/>
    <col min="2" max="2" width="53" style="5" customWidth="1"/>
    <col min="3" max="3" width="2.7109375" style="6" customWidth="1"/>
    <col min="4" max="4" width="12.7109375" style="70" bestFit="1" customWidth="1"/>
    <col min="5" max="5" width="2.7109375" style="6" customWidth="1"/>
    <col min="6" max="6" width="10.7109375" style="71" bestFit="1" customWidth="1"/>
    <col min="7" max="7" width="2.7109375" style="7" customWidth="1"/>
    <col min="8" max="8" width="9.85546875" style="84" bestFit="1" customWidth="1"/>
    <col min="9" max="9" width="2.7109375" style="4" customWidth="1"/>
    <col min="10" max="10" width="24.7109375" style="32" bestFit="1" customWidth="1"/>
    <col min="11" max="11" width="2.7109375" style="72" customWidth="1"/>
    <col min="12" max="12" width="18.7109375" style="103" customWidth="1"/>
    <col min="13" max="13" width="2.7109375" style="8" customWidth="1"/>
    <col min="14" max="14" width="19.140625" style="8" bestFit="1" customWidth="1"/>
    <col min="15" max="15" width="2.7109375" style="4" customWidth="1"/>
    <col min="16" max="16" width="18.7109375" style="8" bestFit="1" customWidth="1"/>
    <col min="17" max="17" width="2.7109375" style="9" customWidth="1"/>
    <col min="18" max="18" width="9.85546875" style="37" bestFit="1" customWidth="1"/>
    <col min="19" max="19" width="2.7109375" style="4" customWidth="1"/>
    <col min="20" max="20" width="12.140625" style="43" bestFit="1" customWidth="1"/>
    <col min="21" max="21" width="4.85546875" style="5" customWidth="1"/>
    <col min="22" max="16384" width="9.140625" style="5"/>
  </cols>
  <sheetData>
    <row r="1" spans="1:21" s="31" customFormat="1" x14ac:dyDescent="0.2">
      <c r="A1" s="27" t="s">
        <v>0</v>
      </c>
      <c r="B1" s="28"/>
      <c r="C1" s="28"/>
      <c r="D1" s="65"/>
      <c r="E1" s="28"/>
      <c r="F1" s="65"/>
      <c r="G1" s="28"/>
      <c r="H1" s="82"/>
      <c r="I1" s="27"/>
      <c r="J1" s="27"/>
      <c r="K1" s="65"/>
      <c r="L1" s="102"/>
      <c r="M1" s="29"/>
      <c r="N1" s="29"/>
      <c r="O1" s="27"/>
      <c r="P1" s="29"/>
      <c r="Q1" s="30"/>
      <c r="R1" s="38"/>
      <c r="S1" s="27"/>
      <c r="T1" s="44"/>
    </row>
    <row r="2" spans="1:21" s="31" customFormat="1" x14ac:dyDescent="0.2">
      <c r="A2" s="27"/>
      <c r="B2" s="28"/>
      <c r="C2" s="28"/>
      <c r="D2" s="65"/>
      <c r="E2" s="28"/>
      <c r="F2" s="65"/>
      <c r="G2" s="28"/>
      <c r="H2" s="82"/>
      <c r="I2" s="27"/>
      <c r="J2" s="27"/>
      <c r="K2" s="65"/>
      <c r="L2" s="102"/>
      <c r="M2" s="29"/>
      <c r="N2" s="29"/>
      <c r="O2" s="27"/>
      <c r="P2" s="29"/>
      <c r="Q2" s="30"/>
      <c r="R2" s="38"/>
      <c r="S2" s="27"/>
      <c r="T2" s="44"/>
    </row>
    <row r="3" spans="1:21" s="31" customFormat="1" x14ac:dyDescent="0.2">
      <c r="A3" s="27" t="s">
        <v>147</v>
      </c>
      <c r="B3" s="28"/>
      <c r="C3" s="28"/>
      <c r="D3" s="65"/>
      <c r="E3" s="28"/>
      <c r="F3" s="65"/>
      <c r="G3" s="28"/>
      <c r="H3" s="82"/>
      <c r="I3" s="27"/>
      <c r="J3" s="27"/>
      <c r="K3" s="65"/>
      <c r="L3" s="102"/>
      <c r="M3" s="29"/>
      <c r="N3" s="29"/>
      <c r="O3" s="27"/>
      <c r="P3" s="29"/>
      <c r="Q3" s="30"/>
      <c r="R3" s="38"/>
      <c r="S3" s="27"/>
      <c r="T3" s="44"/>
    </row>
    <row r="4" spans="1:21" s="31" customFormat="1" x14ac:dyDescent="0.2">
      <c r="A4" s="27" t="s">
        <v>145</v>
      </c>
      <c r="B4" s="28"/>
      <c r="C4" s="28"/>
      <c r="D4" s="65"/>
      <c r="E4" s="28"/>
      <c r="F4" s="65"/>
      <c r="G4" s="28"/>
      <c r="H4" s="82"/>
      <c r="I4" s="27"/>
      <c r="J4" s="27"/>
      <c r="K4" s="65"/>
      <c r="L4" s="102"/>
      <c r="M4" s="29"/>
      <c r="N4" s="29"/>
      <c r="O4" s="27"/>
      <c r="P4" s="29"/>
      <c r="Q4" s="30"/>
      <c r="R4" s="38"/>
      <c r="S4" s="27"/>
      <c r="T4" s="44"/>
    </row>
    <row r="5" spans="1:21" x14ac:dyDescent="0.2">
      <c r="A5" s="27" t="s">
        <v>146</v>
      </c>
      <c r="B5" s="28"/>
      <c r="C5" s="28"/>
      <c r="D5" s="65"/>
      <c r="E5" s="28"/>
      <c r="F5" s="65"/>
      <c r="G5" s="28"/>
      <c r="H5" s="82"/>
      <c r="I5" s="27"/>
      <c r="J5" s="27"/>
      <c r="K5" s="65"/>
      <c r="L5" s="102"/>
      <c r="M5" s="29"/>
      <c r="N5" s="29"/>
      <c r="O5" s="27"/>
      <c r="P5" s="29"/>
      <c r="Q5" s="30"/>
      <c r="R5" s="38"/>
      <c r="S5" s="27"/>
      <c r="T5" s="44"/>
    </row>
    <row r="8" spans="1:21" x14ac:dyDescent="0.2">
      <c r="A8" s="10"/>
      <c r="B8" s="7"/>
      <c r="C8" s="7"/>
      <c r="D8" s="11" t="s">
        <v>30</v>
      </c>
      <c r="E8" s="7"/>
      <c r="F8" s="11"/>
      <c r="G8" s="11"/>
      <c r="H8" s="12" t="s">
        <v>13</v>
      </c>
      <c r="I8" s="10"/>
      <c r="J8" s="33"/>
      <c r="K8" s="11"/>
      <c r="L8" s="12" t="s">
        <v>17</v>
      </c>
      <c r="M8" s="12"/>
      <c r="N8" s="12"/>
      <c r="O8" s="12"/>
      <c r="P8" s="13" t="s">
        <v>18</v>
      </c>
      <c r="Q8" s="14"/>
      <c r="R8" s="39"/>
      <c r="S8" s="14"/>
      <c r="T8" s="45" t="s">
        <v>26</v>
      </c>
    </row>
    <row r="9" spans="1:21" x14ac:dyDescent="0.2">
      <c r="A9" s="10"/>
      <c r="B9" s="7"/>
      <c r="C9" s="11"/>
      <c r="D9" s="11" t="s">
        <v>31</v>
      </c>
      <c r="E9" s="15"/>
      <c r="F9" s="11" t="s">
        <v>14</v>
      </c>
      <c r="G9" s="11"/>
      <c r="H9" s="12" t="s">
        <v>15</v>
      </c>
      <c r="I9" s="10"/>
      <c r="J9" s="33" t="s">
        <v>19</v>
      </c>
      <c r="K9" s="11"/>
      <c r="L9" s="12" t="s">
        <v>20</v>
      </c>
      <c r="M9" s="12"/>
      <c r="N9" s="12" t="s">
        <v>21</v>
      </c>
      <c r="O9" s="12"/>
      <c r="P9" s="16" t="s">
        <v>22</v>
      </c>
      <c r="Q9" s="17"/>
      <c r="R9" s="40" t="s">
        <v>23</v>
      </c>
      <c r="S9" s="18"/>
      <c r="T9" s="45" t="s">
        <v>27</v>
      </c>
    </row>
    <row r="10" spans="1:21" x14ac:dyDescent="0.2">
      <c r="A10" s="2"/>
      <c r="B10" s="24" t="s">
        <v>29</v>
      </c>
      <c r="D10" s="25" t="s">
        <v>32</v>
      </c>
      <c r="E10" s="1"/>
      <c r="F10" s="25" t="s">
        <v>1</v>
      </c>
      <c r="G10" s="11"/>
      <c r="H10" s="26" t="s">
        <v>16</v>
      </c>
      <c r="I10" s="2"/>
      <c r="J10" s="34" t="s">
        <v>24</v>
      </c>
      <c r="K10" s="11"/>
      <c r="L10" s="26" t="s">
        <v>10</v>
      </c>
      <c r="M10" s="12"/>
      <c r="N10" s="26" t="s">
        <v>25</v>
      </c>
      <c r="O10" s="12"/>
      <c r="P10" s="26" t="s">
        <v>12</v>
      </c>
      <c r="Q10" s="11"/>
      <c r="R10" s="41" t="s">
        <v>11</v>
      </c>
      <c r="S10" s="19"/>
      <c r="T10" s="46" t="s">
        <v>28</v>
      </c>
    </row>
    <row r="11" spans="1:21" s="51" customFormat="1" x14ac:dyDescent="0.2">
      <c r="A11" s="52"/>
      <c r="B11" s="49">
        <v>-1</v>
      </c>
      <c r="C11" s="6"/>
      <c r="D11" s="66">
        <v>-2</v>
      </c>
      <c r="F11" s="12">
        <v>-3</v>
      </c>
      <c r="G11" s="12"/>
      <c r="H11" s="12">
        <v>-4</v>
      </c>
      <c r="I11" s="52"/>
      <c r="J11" s="50">
        <v>-5</v>
      </c>
      <c r="K11" s="12"/>
      <c r="L11" s="12">
        <v>-6</v>
      </c>
      <c r="M11" s="12"/>
      <c r="N11" s="12">
        <v>-7</v>
      </c>
      <c r="O11" s="12"/>
      <c r="P11" s="12">
        <v>-8</v>
      </c>
      <c r="Q11" s="12"/>
      <c r="R11" s="12">
        <v>-9</v>
      </c>
      <c r="S11" s="12"/>
      <c r="T11" s="12">
        <v>-10</v>
      </c>
    </row>
    <row r="12" spans="1:21" x14ac:dyDescent="0.2">
      <c r="A12" s="10"/>
      <c r="B12" s="20"/>
      <c r="C12" s="3"/>
      <c r="D12" s="67"/>
      <c r="E12" s="3"/>
      <c r="H12" s="83"/>
      <c r="I12" s="10"/>
      <c r="J12" s="10"/>
      <c r="K12" s="71"/>
      <c r="L12" s="67"/>
      <c r="M12" s="3"/>
      <c r="N12" s="3"/>
      <c r="O12" s="10"/>
      <c r="P12" s="3"/>
      <c r="Q12" s="21"/>
      <c r="R12" s="42"/>
      <c r="S12" s="10"/>
      <c r="T12" s="47"/>
    </row>
    <row r="13" spans="1:21" x14ac:dyDescent="0.2">
      <c r="A13" s="59" t="s">
        <v>2</v>
      </c>
      <c r="B13" s="60"/>
      <c r="C13" s="22"/>
      <c r="D13" s="68"/>
      <c r="E13" s="22"/>
      <c r="H13" s="83"/>
      <c r="I13" s="10"/>
      <c r="K13" s="71"/>
      <c r="L13" s="67"/>
      <c r="M13" s="3"/>
      <c r="N13" s="3"/>
      <c r="O13" s="10"/>
      <c r="P13" s="3"/>
      <c r="Q13" s="21"/>
      <c r="R13" s="42"/>
      <c r="S13" s="10"/>
      <c r="T13" s="47"/>
    </row>
    <row r="14" spans="1:21" x14ac:dyDescent="0.2">
      <c r="A14" s="55"/>
      <c r="B14" s="54"/>
      <c r="C14" s="57"/>
      <c r="D14" s="69"/>
      <c r="E14" s="57"/>
      <c r="H14" s="83"/>
      <c r="I14" s="55"/>
      <c r="J14" s="35"/>
      <c r="K14" s="93"/>
      <c r="L14" s="53"/>
      <c r="M14" s="36"/>
      <c r="N14" s="36"/>
      <c r="O14" s="36"/>
      <c r="P14" s="36"/>
      <c r="Q14" s="56"/>
      <c r="R14" s="61"/>
      <c r="S14" s="32"/>
      <c r="T14" s="62"/>
      <c r="U14" s="7"/>
    </row>
    <row r="15" spans="1:21" x14ac:dyDescent="0.2">
      <c r="A15" s="63" t="s">
        <v>37</v>
      </c>
      <c r="B15" s="54"/>
      <c r="C15" s="57"/>
      <c r="D15" s="69"/>
      <c r="E15" s="57"/>
      <c r="H15" s="83"/>
      <c r="I15" s="55"/>
      <c r="J15" s="35"/>
      <c r="K15" s="93"/>
      <c r="L15" s="53"/>
      <c r="M15" s="36"/>
      <c r="N15" s="36"/>
      <c r="O15" s="36"/>
      <c r="P15" s="36"/>
      <c r="Q15" s="56"/>
      <c r="R15" s="61"/>
      <c r="S15" s="32"/>
      <c r="T15" s="62"/>
      <c r="U15" s="7"/>
    </row>
    <row r="16" spans="1:21" x14ac:dyDescent="0.2">
      <c r="A16" s="55"/>
      <c r="B16" s="54"/>
      <c r="C16" s="57"/>
      <c r="D16" s="69"/>
      <c r="E16" s="57"/>
      <c r="H16" s="105"/>
      <c r="I16" s="55"/>
      <c r="J16" s="35"/>
      <c r="K16" s="93"/>
      <c r="L16" s="104"/>
      <c r="M16" s="36"/>
      <c r="N16" s="36"/>
      <c r="O16" s="36"/>
      <c r="P16" s="36"/>
      <c r="Q16" s="56"/>
      <c r="R16" s="61"/>
      <c r="S16" s="32"/>
      <c r="T16" s="62"/>
      <c r="U16" s="7"/>
    </row>
    <row r="17" spans="1:21" x14ac:dyDescent="0.2">
      <c r="A17" s="55"/>
      <c r="B17" s="54" t="s">
        <v>76</v>
      </c>
      <c r="C17" s="57"/>
      <c r="D17" s="69"/>
      <c r="E17" s="57"/>
      <c r="H17" s="83"/>
      <c r="I17" s="55"/>
      <c r="J17" s="35"/>
      <c r="K17" s="93"/>
      <c r="L17" s="53"/>
      <c r="M17" s="36"/>
      <c r="N17" s="36"/>
      <c r="O17" s="36"/>
      <c r="P17" s="36"/>
      <c r="Q17" s="56"/>
      <c r="R17" s="61"/>
      <c r="S17" s="32"/>
      <c r="T17" s="62"/>
      <c r="U17" s="7"/>
    </row>
    <row r="18" spans="1:21" x14ac:dyDescent="0.2">
      <c r="A18" s="73">
        <v>310.2</v>
      </c>
      <c r="B18" s="74" t="s">
        <v>133</v>
      </c>
      <c r="C18" s="75"/>
      <c r="D18" s="58">
        <v>45777</v>
      </c>
      <c r="E18" s="75"/>
      <c r="F18" s="58" t="s">
        <v>33</v>
      </c>
      <c r="G18" s="71"/>
      <c r="H18" s="76">
        <v>0</v>
      </c>
      <c r="I18" s="73"/>
      <c r="J18" s="77">
        <v>1368465.38</v>
      </c>
      <c r="K18" s="71"/>
      <c r="L18" s="53">
        <v>566243</v>
      </c>
      <c r="M18" s="78"/>
      <c r="N18" s="53">
        <v>802222</v>
      </c>
      <c r="O18" s="78"/>
      <c r="P18" s="53">
        <v>185271</v>
      </c>
      <c r="Q18" s="79"/>
      <c r="R18" s="88">
        <v>13.54</v>
      </c>
      <c r="S18" s="64"/>
      <c r="T18" s="89">
        <v>4.3</v>
      </c>
      <c r="U18" s="7"/>
    </row>
    <row r="19" spans="1:21" x14ac:dyDescent="0.2">
      <c r="A19" s="73">
        <v>311</v>
      </c>
      <c r="B19" s="74" t="s">
        <v>128</v>
      </c>
      <c r="C19" s="75"/>
      <c r="D19" s="58">
        <v>45777</v>
      </c>
      <c r="E19" s="75"/>
      <c r="F19" s="58" t="s">
        <v>134</v>
      </c>
      <c r="G19" s="71"/>
      <c r="H19" s="76">
        <v>-4</v>
      </c>
      <c r="I19" s="73"/>
      <c r="J19" s="77">
        <v>65988086.270000003</v>
      </c>
      <c r="K19" s="71"/>
      <c r="L19" s="53">
        <v>31892457.559999999</v>
      </c>
      <c r="M19" s="78"/>
      <c r="N19" s="53">
        <v>36735152</v>
      </c>
      <c r="O19" s="78"/>
      <c r="P19" s="53">
        <v>8529325</v>
      </c>
      <c r="Q19" s="79"/>
      <c r="R19" s="88">
        <v>12.93</v>
      </c>
      <c r="S19" s="64"/>
      <c r="T19" s="89">
        <v>4.3</v>
      </c>
      <c r="U19" s="7"/>
    </row>
    <row r="20" spans="1:21" x14ac:dyDescent="0.2">
      <c r="A20" s="73">
        <v>312</v>
      </c>
      <c r="B20" s="74" t="s">
        <v>129</v>
      </c>
      <c r="C20" s="75"/>
      <c r="D20" s="58">
        <v>45777</v>
      </c>
      <c r="E20" s="75"/>
      <c r="F20" s="58" t="s">
        <v>135</v>
      </c>
      <c r="G20" s="71"/>
      <c r="H20" s="76">
        <v>-5</v>
      </c>
      <c r="I20" s="73"/>
      <c r="J20" s="77">
        <v>332618403.12</v>
      </c>
      <c r="K20" s="71"/>
      <c r="L20" s="53">
        <v>155683889.12</v>
      </c>
      <c r="M20" s="78"/>
      <c r="N20" s="53">
        <v>193565434</v>
      </c>
      <c r="O20" s="78"/>
      <c r="P20" s="53">
        <v>45604944</v>
      </c>
      <c r="Q20" s="79"/>
      <c r="R20" s="88">
        <v>13.71</v>
      </c>
      <c r="S20" s="64"/>
      <c r="T20" s="89">
        <v>4.2</v>
      </c>
      <c r="U20" s="7"/>
    </row>
    <row r="21" spans="1:21" x14ac:dyDescent="0.2">
      <c r="A21" s="73">
        <v>314</v>
      </c>
      <c r="B21" s="74" t="s">
        <v>130</v>
      </c>
      <c r="C21" s="75"/>
      <c r="D21" s="58">
        <v>45777</v>
      </c>
      <c r="E21" s="75"/>
      <c r="F21" s="58" t="s">
        <v>136</v>
      </c>
      <c r="G21" s="71"/>
      <c r="H21" s="76">
        <v>-5</v>
      </c>
      <c r="I21" s="73"/>
      <c r="J21" s="77">
        <v>65129698.719999999</v>
      </c>
      <c r="K21" s="71"/>
      <c r="L21" s="53">
        <v>31894023.829999998</v>
      </c>
      <c r="M21" s="78"/>
      <c r="N21" s="53">
        <v>36492160</v>
      </c>
      <c r="O21" s="78"/>
      <c r="P21" s="53">
        <v>8690420</v>
      </c>
      <c r="Q21" s="79"/>
      <c r="R21" s="88">
        <v>13.34</v>
      </c>
      <c r="S21" s="64"/>
      <c r="T21" s="89">
        <v>4.2</v>
      </c>
      <c r="U21" s="7"/>
    </row>
    <row r="22" spans="1:21" x14ac:dyDescent="0.2">
      <c r="A22" s="73">
        <v>315</v>
      </c>
      <c r="B22" s="74" t="s">
        <v>131</v>
      </c>
      <c r="C22" s="75"/>
      <c r="D22" s="58">
        <v>45777</v>
      </c>
      <c r="E22" s="75"/>
      <c r="F22" s="58" t="s">
        <v>137</v>
      </c>
      <c r="G22" s="71"/>
      <c r="H22" s="76">
        <v>-4</v>
      </c>
      <c r="I22" s="73"/>
      <c r="J22" s="77">
        <v>68028168.849999994</v>
      </c>
      <c r="K22" s="71"/>
      <c r="L22" s="53">
        <v>34923018.619999997</v>
      </c>
      <c r="M22" s="78"/>
      <c r="N22" s="53">
        <v>35826277</v>
      </c>
      <c r="O22" s="78"/>
      <c r="P22" s="53">
        <v>8327524</v>
      </c>
      <c r="Q22" s="79"/>
      <c r="R22" s="88">
        <v>12.24</v>
      </c>
      <c r="S22" s="64"/>
      <c r="T22" s="89">
        <v>4.3</v>
      </c>
      <c r="U22" s="7"/>
    </row>
    <row r="23" spans="1:21" x14ac:dyDescent="0.2">
      <c r="A23" s="73">
        <v>316</v>
      </c>
      <c r="B23" s="74" t="s">
        <v>132</v>
      </c>
      <c r="C23" s="75"/>
      <c r="D23" s="58">
        <v>45777</v>
      </c>
      <c r="E23" s="75"/>
      <c r="F23" s="58" t="s">
        <v>138</v>
      </c>
      <c r="G23" s="71"/>
      <c r="H23" s="76">
        <v>-4</v>
      </c>
      <c r="I23" s="73"/>
      <c r="J23" s="77">
        <v>3846149.59</v>
      </c>
      <c r="K23" s="71"/>
      <c r="L23" s="53">
        <v>1956452.18</v>
      </c>
      <c r="M23" s="78"/>
      <c r="N23" s="53">
        <v>2043543</v>
      </c>
      <c r="O23" s="78"/>
      <c r="P23" s="53">
        <v>494291</v>
      </c>
      <c r="Q23" s="79"/>
      <c r="R23" s="88">
        <v>12.85</v>
      </c>
      <c r="S23" s="64"/>
      <c r="T23" s="89">
        <v>4.0999999999999996</v>
      </c>
      <c r="U23" s="7"/>
    </row>
    <row r="24" spans="1:21" x14ac:dyDescent="0.2">
      <c r="A24" s="73"/>
      <c r="B24" s="112" t="s">
        <v>101</v>
      </c>
      <c r="C24" s="75"/>
      <c r="D24" s="69"/>
      <c r="E24" s="75"/>
      <c r="G24" s="71"/>
      <c r="H24" s="83"/>
      <c r="I24" s="73"/>
      <c r="J24" s="94">
        <f>+SUBTOTAL(9,J17:J23)</f>
        <v>536978971.93000007</v>
      </c>
      <c r="K24" s="93"/>
      <c r="L24" s="85">
        <f>+SUBTOTAL(9,L17:L23)</f>
        <v>256916084.31</v>
      </c>
      <c r="M24" s="53"/>
      <c r="N24" s="85">
        <f>+SUBTOTAL(9,N17:N23)</f>
        <v>305464788</v>
      </c>
      <c r="O24" s="53"/>
      <c r="P24" s="85">
        <f>+SUBTOTAL(9,P17:P23)</f>
        <v>71831775</v>
      </c>
      <c r="Q24" s="79"/>
      <c r="R24" s="86">
        <f>+ROUND(P24/J24*100,2)</f>
        <v>13.38</v>
      </c>
      <c r="S24" s="64"/>
      <c r="T24" s="87"/>
      <c r="U24" s="7"/>
    </row>
    <row r="25" spans="1:21" x14ac:dyDescent="0.2">
      <c r="A25" s="73"/>
      <c r="B25" s="74"/>
      <c r="C25" s="75"/>
      <c r="D25" s="69"/>
      <c r="E25" s="75"/>
      <c r="G25" s="71"/>
      <c r="H25" s="83"/>
      <c r="I25" s="73"/>
      <c r="J25" s="77"/>
      <c r="K25" s="93"/>
      <c r="L25" s="53"/>
      <c r="M25" s="53"/>
      <c r="N25" s="53"/>
      <c r="O25" s="53"/>
      <c r="P25" s="53"/>
      <c r="Q25" s="79"/>
      <c r="R25" s="86"/>
      <c r="S25" s="64"/>
      <c r="T25" s="87"/>
      <c r="U25" s="7"/>
    </row>
    <row r="26" spans="1:21" x14ac:dyDescent="0.2">
      <c r="A26" s="113" t="s">
        <v>38</v>
      </c>
      <c r="B26" s="74"/>
      <c r="C26" s="75"/>
      <c r="D26" s="69"/>
      <c r="E26" s="75"/>
      <c r="G26" s="71"/>
      <c r="H26" s="83"/>
      <c r="I26" s="73"/>
      <c r="J26" s="77"/>
      <c r="K26" s="93"/>
      <c r="L26" s="53"/>
      <c r="M26" s="53"/>
      <c r="N26" s="53"/>
      <c r="O26" s="53"/>
      <c r="P26" s="53"/>
      <c r="Q26" s="79"/>
      <c r="R26" s="86"/>
      <c r="S26" s="64"/>
      <c r="T26" s="87"/>
      <c r="U26" s="7"/>
    </row>
    <row r="27" spans="1:21" x14ac:dyDescent="0.2">
      <c r="A27" s="73"/>
      <c r="B27" s="74"/>
      <c r="C27" s="75"/>
      <c r="D27" s="69"/>
      <c r="E27" s="75"/>
      <c r="G27" s="71"/>
      <c r="H27" s="83"/>
      <c r="I27" s="73"/>
      <c r="J27" s="77"/>
      <c r="K27" s="93"/>
      <c r="L27" s="53"/>
      <c r="M27" s="53"/>
      <c r="N27" s="53"/>
      <c r="O27" s="53"/>
      <c r="P27" s="53"/>
      <c r="Q27" s="79"/>
      <c r="R27" s="86"/>
      <c r="S27" s="64"/>
      <c r="T27" s="87"/>
      <c r="U27" s="7"/>
    </row>
    <row r="28" spans="1:21" x14ac:dyDescent="0.2">
      <c r="A28" s="73"/>
      <c r="B28" s="74" t="s">
        <v>38</v>
      </c>
      <c r="C28" s="75"/>
      <c r="D28" s="69"/>
      <c r="E28" s="75"/>
      <c r="G28" s="71"/>
      <c r="H28" s="83"/>
      <c r="I28" s="73"/>
      <c r="J28" s="77"/>
      <c r="K28" s="93"/>
      <c r="L28" s="53"/>
      <c r="M28" s="53"/>
      <c r="N28" s="53"/>
      <c r="O28" s="53"/>
      <c r="P28" s="53"/>
      <c r="Q28" s="79"/>
      <c r="R28" s="86"/>
      <c r="S28" s="64"/>
      <c r="T28" s="87"/>
      <c r="U28" s="7"/>
    </row>
    <row r="29" spans="1:21" x14ac:dyDescent="0.2">
      <c r="A29" s="73">
        <v>311</v>
      </c>
      <c r="B29" s="74" t="s">
        <v>128</v>
      </c>
      <c r="C29" s="75"/>
      <c r="D29" s="58">
        <v>46752</v>
      </c>
      <c r="E29" s="75"/>
      <c r="F29" s="58" t="s">
        <v>134</v>
      </c>
      <c r="G29" s="71"/>
      <c r="H29" s="76">
        <v>-6</v>
      </c>
      <c r="I29" s="73"/>
      <c r="J29" s="77">
        <v>65404494.030000001</v>
      </c>
      <c r="K29" s="71"/>
      <c r="L29" s="53">
        <v>36559255.549999997</v>
      </c>
      <c r="M29" s="78"/>
      <c r="N29" s="53">
        <v>32769508</v>
      </c>
      <c r="O29" s="78"/>
      <c r="P29" s="53">
        <v>4733812</v>
      </c>
      <c r="Q29" s="79"/>
      <c r="R29" s="88">
        <v>7.24</v>
      </c>
      <c r="S29" s="64"/>
      <c r="T29" s="89">
        <v>6.9</v>
      </c>
      <c r="U29" s="7"/>
    </row>
    <row r="30" spans="1:21" x14ac:dyDescent="0.2">
      <c r="A30" s="73">
        <v>312</v>
      </c>
      <c r="B30" s="74" t="s">
        <v>129</v>
      </c>
      <c r="C30" s="75"/>
      <c r="D30" s="58">
        <v>46752</v>
      </c>
      <c r="E30" s="75"/>
      <c r="F30" s="58" t="s">
        <v>135</v>
      </c>
      <c r="G30" s="71"/>
      <c r="H30" s="76">
        <v>-7</v>
      </c>
      <c r="I30" s="73"/>
      <c r="J30" s="77">
        <v>127271436.31</v>
      </c>
      <c r="K30" s="71"/>
      <c r="L30" s="53">
        <v>65412301.140000001</v>
      </c>
      <c r="M30" s="78"/>
      <c r="N30" s="53">
        <v>70768136</v>
      </c>
      <c r="O30" s="78"/>
      <c r="P30" s="53">
        <v>10512862</v>
      </c>
      <c r="Q30" s="79"/>
      <c r="R30" s="88">
        <v>8.26</v>
      </c>
      <c r="S30" s="64"/>
      <c r="T30" s="89">
        <v>6.7</v>
      </c>
      <c r="U30" s="7"/>
    </row>
    <row r="31" spans="1:21" x14ac:dyDescent="0.2">
      <c r="A31" s="73">
        <v>314</v>
      </c>
      <c r="B31" s="74" t="s">
        <v>130</v>
      </c>
      <c r="C31" s="75"/>
      <c r="D31" s="58">
        <v>46752</v>
      </c>
      <c r="E31" s="75"/>
      <c r="F31" s="58" t="s">
        <v>136</v>
      </c>
      <c r="G31" s="71"/>
      <c r="H31" s="76">
        <v>-6</v>
      </c>
      <c r="I31" s="73"/>
      <c r="J31" s="77">
        <v>41123954.420000002</v>
      </c>
      <c r="K31" s="71"/>
      <c r="L31" s="53">
        <v>18465297.84</v>
      </c>
      <c r="M31" s="78"/>
      <c r="N31" s="53">
        <v>25126094</v>
      </c>
      <c r="O31" s="78"/>
      <c r="P31" s="53">
        <v>3735660</v>
      </c>
      <c r="Q31" s="79"/>
      <c r="R31" s="88">
        <v>9.08</v>
      </c>
      <c r="S31" s="64"/>
      <c r="T31" s="89">
        <v>6.7</v>
      </c>
      <c r="U31" s="7"/>
    </row>
    <row r="32" spans="1:21" x14ac:dyDescent="0.2">
      <c r="A32" s="73">
        <v>315</v>
      </c>
      <c r="B32" s="74" t="s">
        <v>131</v>
      </c>
      <c r="C32" s="75"/>
      <c r="D32" s="58">
        <v>46752</v>
      </c>
      <c r="E32" s="75"/>
      <c r="F32" s="58" t="s">
        <v>137</v>
      </c>
      <c r="G32" s="71"/>
      <c r="H32" s="76">
        <v>-6</v>
      </c>
      <c r="I32" s="73"/>
      <c r="J32" s="77">
        <v>9358027.6799999997</v>
      </c>
      <c r="K32" s="71"/>
      <c r="L32" s="53">
        <v>5520713.6299999999</v>
      </c>
      <c r="M32" s="78"/>
      <c r="N32" s="53">
        <v>4398796</v>
      </c>
      <c r="O32" s="78"/>
      <c r="P32" s="53">
        <v>637218</v>
      </c>
      <c r="Q32" s="79"/>
      <c r="R32" s="88">
        <v>6.81</v>
      </c>
      <c r="S32" s="64"/>
      <c r="T32" s="89">
        <v>6.9</v>
      </c>
      <c r="U32" s="7"/>
    </row>
    <row r="33" spans="1:21" x14ac:dyDescent="0.2">
      <c r="A33" s="73">
        <v>316</v>
      </c>
      <c r="B33" s="74" t="s">
        <v>132</v>
      </c>
      <c r="C33" s="75"/>
      <c r="D33" s="58">
        <v>46752</v>
      </c>
      <c r="E33" s="75"/>
      <c r="F33" s="58" t="s">
        <v>138</v>
      </c>
      <c r="G33" s="71"/>
      <c r="H33" s="76">
        <v>-5</v>
      </c>
      <c r="I33" s="73"/>
      <c r="J33" s="80">
        <v>426938.25</v>
      </c>
      <c r="K33" s="71"/>
      <c r="L33" s="90">
        <v>177500.43</v>
      </c>
      <c r="M33" s="78"/>
      <c r="N33" s="90">
        <v>270785</v>
      </c>
      <c r="O33" s="78"/>
      <c r="P33" s="90">
        <v>40962</v>
      </c>
      <c r="Q33" s="79"/>
      <c r="R33" s="88">
        <v>9.59</v>
      </c>
      <c r="S33" s="64"/>
      <c r="T33" s="89">
        <v>6.6</v>
      </c>
      <c r="U33" s="7"/>
    </row>
    <row r="34" spans="1:21" x14ac:dyDescent="0.2">
      <c r="A34" s="73"/>
      <c r="B34" s="74"/>
      <c r="C34" s="75"/>
      <c r="D34" s="69"/>
      <c r="E34" s="75"/>
      <c r="G34" s="71"/>
      <c r="H34" s="83"/>
      <c r="I34" s="73"/>
      <c r="J34" s="77"/>
      <c r="K34" s="93"/>
      <c r="L34" s="53"/>
      <c r="M34" s="53"/>
      <c r="N34" s="53"/>
      <c r="O34" s="53"/>
      <c r="P34" s="53"/>
      <c r="Q34" s="79"/>
      <c r="R34" s="86"/>
      <c r="S34" s="64"/>
      <c r="T34" s="87"/>
      <c r="U34" s="7"/>
    </row>
    <row r="35" spans="1:21" x14ac:dyDescent="0.2">
      <c r="A35" s="113" t="s">
        <v>39</v>
      </c>
      <c r="B35" s="74"/>
      <c r="C35" s="75"/>
      <c r="D35" s="69"/>
      <c r="E35" s="75"/>
      <c r="G35" s="71"/>
      <c r="H35" s="83"/>
      <c r="I35" s="73"/>
      <c r="J35" s="77">
        <f>+SUBTOTAL(9,J28:J34)</f>
        <v>243584850.69</v>
      </c>
      <c r="K35" s="93"/>
      <c r="L35" s="53">
        <f>+SUBTOTAL(9,L28:L34)</f>
        <v>126135068.59</v>
      </c>
      <c r="M35" s="53"/>
      <c r="N35" s="53">
        <f>+SUBTOTAL(9,N28:N34)</f>
        <v>133333319</v>
      </c>
      <c r="O35" s="53"/>
      <c r="P35" s="53">
        <f>+SUBTOTAL(9,P28:P34)</f>
        <v>19660514</v>
      </c>
      <c r="Q35" s="79"/>
      <c r="R35" s="86">
        <f>+ROUND(P35/J35*100,2)</f>
        <v>8.07</v>
      </c>
      <c r="S35" s="64"/>
      <c r="T35" s="87"/>
      <c r="U35" s="7"/>
    </row>
    <row r="36" spans="1:21" x14ac:dyDescent="0.2">
      <c r="A36" s="73"/>
      <c r="B36" s="74"/>
      <c r="C36" s="75"/>
      <c r="D36" s="69"/>
      <c r="E36" s="75"/>
      <c r="G36" s="71"/>
      <c r="H36" s="83"/>
      <c r="I36" s="73"/>
      <c r="J36" s="77"/>
      <c r="K36" s="93"/>
      <c r="L36" s="53"/>
      <c r="M36" s="53"/>
      <c r="N36" s="53"/>
      <c r="O36" s="53"/>
      <c r="P36" s="53"/>
      <c r="Q36" s="79"/>
      <c r="R36" s="86"/>
      <c r="S36" s="64"/>
      <c r="T36" s="87"/>
      <c r="U36" s="7"/>
    </row>
    <row r="37" spans="1:21" x14ac:dyDescent="0.2">
      <c r="A37" s="73"/>
      <c r="B37" s="74"/>
      <c r="C37" s="75"/>
      <c r="D37" s="69"/>
      <c r="E37" s="75"/>
      <c r="G37" s="71"/>
      <c r="H37" s="83"/>
      <c r="I37" s="73"/>
      <c r="J37" s="77"/>
      <c r="K37" s="93"/>
      <c r="L37" s="53"/>
      <c r="M37" s="53"/>
      <c r="N37" s="53"/>
      <c r="O37" s="53"/>
      <c r="P37" s="53"/>
      <c r="Q37" s="79"/>
      <c r="R37" s="86"/>
      <c r="S37" s="64"/>
      <c r="T37" s="87"/>
      <c r="U37" s="7"/>
    </row>
    <row r="38" spans="1:21" x14ac:dyDescent="0.2">
      <c r="A38" s="113" t="s">
        <v>40</v>
      </c>
      <c r="B38" s="74"/>
      <c r="C38" s="75"/>
      <c r="D38" s="69"/>
      <c r="E38" s="75"/>
      <c r="G38" s="71"/>
      <c r="H38" s="83"/>
      <c r="I38" s="73"/>
      <c r="J38" s="77"/>
      <c r="K38" s="93"/>
      <c r="L38" s="53"/>
      <c r="M38" s="53"/>
      <c r="N38" s="53"/>
      <c r="O38" s="53"/>
      <c r="P38" s="53"/>
      <c r="Q38" s="79"/>
      <c r="R38" s="86"/>
      <c r="S38" s="64"/>
      <c r="T38" s="87"/>
      <c r="U38" s="7"/>
    </row>
    <row r="39" spans="1:21" x14ac:dyDescent="0.2">
      <c r="A39" s="73"/>
      <c r="B39" s="74"/>
      <c r="C39" s="75"/>
      <c r="D39" s="69"/>
      <c r="E39" s="75"/>
      <c r="G39" s="71"/>
      <c r="H39" s="83"/>
      <c r="I39" s="73"/>
      <c r="J39" s="77"/>
      <c r="K39" s="93"/>
      <c r="L39" s="53"/>
      <c r="M39" s="53"/>
      <c r="N39" s="53"/>
      <c r="O39" s="53"/>
      <c r="P39" s="53"/>
      <c r="Q39" s="79"/>
      <c r="R39" s="86"/>
      <c r="S39" s="64"/>
      <c r="T39" s="87"/>
      <c r="U39" s="7"/>
    </row>
    <row r="40" spans="1:21" x14ac:dyDescent="0.2">
      <c r="A40" s="73"/>
      <c r="B40" s="74" t="s">
        <v>77</v>
      </c>
      <c r="C40" s="75"/>
      <c r="D40" s="69"/>
      <c r="E40" s="75"/>
      <c r="G40" s="71"/>
      <c r="H40" s="83"/>
      <c r="I40" s="73"/>
      <c r="J40" s="77"/>
      <c r="K40" s="93"/>
      <c r="L40" s="53"/>
      <c r="M40" s="53"/>
      <c r="N40" s="53"/>
      <c r="O40" s="53"/>
      <c r="P40" s="53"/>
      <c r="Q40" s="79"/>
      <c r="R40" s="86"/>
      <c r="S40" s="64"/>
      <c r="T40" s="87"/>
      <c r="U40" s="7"/>
    </row>
    <row r="41" spans="1:21" x14ac:dyDescent="0.2">
      <c r="A41" s="73">
        <v>311</v>
      </c>
      <c r="B41" s="74" t="s">
        <v>128</v>
      </c>
      <c r="C41" s="75"/>
      <c r="D41" s="58">
        <v>46022</v>
      </c>
      <c r="E41" s="75"/>
      <c r="F41" s="58" t="s">
        <v>134</v>
      </c>
      <c r="G41" s="71"/>
      <c r="H41" s="76">
        <v>-1</v>
      </c>
      <c r="I41" s="73"/>
      <c r="J41" s="77">
        <v>11538301.98</v>
      </c>
      <c r="K41" s="71"/>
      <c r="L41" s="53">
        <v>8559431.0800000001</v>
      </c>
      <c r="M41" s="78"/>
      <c r="N41" s="53">
        <v>3094254</v>
      </c>
      <c r="O41" s="78"/>
      <c r="P41" s="53">
        <v>624952</v>
      </c>
      <c r="Q41" s="79"/>
      <c r="R41" s="88">
        <v>5.42</v>
      </c>
      <c r="S41" s="64"/>
      <c r="T41" s="89">
        <v>5</v>
      </c>
      <c r="U41" s="7"/>
    </row>
    <row r="42" spans="1:21" x14ac:dyDescent="0.2">
      <c r="A42" s="73">
        <v>312</v>
      </c>
      <c r="B42" s="74" t="s">
        <v>129</v>
      </c>
      <c r="C42" s="75"/>
      <c r="D42" s="58">
        <v>46022</v>
      </c>
      <c r="E42" s="75"/>
      <c r="F42" s="58" t="s">
        <v>135</v>
      </c>
      <c r="G42" s="71"/>
      <c r="H42" s="76">
        <v>-2</v>
      </c>
      <c r="I42" s="73"/>
      <c r="J42" s="77">
        <v>31604822.120000001</v>
      </c>
      <c r="K42" s="71"/>
      <c r="L42" s="53">
        <v>21331994.199999999</v>
      </c>
      <c r="M42" s="78"/>
      <c r="N42" s="53">
        <v>10904924</v>
      </c>
      <c r="O42" s="78"/>
      <c r="P42" s="53">
        <v>2246263</v>
      </c>
      <c r="Q42" s="79"/>
      <c r="R42" s="88">
        <v>7.11</v>
      </c>
      <c r="S42" s="64"/>
      <c r="T42" s="89">
        <v>4.9000000000000004</v>
      </c>
      <c r="U42" s="7"/>
    </row>
    <row r="43" spans="1:21" x14ac:dyDescent="0.2">
      <c r="A43" s="73">
        <v>314</v>
      </c>
      <c r="B43" s="74" t="s">
        <v>130</v>
      </c>
      <c r="C43" s="75"/>
      <c r="D43" s="58">
        <v>46022</v>
      </c>
      <c r="E43" s="75"/>
      <c r="F43" s="58" t="s">
        <v>136</v>
      </c>
      <c r="G43" s="71"/>
      <c r="H43" s="76">
        <v>-2</v>
      </c>
      <c r="I43" s="73"/>
      <c r="J43" s="77">
        <v>12466321.140000001</v>
      </c>
      <c r="K43" s="71"/>
      <c r="L43" s="53">
        <v>7024296.1500000004</v>
      </c>
      <c r="M43" s="78"/>
      <c r="N43" s="53">
        <v>5691351</v>
      </c>
      <c r="O43" s="78"/>
      <c r="P43" s="53">
        <v>1170271</v>
      </c>
      <c r="Q43" s="79"/>
      <c r="R43" s="88">
        <v>9.39</v>
      </c>
      <c r="S43" s="64"/>
      <c r="T43" s="89">
        <v>4.9000000000000004</v>
      </c>
      <c r="U43" s="7"/>
    </row>
    <row r="44" spans="1:21" x14ac:dyDescent="0.2">
      <c r="A44" s="73">
        <v>315</v>
      </c>
      <c r="B44" s="74" t="s">
        <v>131</v>
      </c>
      <c r="C44" s="75"/>
      <c r="D44" s="58">
        <v>46022</v>
      </c>
      <c r="E44" s="75"/>
      <c r="F44" s="58" t="s">
        <v>137</v>
      </c>
      <c r="G44" s="71"/>
      <c r="H44" s="76">
        <v>-1</v>
      </c>
      <c r="I44" s="73"/>
      <c r="J44" s="77">
        <v>6930827.9900000002</v>
      </c>
      <c r="K44" s="71"/>
      <c r="L44" s="53">
        <v>5115618.09</v>
      </c>
      <c r="M44" s="78"/>
      <c r="N44" s="53">
        <v>1884518</v>
      </c>
      <c r="O44" s="78"/>
      <c r="P44" s="53">
        <v>381342</v>
      </c>
      <c r="Q44" s="79"/>
      <c r="R44" s="88">
        <v>5.5</v>
      </c>
      <c r="S44" s="64"/>
      <c r="T44" s="89">
        <v>4.9000000000000004</v>
      </c>
      <c r="U44" s="7"/>
    </row>
    <row r="45" spans="1:21" x14ac:dyDescent="0.2">
      <c r="A45" s="73">
        <v>316</v>
      </c>
      <c r="B45" s="74" t="s">
        <v>132</v>
      </c>
      <c r="C45" s="75"/>
      <c r="D45" s="58">
        <v>46022</v>
      </c>
      <c r="E45" s="75"/>
      <c r="F45" s="58" t="s">
        <v>138</v>
      </c>
      <c r="G45" s="71"/>
      <c r="H45" s="76">
        <v>-1</v>
      </c>
      <c r="I45" s="73"/>
      <c r="J45" s="77">
        <v>235237.36</v>
      </c>
      <c r="K45" s="71"/>
      <c r="L45" s="53">
        <v>167920.31</v>
      </c>
      <c r="M45" s="78"/>
      <c r="N45" s="53">
        <v>69669</v>
      </c>
      <c r="O45" s="78"/>
      <c r="P45" s="53">
        <v>14816</v>
      </c>
      <c r="Q45" s="79"/>
      <c r="R45" s="88">
        <v>6.3</v>
      </c>
      <c r="S45" s="64"/>
      <c r="T45" s="89">
        <v>4.7</v>
      </c>
      <c r="U45" s="7"/>
    </row>
    <row r="46" spans="1:21" x14ac:dyDescent="0.2">
      <c r="A46" s="73"/>
      <c r="B46" s="112" t="s">
        <v>102</v>
      </c>
      <c r="C46" s="75"/>
      <c r="D46" s="69"/>
      <c r="E46" s="75"/>
      <c r="G46" s="71"/>
      <c r="H46" s="83"/>
      <c r="I46" s="73"/>
      <c r="J46" s="94">
        <f>+SUBTOTAL(9,J40:J45)</f>
        <v>62775510.590000004</v>
      </c>
      <c r="K46" s="93"/>
      <c r="L46" s="85">
        <f>+SUBTOTAL(9,L40:L45)</f>
        <v>42199259.829999998</v>
      </c>
      <c r="M46" s="53"/>
      <c r="N46" s="85">
        <f>+SUBTOTAL(9,N40:N45)</f>
        <v>21644716</v>
      </c>
      <c r="O46" s="53"/>
      <c r="P46" s="85">
        <f>+SUBTOTAL(9,P40:P45)</f>
        <v>4437644</v>
      </c>
      <c r="Q46" s="79"/>
      <c r="R46" s="86">
        <f>+ROUND(P46/J46*100,2)</f>
        <v>7.07</v>
      </c>
      <c r="S46" s="64"/>
      <c r="T46" s="87"/>
      <c r="U46" s="7"/>
    </row>
    <row r="47" spans="1:21" x14ac:dyDescent="0.2">
      <c r="A47" s="73"/>
      <c r="B47" s="74"/>
      <c r="C47" s="75"/>
      <c r="D47" s="69"/>
      <c r="E47" s="75"/>
      <c r="G47" s="71"/>
      <c r="H47" s="83"/>
      <c r="I47" s="73"/>
      <c r="J47" s="77"/>
      <c r="K47" s="93"/>
      <c r="L47" s="53"/>
      <c r="M47" s="53"/>
      <c r="N47" s="53"/>
      <c r="O47" s="53"/>
      <c r="P47" s="53"/>
      <c r="Q47" s="79"/>
      <c r="R47" s="86"/>
      <c r="S47" s="64"/>
      <c r="T47" s="87"/>
      <c r="U47" s="7"/>
    </row>
    <row r="48" spans="1:21" x14ac:dyDescent="0.2">
      <c r="A48" s="73"/>
      <c r="B48" s="74" t="s">
        <v>78</v>
      </c>
      <c r="C48" s="75"/>
      <c r="D48" s="69"/>
      <c r="E48" s="75"/>
      <c r="G48" s="71"/>
      <c r="H48" s="83"/>
      <c r="I48" s="73"/>
      <c r="J48" s="77"/>
      <c r="K48" s="93"/>
      <c r="L48" s="53"/>
      <c r="M48" s="53"/>
      <c r="N48" s="53"/>
      <c r="O48" s="53"/>
      <c r="P48" s="53"/>
      <c r="Q48" s="79"/>
      <c r="R48" s="86"/>
      <c r="S48" s="64"/>
      <c r="T48" s="87"/>
      <c r="U48" s="7"/>
    </row>
    <row r="49" spans="1:21" x14ac:dyDescent="0.2">
      <c r="A49" s="73">
        <v>311</v>
      </c>
      <c r="B49" s="74" t="s">
        <v>128</v>
      </c>
      <c r="C49" s="75"/>
      <c r="D49" s="58">
        <v>46387</v>
      </c>
      <c r="E49" s="75"/>
      <c r="F49" s="58" t="s">
        <v>134</v>
      </c>
      <c r="G49" s="71"/>
      <c r="H49" s="76">
        <v>-2</v>
      </c>
      <c r="I49" s="73"/>
      <c r="J49" s="77">
        <v>11578697.550000001</v>
      </c>
      <c r="K49" s="71"/>
      <c r="L49" s="53">
        <v>8476858.2400000002</v>
      </c>
      <c r="M49" s="78"/>
      <c r="N49" s="53">
        <v>3333413</v>
      </c>
      <c r="O49" s="78"/>
      <c r="P49" s="53">
        <v>562970</v>
      </c>
      <c r="Q49" s="79"/>
      <c r="R49" s="88">
        <v>4.8600000000000003</v>
      </c>
      <c r="S49" s="64"/>
      <c r="T49" s="89">
        <v>5.9</v>
      </c>
      <c r="U49" s="7"/>
    </row>
    <row r="50" spans="1:21" x14ac:dyDescent="0.2">
      <c r="A50" s="73">
        <v>312</v>
      </c>
      <c r="B50" s="74" t="s">
        <v>129</v>
      </c>
      <c r="C50" s="75"/>
      <c r="D50" s="58">
        <v>46387</v>
      </c>
      <c r="E50" s="75"/>
      <c r="F50" s="58" t="s">
        <v>135</v>
      </c>
      <c r="G50" s="71"/>
      <c r="H50" s="76">
        <v>-2</v>
      </c>
      <c r="I50" s="73"/>
      <c r="J50" s="77">
        <v>73065431.909999996</v>
      </c>
      <c r="K50" s="71"/>
      <c r="L50" s="53">
        <v>27173618.219999999</v>
      </c>
      <c r="M50" s="78"/>
      <c r="N50" s="53">
        <v>47353122</v>
      </c>
      <c r="O50" s="78"/>
      <c r="P50" s="53">
        <v>8052814</v>
      </c>
      <c r="Q50" s="79"/>
      <c r="R50" s="88">
        <v>11.02</v>
      </c>
      <c r="S50" s="64"/>
      <c r="T50" s="89">
        <v>5.9</v>
      </c>
      <c r="U50" s="7"/>
    </row>
    <row r="51" spans="1:21" x14ac:dyDescent="0.2">
      <c r="A51" s="73">
        <v>314</v>
      </c>
      <c r="B51" s="74" t="s">
        <v>130</v>
      </c>
      <c r="C51" s="75"/>
      <c r="D51" s="58">
        <v>46387</v>
      </c>
      <c r="E51" s="75"/>
      <c r="F51" s="58" t="s">
        <v>136</v>
      </c>
      <c r="G51" s="71"/>
      <c r="H51" s="76">
        <v>-2</v>
      </c>
      <c r="I51" s="73"/>
      <c r="J51" s="77">
        <v>12767869.710000001</v>
      </c>
      <c r="K51" s="71"/>
      <c r="L51" s="53">
        <v>6334839.7699999996</v>
      </c>
      <c r="M51" s="78"/>
      <c r="N51" s="53">
        <v>6688387</v>
      </c>
      <c r="O51" s="78"/>
      <c r="P51" s="53">
        <v>1148792</v>
      </c>
      <c r="Q51" s="79"/>
      <c r="R51" s="88">
        <v>9</v>
      </c>
      <c r="S51" s="64"/>
      <c r="T51" s="89">
        <v>5.8</v>
      </c>
      <c r="U51" s="7"/>
    </row>
    <row r="52" spans="1:21" x14ac:dyDescent="0.2">
      <c r="A52" s="73">
        <v>315</v>
      </c>
      <c r="B52" s="74" t="s">
        <v>131</v>
      </c>
      <c r="C52" s="75"/>
      <c r="D52" s="58">
        <v>46387</v>
      </c>
      <c r="E52" s="75"/>
      <c r="F52" s="58" t="s">
        <v>137</v>
      </c>
      <c r="G52" s="71"/>
      <c r="H52" s="76">
        <v>-1</v>
      </c>
      <c r="I52" s="73"/>
      <c r="J52" s="77">
        <v>10118402.57</v>
      </c>
      <c r="K52" s="71"/>
      <c r="L52" s="53">
        <v>5133266.63</v>
      </c>
      <c r="M52" s="78"/>
      <c r="N52" s="53">
        <v>5086320</v>
      </c>
      <c r="O52" s="78"/>
      <c r="P52" s="53">
        <v>855000</v>
      </c>
      <c r="Q52" s="79"/>
      <c r="R52" s="88">
        <v>8.4499999999999993</v>
      </c>
      <c r="S52" s="64"/>
      <c r="T52" s="89">
        <v>5.9</v>
      </c>
      <c r="U52" s="7"/>
    </row>
    <row r="53" spans="1:21" x14ac:dyDescent="0.2">
      <c r="A53" s="73"/>
      <c r="B53" s="112" t="s">
        <v>103</v>
      </c>
      <c r="C53" s="75"/>
      <c r="D53" s="69"/>
      <c r="E53" s="75"/>
      <c r="G53" s="71"/>
      <c r="H53" s="83"/>
      <c r="I53" s="73"/>
      <c r="J53" s="94">
        <f>+SUBTOTAL(9,J48:J52)</f>
        <v>107530401.73999998</v>
      </c>
      <c r="K53" s="93"/>
      <c r="L53" s="85">
        <f>+SUBTOTAL(9,L48:L52)</f>
        <v>47118582.860000007</v>
      </c>
      <c r="M53" s="53"/>
      <c r="N53" s="85">
        <f>+SUBTOTAL(9,N48:N52)</f>
        <v>62461242</v>
      </c>
      <c r="O53" s="53"/>
      <c r="P53" s="85">
        <f>+SUBTOTAL(9,P48:P52)</f>
        <v>10619576</v>
      </c>
      <c r="Q53" s="79"/>
      <c r="R53" s="86">
        <f>+ROUND(P53/J53*100,2)</f>
        <v>9.8800000000000008</v>
      </c>
      <c r="S53" s="64"/>
      <c r="T53" s="87"/>
      <c r="U53" s="7"/>
    </row>
    <row r="54" spans="1:21" x14ac:dyDescent="0.2">
      <c r="A54" s="73"/>
      <c r="B54" s="74"/>
      <c r="C54" s="75"/>
      <c r="D54" s="69"/>
      <c r="E54" s="75"/>
      <c r="G54" s="71"/>
      <c r="H54" s="83"/>
      <c r="I54" s="73"/>
      <c r="J54" s="77"/>
      <c r="K54" s="93"/>
      <c r="L54" s="53"/>
      <c r="M54" s="53"/>
      <c r="N54" s="53"/>
      <c r="O54" s="53"/>
      <c r="P54" s="53"/>
      <c r="Q54" s="79"/>
      <c r="R54" s="86"/>
      <c r="S54" s="64"/>
      <c r="T54" s="87"/>
      <c r="U54" s="7"/>
    </row>
    <row r="55" spans="1:21" x14ac:dyDescent="0.2">
      <c r="A55" s="73"/>
      <c r="B55" s="74" t="s">
        <v>79</v>
      </c>
      <c r="C55" s="75"/>
      <c r="D55" s="69"/>
      <c r="E55" s="75"/>
      <c r="G55" s="71"/>
      <c r="H55" s="83"/>
      <c r="I55" s="73"/>
      <c r="J55" s="77"/>
      <c r="K55" s="93"/>
      <c r="L55" s="53"/>
      <c r="M55" s="53"/>
      <c r="N55" s="53"/>
      <c r="O55" s="53"/>
      <c r="P55" s="53"/>
      <c r="Q55" s="79"/>
      <c r="R55" s="86"/>
      <c r="S55" s="64"/>
      <c r="T55" s="87"/>
      <c r="U55" s="7"/>
    </row>
    <row r="56" spans="1:21" x14ac:dyDescent="0.2">
      <c r="A56" s="73">
        <v>311</v>
      </c>
      <c r="B56" s="74" t="s">
        <v>128</v>
      </c>
      <c r="C56" s="75"/>
      <c r="D56" s="58">
        <v>46387</v>
      </c>
      <c r="E56" s="75"/>
      <c r="F56" s="58" t="s">
        <v>134</v>
      </c>
      <c r="G56" s="71"/>
      <c r="H56" s="76">
        <v>-1</v>
      </c>
      <c r="I56" s="73"/>
      <c r="J56" s="77">
        <v>17046153.059999999</v>
      </c>
      <c r="K56" s="71"/>
      <c r="L56" s="53">
        <v>9371163.6400000006</v>
      </c>
      <c r="M56" s="78"/>
      <c r="N56" s="53">
        <v>7845451</v>
      </c>
      <c r="O56" s="78"/>
      <c r="P56" s="53">
        <v>1316835</v>
      </c>
      <c r="Q56" s="79"/>
      <c r="R56" s="88">
        <v>7.73</v>
      </c>
      <c r="S56" s="64"/>
      <c r="T56" s="89">
        <v>6</v>
      </c>
      <c r="U56" s="7"/>
    </row>
    <row r="57" spans="1:21" x14ac:dyDescent="0.2">
      <c r="A57" s="73">
        <v>312</v>
      </c>
      <c r="B57" s="74" t="s">
        <v>129</v>
      </c>
      <c r="C57" s="75"/>
      <c r="D57" s="58">
        <v>46387</v>
      </c>
      <c r="E57" s="75"/>
      <c r="F57" s="58" t="s">
        <v>135</v>
      </c>
      <c r="G57" s="71"/>
      <c r="H57" s="76">
        <v>-2</v>
      </c>
      <c r="I57" s="73"/>
      <c r="J57" s="77">
        <v>34214285.030000001</v>
      </c>
      <c r="K57" s="71"/>
      <c r="L57" s="53">
        <v>17828005.370000001</v>
      </c>
      <c r="M57" s="78"/>
      <c r="N57" s="53">
        <v>17070565</v>
      </c>
      <c r="O57" s="78"/>
      <c r="P57" s="53">
        <v>2915182</v>
      </c>
      <c r="Q57" s="79"/>
      <c r="R57" s="88">
        <v>8.52</v>
      </c>
      <c r="S57" s="64"/>
      <c r="T57" s="89">
        <v>5.9</v>
      </c>
      <c r="U57" s="7"/>
    </row>
    <row r="58" spans="1:21" x14ac:dyDescent="0.2">
      <c r="A58" s="73">
        <v>314</v>
      </c>
      <c r="B58" s="74" t="s">
        <v>130</v>
      </c>
      <c r="C58" s="75"/>
      <c r="D58" s="58">
        <v>46387</v>
      </c>
      <c r="E58" s="75"/>
      <c r="F58" s="58" t="s">
        <v>136</v>
      </c>
      <c r="G58" s="71"/>
      <c r="H58" s="76">
        <v>-2</v>
      </c>
      <c r="I58" s="73"/>
      <c r="J58" s="77">
        <v>4562678.17</v>
      </c>
      <c r="K58" s="71"/>
      <c r="L58" s="53">
        <v>2430219.5699999998</v>
      </c>
      <c r="M58" s="78"/>
      <c r="N58" s="53">
        <v>2223712</v>
      </c>
      <c r="O58" s="78"/>
      <c r="P58" s="53">
        <v>384583</v>
      </c>
      <c r="Q58" s="79"/>
      <c r="R58" s="88">
        <v>8.43</v>
      </c>
      <c r="S58" s="64"/>
      <c r="T58" s="89">
        <v>5.8</v>
      </c>
      <c r="U58" s="7"/>
    </row>
    <row r="59" spans="1:21" x14ac:dyDescent="0.2">
      <c r="A59" s="73">
        <v>315</v>
      </c>
      <c r="B59" s="74" t="s">
        <v>131</v>
      </c>
      <c r="C59" s="75"/>
      <c r="D59" s="58">
        <v>46387</v>
      </c>
      <c r="E59" s="75"/>
      <c r="F59" s="58" t="s">
        <v>137</v>
      </c>
      <c r="G59" s="71"/>
      <c r="H59" s="76">
        <v>-1</v>
      </c>
      <c r="I59" s="73"/>
      <c r="J59" s="77">
        <v>2980702.95</v>
      </c>
      <c r="K59" s="71"/>
      <c r="L59" s="53">
        <v>2001021.93</v>
      </c>
      <c r="M59" s="78"/>
      <c r="N59" s="53">
        <v>1009488</v>
      </c>
      <c r="O59" s="78"/>
      <c r="P59" s="53">
        <v>170443</v>
      </c>
      <c r="Q59" s="79"/>
      <c r="R59" s="88">
        <v>5.72</v>
      </c>
      <c r="S59" s="64"/>
      <c r="T59" s="89">
        <v>5.9</v>
      </c>
      <c r="U59" s="7"/>
    </row>
    <row r="60" spans="1:21" x14ac:dyDescent="0.2">
      <c r="A60" s="73">
        <v>316</v>
      </c>
      <c r="B60" s="74" t="s">
        <v>132</v>
      </c>
      <c r="C60" s="75"/>
      <c r="D60" s="58">
        <v>46387</v>
      </c>
      <c r="E60" s="75"/>
      <c r="F60" s="58" t="s">
        <v>138</v>
      </c>
      <c r="G60" s="71"/>
      <c r="H60" s="76">
        <v>-1</v>
      </c>
      <c r="I60" s="73"/>
      <c r="J60" s="77">
        <v>920655.01</v>
      </c>
      <c r="K60" s="71"/>
      <c r="L60" s="53">
        <v>621196.34</v>
      </c>
      <c r="M60" s="78"/>
      <c r="N60" s="53">
        <v>308665</v>
      </c>
      <c r="O60" s="78"/>
      <c r="P60" s="53">
        <v>55222</v>
      </c>
      <c r="Q60" s="79"/>
      <c r="R60" s="88">
        <v>6</v>
      </c>
      <c r="S60" s="64"/>
      <c r="T60" s="89">
        <v>5.6</v>
      </c>
      <c r="U60" s="7"/>
    </row>
    <row r="61" spans="1:21" x14ac:dyDescent="0.2">
      <c r="A61" s="73"/>
      <c r="B61" s="112" t="s">
        <v>104</v>
      </c>
      <c r="C61" s="75"/>
      <c r="D61" s="69"/>
      <c r="E61" s="75"/>
      <c r="G61" s="71"/>
      <c r="H61" s="83"/>
      <c r="I61" s="73"/>
      <c r="J61" s="91">
        <f>+SUBTOTAL(9,J55:J60)</f>
        <v>59724474.220000006</v>
      </c>
      <c r="K61" s="93"/>
      <c r="L61" s="92">
        <f>+SUBTOTAL(9,L55:L60)</f>
        <v>32251606.850000001</v>
      </c>
      <c r="M61" s="53"/>
      <c r="N61" s="92">
        <f>+SUBTOTAL(9,N55:N60)</f>
        <v>28457881</v>
      </c>
      <c r="O61" s="53"/>
      <c r="P61" s="92">
        <f>+SUBTOTAL(9,P55:P60)</f>
        <v>4842265</v>
      </c>
      <c r="Q61" s="79"/>
      <c r="R61" s="86">
        <f>+ROUND(P61/J61*100,2)</f>
        <v>8.11</v>
      </c>
      <c r="S61" s="64"/>
      <c r="T61" s="87"/>
      <c r="U61" s="7"/>
    </row>
    <row r="62" spans="1:21" x14ac:dyDescent="0.2">
      <c r="A62" s="73"/>
      <c r="B62" s="74"/>
      <c r="C62" s="75"/>
      <c r="D62" s="69"/>
      <c r="E62" s="75"/>
      <c r="G62" s="71"/>
      <c r="H62" s="83"/>
      <c r="I62" s="73"/>
      <c r="J62" s="77"/>
      <c r="K62" s="93"/>
      <c r="L62" s="53"/>
      <c r="M62" s="53"/>
      <c r="N62" s="53"/>
      <c r="O62" s="53"/>
      <c r="P62" s="53"/>
      <c r="Q62" s="79"/>
      <c r="R62" s="86"/>
      <c r="S62" s="64"/>
      <c r="T62" s="87"/>
      <c r="U62" s="7"/>
    </row>
    <row r="63" spans="1:21" x14ac:dyDescent="0.2">
      <c r="A63" s="113" t="s">
        <v>41</v>
      </c>
      <c r="B63" s="74"/>
      <c r="C63" s="75"/>
      <c r="D63" s="69"/>
      <c r="E63" s="75"/>
      <c r="G63" s="71"/>
      <c r="H63" s="83"/>
      <c r="I63" s="73"/>
      <c r="J63" s="77">
        <f>+SUBTOTAL(9,J41:J62)</f>
        <v>230030386.54999998</v>
      </c>
      <c r="K63" s="93"/>
      <c r="L63" s="53">
        <f>+SUBTOTAL(9,L41:L62)</f>
        <v>121569449.53999999</v>
      </c>
      <c r="M63" s="53"/>
      <c r="N63" s="53">
        <f>+SUBTOTAL(9,N41:N62)</f>
        <v>112563839</v>
      </c>
      <c r="O63" s="53"/>
      <c r="P63" s="53">
        <f>+SUBTOTAL(9,P41:P62)</f>
        <v>19899485</v>
      </c>
      <c r="Q63" s="79"/>
      <c r="R63" s="86">
        <f>+ROUND(P63/J63*100,2)</f>
        <v>8.65</v>
      </c>
      <c r="S63" s="64"/>
      <c r="T63" s="87"/>
      <c r="U63" s="7"/>
    </row>
    <row r="64" spans="1:21" x14ac:dyDescent="0.2">
      <c r="A64" s="73"/>
      <c r="B64" s="74"/>
      <c r="C64" s="75"/>
      <c r="D64" s="69"/>
      <c r="E64" s="75"/>
      <c r="G64" s="71"/>
      <c r="H64" s="83"/>
      <c r="I64" s="73"/>
      <c r="J64" s="77"/>
      <c r="K64" s="93"/>
      <c r="L64" s="53"/>
      <c r="M64" s="53"/>
      <c r="N64" s="53"/>
      <c r="O64" s="53"/>
      <c r="P64" s="53"/>
      <c r="Q64" s="79"/>
      <c r="R64" s="86"/>
      <c r="S64" s="64"/>
      <c r="T64" s="87"/>
      <c r="U64" s="7"/>
    </row>
    <row r="65" spans="1:21" x14ac:dyDescent="0.2">
      <c r="A65" s="73"/>
      <c r="B65" s="74"/>
      <c r="C65" s="75"/>
      <c r="D65" s="69"/>
      <c r="E65" s="75"/>
      <c r="G65" s="71"/>
      <c r="H65" s="83"/>
      <c r="I65" s="73"/>
      <c r="J65" s="77"/>
      <c r="K65" s="93"/>
      <c r="L65" s="53"/>
      <c r="M65" s="53"/>
      <c r="N65" s="53"/>
      <c r="O65" s="53"/>
      <c r="P65" s="53"/>
      <c r="Q65" s="79"/>
      <c r="R65" s="86"/>
      <c r="S65" s="64"/>
      <c r="T65" s="87"/>
      <c r="U65" s="7"/>
    </row>
    <row r="66" spans="1:21" x14ac:dyDescent="0.2">
      <c r="A66" s="113" t="s">
        <v>42</v>
      </c>
      <c r="B66" s="74"/>
      <c r="C66" s="75"/>
      <c r="D66" s="69"/>
      <c r="E66" s="75"/>
      <c r="G66" s="71"/>
      <c r="H66" s="83"/>
      <c r="I66" s="73"/>
      <c r="J66" s="77"/>
      <c r="K66" s="93"/>
      <c r="L66" s="53"/>
      <c r="M66" s="53"/>
      <c r="N66" s="53"/>
      <c r="O66" s="53"/>
      <c r="P66" s="53"/>
      <c r="Q66" s="79"/>
      <c r="R66" s="86"/>
      <c r="S66" s="64"/>
      <c r="T66" s="87"/>
      <c r="U66" s="7"/>
    </row>
    <row r="67" spans="1:21" x14ac:dyDescent="0.2">
      <c r="A67" s="73"/>
      <c r="B67" s="74"/>
      <c r="C67" s="75"/>
      <c r="D67" s="69"/>
      <c r="E67" s="75"/>
      <c r="G67" s="71"/>
      <c r="H67" s="83"/>
      <c r="I67" s="73"/>
      <c r="J67" s="77"/>
      <c r="K67" s="93"/>
      <c r="L67" s="53"/>
      <c r="M67" s="53"/>
      <c r="N67" s="53"/>
      <c r="O67" s="53"/>
      <c r="P67" s="53"/>
      <c r="Q67" s="79"/>
      <c r="R67" s="86"/>
      <c r="S67" s="64"/>
      <c r="T67" s="87"/>
      <c r="U67" s="7"/>
    </row>
    <row r="68" spans="1:21" x14ac:dyDescent="0.2">
      <c r="A68" s="73"/>
      <c r="B68" s="74" t="s">
        <v>43</v>
      </c>
      <c r="C68" s="75"/>
      <c r="D68" s="69"/>
      <c r="E68" s="75"/>
      <c r="G68" s="71"/>
      <c r="H68" s="83"/>
      <c r="I68" s="73"/>
      <c r="J68" s="77"/>
      <c r="K68" s="93"/>
      <c r="L68" s="53"/>
      <c r="M68" s="53"/>
      <c r="N68" s="53"/>
      <c r="O68" s="53"/>
      <c r="P68" s="53"/>
      <c r="Q68" s="79"/>
      <c r="R68" s="86"/>
      <c r="S68" s="64"/>
      <c r="T68" s="87"/>
      <c r="U68" s="7"/>
    </row>
    <row r="69" spans="1:21" x14ac:dyDescent="0.2">
      <c r="A69" s="73">
        <v>311</v>
      </c>
      <c r="B69" s="74" t="s">
        <v>128</v>
      </c>
      <c r="C69" s="75"/>
      <c r="D69" s="58">
        <v>45291</v>
      </c>
      <c r="E69" s="75"/>
      <c r="F69" s="58" t="s">
        <v>134</v>
      </c>
      <c r="G69" s="71"/>
      <c r="H69" s="76">
        <v>-3</v>
      </c>
      <c r="I69" s="73"/>
      <c r="J69" s="77">
        <v>1005968.35</v>
      </c>
      <c r="K69" s="71"/>
      <c r="L69" s="53">
        <v>582918.29</v>
      </c>
      <c r="M69" s="78"/>
      <c r="N69" s="53">
        <v>453229</v>
      </c>
      <c r="O69" s="78"/>
      <c r="P69" s="53">
        <v>151253</v>
      </c>
      <c r="Q69" s="79"/>
      <c r="R69" s="88">
        <v>15.04</v>
      </c>
      <c r="S69" s="64"/>
      <c r="T69" s="89">
        <v>3</v>
      </c>
      <c r="U69" s="7"/>
    </row>
    <row r="70" spans="1:21" x14ac:dyDescent="0.2">
      <c r="A70" s="73">
        <v>312</v>
      </c>
      <c r="B70" s="74" t="s">
        <v>129</v>
      </c>
      <c r="C70" s="75"/>
      <c r="D70" s="58">
        <v>45291</v>
      </c>
      <c r="E70" s="75"/>
      <c r="F70" s="58" t="s">
        <v>135</v>
      </c>
      <c r="G70" s="71"/>
      <c r="H70" s="76">
        <v>-3</v>
      </c>
      <c r="I70" s="73"/>
      <c r="J70" s="77">
        <v>55795065.539999999</v>
      </c>
      <c r="K70" s="71"/>
      <c r="L70" s="53">
        <v>33683936.859999999</v>
      </c>
      <c r="M70" s="78"/>
      <c r="N70" s="53">
        <v>23784981</v>
      </c>
      <c r="O70" s="78"/>
      <c r="P70" s="53">
        <v>8034966</v>
      </c>
      <c r="Q70" s="79"/>
      <c r="R70" s="88">
        <v>14.4</v>
      </c>
      <c r="S70" s="64"/>
      <c r="T70" s="89">
        <v>3</v>
      </c>
      <c r="U70" s="7"/>
    </row>
    <row r="71" spans="1:21" x14ac:dyDescent="0.2">
      <c r="A71" s="73">
        <v>314</v>
      </c>
      <c r="B71" s="74" t="s">
        <v>130</v>
      </c>
      <c r="C71" s="75"/>
      <c r="D71" s="58">
        <v>45291</v>
      </c>
      <c r="E71" s="75"/>
      <c r="F71" s="58" t="s">
        <v>136</v>
      </c>
      <c r="G71" s="71"/>
      <c r="H71" s="76">
        <v>-3</v>
      </c>
      <c r="I71" s="73"/>
      <c r="J71" s="77">
        <v>10983268.880000001</v>
      </c>
      <c r="K71" s="71"/>
      <c r="L71" s="53">
        <v>6825376.0999999996</v>
      </c>
      <c r="M71" s="78"/>
      <c r="N71" s="53">
        <v>4487391</v>
      </c>
      <c r="O71" s="78"/>
      <c r="P71" s="53">
        <v>1532371</v>
      </c>
      <c r="Q71" s="79"/>
      <c r="R71" s="88">
        <v>13.95</v>
      </c>
      <c r="S71" s="64"/>
      <c r="T71" s="89">
        <v>2.9</v>
      </c>
      <c r="U71" s="7"/>
    </row>
    <row r="72" spans="1:21" x14ac:dyDescent="0.2">
      <c r="A72" s="73">
        <v>315</v>
      </c>
      <c r="B72" s="74" t="s">
        <v>131</v>
      </c>
      <c r="C72" s="75"/>
      <c r="D72" s="58">
        <v>45291</v>
      </c>
      <c r="E72" s="75"/>
      <c r="F72" s="58" t="s">
        <v>137</v>
      </c>
      <c r="G72" s="71"/>
      <c r="H72" s="76">
        <v>-3</v>
      </c>
      <c r="I72" s="73"/>
      <c r="J72" s="77">
        <v>2773052.55</v>
      </c>
      <c r="K72" s="71"/>
      <c r="L72" s="53">
        <v>2088782.77</v>
      </c>
      <c r="M72" s="78"/>
      <c r="N72" s="53">
        <v>767461</v>
      </c>
      <c r="O72" s="78"/>
      <c r="P72" s="53">
        <v>258677</v>
      </c>
      <c r="Q72" s="79"/>
      <c r="R72" s="88">
        <v>9.33</v>
      </c>
      <c r="S72" s="64"/>
      <c r="T72" s="89">
        <v>3</v>
      </c>
      <c r="U72" s="7"/>
    </row>
    <row r="73" spans="1:21" x14ac:dyDescent="0.2">
      <c r="A73" s="73">
        <v>316</v>
      </c>
      <c r="B73" s="74" t="s">
        <v>132</v>
      </c>
      <c r="C73" s="75"/>
      <c r="D73" s="58">
        <v>45291</v>
      </c>
      <c r="E73" s="75"/>
      <c r="F73" s="58" t="s">
        <v>138</v>
      </c>
      <c r="G73" s="71"/>
      <c r="H73" s="76">
        <v>-3</v>
      </c>
      <c r="I73" s="73"/>
      <c r="J73" s="77">
        <v>2530.98</v>
      </c>
      <c r="K73" s="71"/>
      <c r="L73" s="53">
        <v>1763.3</v>
      </c>
      <c r="M73" s="78"/>
      <c r="N73" s="53">
        <v>844</v>
      </c>
      <c r="O73" s="78"/>
      <c r="P73" s="53">
        <v>289</v>
      </c>
      <c r="Q73" s="79"/>
      <c r="R73" s="88">
        <v>11.42</v>
      </c>
      <c r="S73" s="64"/>
      <c r="T73" s="89">
        <v>2.9</v>
      </c>
      <c r="U73" s="7"/>
    </row>
    <row r="74" spans="1:21" x14ac:dyDescent="0.2">
      <c r="A74" s="73"/>
      <c r="B74" s="112" t="s">
        <v>44</v>
      </c>
      <c r="C74" s="75"/>
      <c r="D74" s="69"/>
      <c r="E74" s="75"/>
      <c r="G74" s="71"/>
      <c r="H74" s="83"/>
      <c r="I74" s="73"/>
      <c r="J74" s="94">
        <f>+SUBTOTAL(9,J68:J73)</f>
        <v>70559886.299999997</v>
      </c>
      <c r="K74" s="93"/>
      <c r="L74" s="85">
        <f>+SUBTOTAL(9,L68:L73)</f>
        <v>43182777.32</v>
      </c>
      <c r="M74" s="53"/>
      <c r="N74" s="85">
        <f>+SUBTOTAL(9,N68:N73)</f>
        <v>29493906</v>
      </c>
      <c r="O74" s="53"/>
      <c r="P74" s="85">
        <f>+SUBTOTAL(9,P68:P73)</f>
        <v>9977556</v>
      </c>
      <c r="Q74" s="79"/>
      <c r="R74" s="86">
        <f>+ROUND(P74/J74*100,2)</f>
        <v>14.14</v>
      </c>
      <c r="S74" s="64"/>
      <c r="T74" s="87"/>
      <c r="U74" s="7"/>
    </row>
    <row r="75" spans="1:21" x14ac:dyDescent="0.2">
      <c r="A75" s="73"/>
      <c r="B75" s="74"/>
      <c r="C75" s="75"/>
      <c r="D75" s="69"/>
      <c r="E75" s="75"/>
      <c r="G75" s="71"/>
      <c r="H75" s="83"/>
      <c r="I75" s="73"/>
      <c r="J75" s="77"/>
      <c r="K75" s="93"/>
      <c r="L75" s="53"/>
      <c r="M75" s="53"/>
      <c r="N75" s="53"/>
      <c r="O75" s="53"/>
      <c r="P75" s="53"/>
      <c r="Q75" s="79"/>
      <c r="R75" s="86"/>
      <c r="S75" s="64"/>
      <c r="T75" s="87"/>
      <c r="U75" s="7"/>
    </row>
    <row r="76" spans="1:21" x14ac:dyDescent="0.2">
      <c r="A76" s="73"/>
      <c r="B76" s="74" t="s">
        <v>45</v>
      </c>
      <c r="C76" s="75"/>
      <c r="D76" s="69"/>
      <c r="E76" s="75"/>
      <c r="G76" s="71"/>
      <c r="H76" s="83"/>
      <c r="I76" s="73"/>
      <c r="J76" s="77"/>
      <c r="K76" s="93"/>
      <c r="L76" s="53"/>
      <c r="M76" s="53"/>
      <c r="N76" s="53"/>
      <c r="O76" s="53"/>
      <c r="P76" s="53"/>
      <c r="Q76" s="79"/>
      <c r="R76" s="86"/>
      <c r="S76" s="64"/>
      <c r="T76" s="87"/>
      <c r="U76" s="7"/>
    </row>
    <row r="77" spans="1:21" x14ac:dyDescent="0.2">
      <c r="A77" s="73">
        <v>311</v>
      </c>
      <c r="B77" s="74" t="s">
        <v>128</v>
      </c>
      <c r="C77" s="75"/>
      <c r="D77" s="58">
        <v>45291</v>
      </c>
      <c r="E77" s="75"/>
      <c r="F77" s="58" t="s">
        <v>134</v>
      </c>
      <c r="G77" s="71"/>
      <c r="H77" s="76">
        <v>-3</v>
      </c>
      <c r="I77" s="73"/>
      <c r="J77" s="77">
        <v>857357.88</v>
      </c>
      <c r="K77" s="71"/>
      <c r="L77" s="53">
        <v>380551.5</v>
      </c>
      <c r="M77" s="78"/>
      <c r="N77" s="53">
        <v>502527</v>
      </c>
      <c r="O77" s="78"/>
      <c r="P77" s="53">
        <v>167670</v>
      </c>
      <c r="Q77" s="79"/>
      <c r="R77" s="88">
        <v>19.559999999999999</v>
      </c>
      <c r="S77" s="64"/>
      <c r="T77" s="89">
        <v>3</v>
      </c>
      <c r="U77" s="7"/>
    </row>
    <row r="78" spans="1:21" x14ac:dyDescent="0.2">
      <c r="A78" s="73">
        <v>312</v>
      </c>
      <c r="B78" s="74" t="s">
        <v>129</v>
      </c>
      <c r="C78" s="75"/>
      <c r="D78" s="58">
        <v>45291</v>
      </c>
      <c r="E78" s="75"/>
      <c r="F78" s="58" t="s">
        <v>135</v>
      </c>
      <c r="G78" s="71"/>
      <c r="H78" s="76">
        <v>-3</v>
      </c>
      <c r="I78" s="73"/>
      <c r="J78" s="77">
        <v>57741699.369999997</v>
      </c>
      <c r="K78" s="71"/>
      <c r="L78" s="53">
        <v>35266464.18</v>
      </c>
      <c r="M78" s="78"/>
      <c r="N78" s="53">
        <v>24207486</v>
      </c>
      <c r="O78" s="78"/>
      <c r="P78" s="53">
        <v>8178545</v>
      </c>
      <c r="Q78" s="79"/>
      <c r="R78" s="88">
        <v>14.16</v>
      </c>
      <c r="S78" s="64"/>
      <c r="T78" s="89">
        <v>3</v>
      </c>
      <c r="U78" s="7"/>
    </row>
    <row r="79" spans="1:21" x14ac:dyDescent="0.2">
      <c r="A79" s="73">
        <v>314</v>
      </c>
      <c r="B79" s="74" t="s">
        <v>130</v>
      </c>
      <c r="C79" s="75"/>
      <c r="D79" s="58">
        <v>45291</v>
      </c>
      <c r="E79" s="75"/>
      <c r="F79" s="58" t="s">
        <v>136</v>
      </c>
      <c r="G79" s="71"/>
      <c r="H79" s="76">
        <v>-3</v>
      </c>
      <c r="I79" s="73"/>
      <c r="J79" s="77">
        <v>16635007.75</v>
      </c>
      <c r="K79" s="71"/>
      <c r="L79" s="53">
        <v>9725571.1500000004</v>
      </c>
      <c r="M79" s="78"/>
      <c r="N79" s="53">
        <v>7408487</v>
      </c>
      <c r="O79" s="78"/>
      <c r="P79" s="53">
        <v>2519840</v>
      </c>
      <c r="Q79" s="79"/>
      <c r="R79" s="88">
        <v>15.15</v>
      </c>
      <c r="S79" s="64"/>
      <c r="T79" s="89">
        <v>2.9</v>
      </c>
      <c r="U79" s="7"/>
    </row>
    <row r="80" spans="1:21" x14ac:dyDescent="0.2">
      <c r="A80" s="73">
        <v>315</v>
      </c>
      <c r="B80" s="74" t="s">
        <v>131</v>
      </c>
      <c r="C80" s="75"/>
      <c r="D80" s="58">
        <v>45291</v>
      </c>
      <c r="E80" s="75"/>
      <c r="F80" s="58" t="s">
        <v>137</v>
      </c>
      <c r="G80" s="71"/>
      <c r="H80" s="76">
        <v>-3</v>
      </c>
      <c r="I80" s="73"/>
      <c r="J80" s="77">
        <v>3715363.57</v>
      </c>
      <c r="K80" s="71"/>
      <c r="L80" s="53">
        <v>2410852.9700000002</v>
      </c>
      <c r="M80" s="78"/>
      <c r="N80" s="53">
        <v>1415972</v>
      </c>
      <c r="O80" s="78"/>
      <c r="P80" s="53">
        <v>474759</v>
      </c>
      <c r="Q80" s="79"/>
      <c r="R80" s="88">
        <v>12.78</v>
      </c>
      <c r="S80" s="64"/>
      <c r="T80" s="89">
        <v>3</v>
      </c>
      <c r="U80" s="7"/>
    </row>
    <row r="81" spans="1:21" x14ac:dyDescent="0.2">
      <c r="A81" s="73"/>
      <c r="B81" s="112" t="s">
        <v>46</v>
      </c>
      <c r="C81" s="75"/>
      <c r="D81" s="69"/>
      <c r="E81" s="75"/>
      <c r="G81" s="71"/>
      <c r="H81" s="83"/>
      <c r="I81" s="73"/>
      <c r="J81" s="94">
        <f>+SUBTOTAL(9,J76:J80)</f>
        <v>78949428.569999993</v>
      </c>
      <c r="K81" s="93"/>
      <c r="L81" s="85">
        <f>+SUBTOTAL(9,L76:L80)</f>
        <v>47783439.799999997</v>
      </c>
      <c r="M81" s="53"/>
      <c r="N81" s="85">
        <f>+SUBTOTAL(9,N76:N80)</f>
        <v>33534472</v>
      </c>
      <c r="O81" s="53"/>
      <c r="P81" s="85">
        <f>+SUBTOTAL(9,P76:P80)</f>
        <v>11340814</v>
      </c>
      <c r="Q81" s="79"/>
      <c r="R81" s="86">
        <f>+ROUND(P81/J81*100,2)</f>
        <v>14.36</v>
      </c>
      <c r="S81" s="64"/>
      <c r="T81" s="87"/>
      <c r="U81" s="7"/>
    </row>
    <row r="82" spans="1:21" x14ac:dyDescent="0.2">
      <c r="A82" s="73"/>
      <c r="B82" s="74"/>
      <c r="C82" s="75"/>
      <c r="D82" s="69"/>
      <c r="E82" s="75"/>
      <c r="G82" s="71"/>
      <c r="H82" s="83"/>
      <c r="I82" s="73"/>
      <c r="J82" s="77"/>
      <c r="K82" s="93"/>
      <c r="L82" s="53"/>
      <c r="M82" s="53"/>
      <c r="N82" s="53"/>
      <c r="O82" s="53"/>
      <c r="P82" s="53"/>
      <c r="Q82" s="79"/>
      <c r="R82" s="86"/>
      <c r="S82" s="64"/>
      <c r="T82" s="87"/>
      <c r="U82" s="7"/>
    </row>
    <row r="83" spans="1:21" x14ac:dyDescent="0.2">
      <c r="A83" s="73"/>
      <c r="B83" s="74" t="s">
        <v>47</v>
      </c>
      <c r="C83" s="75"/>
      <c r="D83" s="69"/>
      <c r="E83" s="75"/>
      <c r="G83" s="71"/>
      <c r="H83" s="83"/>
      <c r="I83" s="73"/>
      <c r="J83" s="77"/>
      <c r="K83" s="93"/>
      <c r="L83" s="53"/>
      <c r="M83" s="53"/>
      <c r="N83" s="53"/>
      <c r="O83" s="53"/>
      <c r="P83" s="53"/>
      <c r="Q83" s="79"/>
      <c r="R83" s="86"/>
      <c r="S83" s="64"/>
      <c r="T83" s="87"/>
      <c r="U83" s="7"/>
    </row>
    <row r="84" spans="1:21" x14ac:dyDescent="0.2">
      <c r="A84" s="73">
        <v>311</v>
      </c>
      <c r="B84" s="74" t="s">
        <v>128</v>
      </c>
      <c r="C84" s="75"/>
      <c r="D84" s="58">
        <v>45291</v>
      </c>
      <c r="E84" s="75"/>
      <c r="F84" s="58" t="s">
        <v>134</v>
      </c>
      <c r="G84" s="71"/>
      <c r="H84" s="76">
        <v>-3</v>
      </c>
      <c r="I84" s="73"/>
      <c r="J84" s="77">
        <v>18898492.359999999</v>
      </c>
      <c r="K84" s="71"/>
      <c r="L84" s="53">
        <v>11533246.15</v>
      </c>
      <c r="M84" s="78"/>
      <c r="N84" s="53">
        <v>7932201</v>
      </c>
      <c r="O84" s="78"/>
      <c r="P84" s="53">
        <v>2653025</v>
      </c>
      <c r="Q84" s="79"/>
      <c r="R84" s="88">
        <v>14.04</v>
      </c>
      <c r="S84" s="64"/>
      <c r="T84" s="89">
        <v>3</v>
      </c>
      <c r="U84" s="7"/>
    </row>
    <row r="85" spans="1:21" x14ac:dyDescent="0.2">
      <c r="A85" s="73">
        <v>312</v>
      </c>
      <c r="B85" s="74" t="s">
        <v>129</v>
      </c>
      <c r="C85" s="75"/>
      <c r="D85" s="58">
        <v>45291</v>
      </c>
      <c r="E85" s="75"/>
      <c r="F85" s="58" t="s">
        <v>135</v>
      </c>
      <c r="G85" s="71"/>
      <c r="H85" s="76">
        <v>-3</v>
      </c>
      <c r="I85" s="73"/>
      <c r="J85" s="77">
        <v>229628729.75999999</v>
      </c>
      <c r="K85" s="71"/>
      <c r="L85" s="53">
        <v>127668262.08</v>
      </c>
      <c r="M85" s="78"/>
      <c r="N85" s="53">
        <v>108849330</v>
      </c>
      <c r="O85" s="78"/>
      <c r="P85" s="53">
        <v>36664131</v>
      </c>
      <c r="Q85" s="79"/>
      <c r="R85" s="88">
        <v>15.97</v>
      </c>
      <c r="S85" s="64"/>
      <c r="T85" s="89">
        <v>3</v>
      </c>
      <c r="U85" s="7"/>
    </row>
    <row r="86" spans="1:21" x14ac:dyDescent="0.2">
      <c r="A86" s="73">
        <v>314</v>
      </c>
      <c r="B86" s="74" t="s">
        <v>130</v>
      </c>
      <c r="C86" s="75"/>
      <c r="D86" s="58">
        <v>45291</v>
      </c>
      <c r="E86" s="75"/>
      <c r="F86" s="58" t="s">
        <v>136</v>
      </c>
      <c r="G86" s="71"/>
      <c r="H86" s="76">
        <v>-3</v>
      </c>
      <c r="I86" s="73"/>
      <c r="J86" s="77">
        <v>24429123.27</v>
      </c>
      <c r="K86" s="71"/>
      <c r="L86" s="53">
        <v>13653006.640000001</v>
      </c>
      <c r="M86" s="78"/>
      <c r="N86" s="53">
        <v>11508990</v>
      </c>
      <c r="O86" s="78"/>
      <c r="P86" s="53">
        <v>3906131</v>
      </c>
      <c r="Q86" s="79"/>
      <c r="R86" s="88">
        <v>15.99</v>
      </c>
      <c r="S86" s="64"/>
      <c r="T86" s="89">
        <v>2.9</v>
      </c>
      <c r="U86" s="7"/>
    </row>
    <row r="87" spans="1:21" x14ac:dyDescent="0.2">
      <c r="A87" s="73">
        <v>315</v>
      </c>
      <c r="B87" s="74" t="s">
        <v>131</v>
      </c>
      <c r="C87" s="75"/>
      <c r="D87" s="58">
        <v>45291</v>
      </c>
      <c r="E87" s="75"/>
      <c r="F87" s="58" t="s">
        <v>137</v>
      </c>
      <c r="G87" s="71"/>
      <c r="H87" s="76">
        <v>-3</v>
      </c>
      <c r="I87" s="73"/>
      <c r="J87" s="77">
        <v>15138943.449999999</v>
      </c>
      <c r="K87" s="71"/>
      <c r="L87" s="53">
        <v>9027272.9600000009</v>
      </c>
      <c r="M87" s="78"/>
      <c r="N87" s="53">
        <v>6565839</v>
      </c>
      <c r="O87" s="78"/>
      <c r="P87" s="53">
        <v>2197835</v>
      </c>
      <c r="Q87" s="79"/>
      <c r="R87" s="88">
        <v>14.52</v>
      </c>
      <c r="S87" s="64"/>
      <c r="T87" s="89">
        <v>3</v>
      </c>
      <c r="U87" s="7"/>
    </row>
    <row r="88" spans="1:21" x14ac:dyDescent="0.2">
      <c r="A88" s="73">
        <v>316</v>
      </c>
      <c r="B88" s="74" t="s">
        <v>132</v>
      </c>
      <c r="C88" s="75"/>
      <c r="D88" s="58">
        <v>45291</v>
      </c>
      <c r="E88" s="75"/>
      <c r="F88" s="58" t="s">
        <v>138</v>
      </c>
      <c r="G88" s="71"/>
      <c r="H88" s="76">
        <v>-3</v>
      </c>
      <c r="I88" s="73"/>
      <c r="J88" s="77">
        <v>227813</v>
      </c>
      <c r="K88" s="71"/>
      <c r="L88" s="53">
        <v>156023.35</v>
      </c>
      <c r="M88" s="78"/>
      <c r="N88" s="53">
        <v>78624</v>
      </c>
      <c r="O88" s="78"/>
      <c r="P88" s="53">
        <v>26926</v>
      </c>
      <c r="Q88" s="79"/>
      <c r="R88" s="88">
        <v>11.82</v>
      </c>
      <c r="S88" s="64"/>
      <c r="T88" s="89">
        <v>2.9</v>
      </c>
      <c r="U88" s="7"/>
    </row>
    <row r="89" spans="1:21" x14ac:dyDescent="0.2">
      <c r="A89" s="73"/>
      <c r="B89" s="112" t="s">
        <v>48</v>
      </c>
      <c r="C89" s="75"/>
      <c r="D89" s="69"/>
      <c r="E89" s="75"/>
      <c r="G89" s="71"/>
      <c r="H89" s="83"/>
      <c r="I89" s="73"/>
      <c r="J89" s="94">
        <f>+SUBTOTAL(9,J83:J88)</f>
        <v>288323101.83999997</v>
      </c>
      <c r="K89" s="93"/>
      <c r="L89" s="85">
        <f>+SUBTOTAL(9,L83:L88)</f>
        <v>162037811.18000001</v>
      </c>
      <c r="M89" s="53"/>
      <c r="N89" s="85">
        <f>+SUBTOTAL(9,N83:N88)</f>
        <v>134934984</v>
      </c>
      <c r="O89" s="53"/>
      <c r="P89" s="85">
        <f>+SUBTOTAL(9,P83:P88)</f>
        <v>45448048</v>
      </c>
      <c r="Q89" s="79"/>
      <c r="R89" s="86">
        <f>+ROUND(P89/J89*100,2)</f>
        <v>15.76</v>
      </c>
      <c r="S89" s="64"/>
      <c r="T89" s="87"/>
      <c r="U89" s="7"/>
    </row>
    <row r="90" spans="1:21" x14ac:dyDescent="0.2">
      <c r="A90" s="73"/>
      <c r="B90" s="74"/>
      <c r="C90" s="75"/>
      <c r="D90" s="69"/>
      <c r="E90" s="75"/>
      <c r="G90" s="71"/>
      <c r="H90" s="83"/>
      <c r="I90" s="73"/>
      <c r="J90" s="77"/>
      <c r="K90" s="93"/>
      <c r="L90" s="53"/>
      <c r="M90" s="53"/>
      <c r="N90" s="53"/>
      <c r="O90" s="53"/>
      <c r="P90" s="53"/>
      <c r="Q90" s="79"/>
      <c r="R90" s="86"/>
      <c r="S90" s="64"/>
      <c r="T90" s="87"/>
      <c r="U90" s="7"/>
    </row>
    <row r="91" spans="1:21" x14ac:dyDescent="0.2">
      <c r="A91" s="73"/>
      <c r="B91" s="74" t="s">
        <v>49</v>
      </c>
      <c r="C91" s="75"/>
      <c r="D91" s="69"/>
      <c r="E91" s="75"/>
      <c r="G91" s="71"/>
      <c r="H91" s="83"/>
      <c r="I91" s="73"/>
      <c r="J91" s="77"/>
      <c r="K91" s="93"/>
      <c r="L91" s="53"/>
      <c r="M91" s="53"/>
      <c r="N91" s="53"/>
      <c r="O91" s="53"/>
      <c r="P91" s="53"/>
      <c r="Q91" s="79"/>
      <c r="R91" s="86"/>
      <c r="S91" s="64"/>
      <c r="T91" s="87"/>
      <c r="U91" s="7"/>
    </row>
    <row r="92" spans="1:21" x14ac:dyDescent="0.2">
      <c r="A92" s="73">
        <v>311</v>
      </c>
      <c r="B92" s="74" t="s">
        <v>128</v>
      </c>
      <c r="C92" s="75"/>
      <c r="D92" s="58">
        <v>45291</v>
      </c>
      <c r="E92" s="75"/>
      <c r="F92" s="58" t="s">
        <v>134</v>
      </c>
      <c r="G92" s="71"/>
      <c r="H92" s="76">
        <v>-3</v>
      </c>
      <c r="I92" s="73"/>
      <c r="J92" s="77">
        <v>15111546.550000001</v>
      </c>
      <c r="K92" s="71"/>
      <c r="L92" s="53">
        <v>8347733.71</v>
      </c>
      <c r="M92" s="78"/>
      <c r="N92" s="53">
        <v>7217159</v>
      </c>
      <c r="O92" s="78"/>
      <c r="P92" s="53">
        <v>2407626</v>
      </c>
      <c r="Q92" s="79"/>
      <c r="R92" s="88">
        <v>15.93</v>
      </c>
      <c r="S92" s="64"/>
      <c r="T92" s="89">
        <v>3</v>
      </c>
      <c r="U92" s="7"/>
    </row>
    <row r="93" spans="1:21" x14ac:dyDescent="0.2">
      <c r="A93" s="73">
        <v>312</v>
      </c>
      <c r="B93" s="74" t="s">
        <v>129</v>
      </c>
      <c r="C93" s="75"/>
      <c r="D93" s="58">
        <v>45291</v>
      </c>
      <c r="E93" s="75"/>
      <c r="F93" s="58" t="s">
        <v>135</v>
      </c>
      <c r="G93" s="71"/>
      <c r="H93" s="76">
        <v>-3</v>
      </c>
      <c r="I93" s="73"/>
      <c r="J93" s="77">
        <v>230782129.52000001</v>
      </c>
      <c r="K93" s="71"/>
      <c r="L93" s="53">
        <v>126582402.86</v>
      </c>
      <c r="M93" s="78"/>
      <c r="N93" s="53">
        <v>111123191</v>
      </c>
      <c r="O93" s="78"/>
      <c r="P93" s="53">
        <v>37394248</v>
      </c>
      <c r="Q93" s="79"/>
      <c r="R93" s="88">
        <v>16.2</v>
      </c>
      <c r="S93" s="64"/>
      <c r="T93" s="89">
        <v>3</v>
      </c>
      <c r="U93" s="7"/>
    </row>
    <row r="94" spans="1:21" x14ac:dyDescent="0.2">
      <c r="A94" s="73">
        <v>314</v>
      </c>
      <c r="B94" s="74" t="s">
        <v>130</v>
      </c>
      <c r="C94" s="75"/>
      <c r="D94" s="58">
        <v>45291</v>
      </c>
      <c r="E94" s="75"/>
      <c r="F94" s="58" t="s">
        <v>136</v>
      </c>
      <c r="G94" s="71"/>
      <c r="H94" s="76">
        <v>-3</v>
      </c>
      <c r="I94" s="73"/>
      <c r="J94" s="77">
        <v>39900882.609999999</v>
      </c>
      <c r="K94" s="71"/>
      <c r="L94" s="53">
        <v>23401349.760000002</v>
      </c>
      <c r="M94" s="78"/>
      <c r="N94" s="53">
        <v>17696559</v>
      </c>
      <c r="O94" s="78"/>
      <c r="P94" s="53">
        <v>6011003</v>
      </c>
      <c r="Q94" s="79"/>
      <c r="R94" s="88">
        <v>15.06</v>
      </c>
      <c r="S94" s="64"/>
      <c r="T94" s="89">
        <v>2.9</v>
      </c>
      <c r="U94" s="7"/>
    </row>
    <row r="95" spans="1:21" x14ac:dyDescent="0.2">
      <c r="A95" s="73">
        <v>315</v>
      </c>
      <c r="B95" s="74" t="s">
        <v>131</v>
      </c>
      <c r="C95" s="75"/>
      <c r="D95" s="58">
        <v>45291</v>
      </c>
      <c r="E95" s="75"/>
      <c r="F95" s="58" t="s">
        <v>137</v>
      </c>
      <c r="G95" s="71"/>
      <c r="H95" s="76">
        <v>-3</v>
      </c>
      <c r="I95" s="73"/>
      <c r="J95" s="77">
        <v>14303096.880000001</v>
      </c>
      <c r="K95" s="71"/>
      <c r="L95" s="53">
        <v>8533356.4000000004</v>
      </c>
      <c r="M95" s="78"/>
      <c r="N95" s="53">
        <v>6198833</v>
      </c>
      <c r="O95" s="78"/>
      <c r="P95" s="53">
        <v>2070817</v>
      </c>
      <c r="Q95" s="79"/>
      <c r="R95" s="88">
        <v>14.48</v>
      </c>
      <c r="S95" s="64"/>
      <c r="T95" s="89">
        <v>3</v>
      </c>
      <c r="U95" s="7"/>
    </row>
    <row r="96" spans="1:21" x14ac:dyDescent="0.2">
      <c r="A96" s="73">
        <v>316</v>
      </c>
      <c r="B96" s="74" t="s">
        <v>132</v>
      </c>
      <c r="C96" s="75"/>
      <c r="D96" s="58">
        <v>45291</v>
      </c>
      <c r="E96" s="75"/>
      <c r="F96" s="58" t="s">
        <v>138</v>
      </c>
      <c r="G96" s="71"/>
      <c r="H96" s="76">
        <v>-3</v>
      </c>
      <c r="I96" s="73"/>
      <c r="J96" s="77">
        <v>569812.35</v>
      </c>
      <c r="K96" s="71"/>
      <c r="L96" s="53">
        <v>377054.61</v>
      </c>
      <c r="M96" s="78"/>
      <c r="N96" s="53">
        <v>209852</v>
      </c>
      <c r="O96" s="78"/>
      <c r="P96" s="53">
        <v>71762</v>
      </c>
      <c r="Q96" s="79"/>
      <c r="R96" s="88">
        <v>12.59</v>
      </c>
      <c r="S96" s="64"/>
      <c r="T96" s="89">
        <v>2.9</v>
      </c>
      <c r="U96" s="7"/>
    </row>
    <row r="97" spans="1:21" x14ac:dyDescent="0.2">
      <c r="A97" s="73"/>
      <c r="B97" s="112" t="s">
        <v>50</v>
      </c>
      <c r="C97" s="75"/>
      <c r="D97" s="69"/>
      <c r="E97" s="75"/>
      <c r="G97" s="71"/>
      <c r="H97" s="83"/>
      <c r="I97" s="73"/>
      <c r="J97" s="94">
        <f>+SUBTOTAL(9,J91:J96)</f>
        <v>300667467.91000003</v>
      </c>
      <c r="K97" s="93"/>
      <c r="L97" s="85">
        <f>+SUBTOTAL(9,L91:L96)</f>
        <v>167241897.34</v>
      </c>
      <c r="M97" s="53"/>
      <c r="N97" s="85">
        <f>+SUBTOTAL(9,N91:N96)</f>
        <v>142445594</v>
      </c>
      <c r="O97" s="53"/>
      <c r="P97" s="85">
        <f>+SUBTOTAL(9,P91:P96)</f>
        <v>47955456</v>
      </c>
      <c r="Q97" s="79"/>
      <c r="R97" s="86">
        <f>+ROUND(P97/J97*100,2)</f>
        <v>15.95</v>
      </c>
      <c r="S97" s="64"/>
      <c r="T97" s="87"/>
      <c r="U97" s="7"/>
    </row>
    <row r="98" spans="1:21" x14ac:dyDescent="0.2">
      <c r="A98" s="73"/>
      <c r="B98" s="74"/>
      <c r="C98" s="75"/>
      <c r="D98" s="69"/>
      <c r="E98" s="75"/>
      <c r="G98" s="71"/>
      <c r="H98" s="83"/>
      <c r="I98" s="73"/>
      <c r="J98" s="77"/>
      <c r="K98" s="93"/>
      <c r="L98" s="53"/>
      <c r="M98" s="53"/>
      <c r="N98" s="53"/>
      <c r="O98" s="53"/>
      <c r="P98" s="53"/>
      <c r="Q98" s="79"/>
      <c r="R98" s="86"/>
      <c r="S98" s="64"/>
      <c r="T98" s="87"/>
      <c r="U98" s="7"/>
    </row>
    <row r="99" spans="1:21" x14ac:dyDescent="0.2">
      <c r="A99" s="73"/>
      <c r="B99" s="74" t="s">
        <v>80</v>
      </c>
      <c r="C99" s="75"/>
      <c r="D99" s="69"/>
      <c r="E99" s="75"/>
      <c r="G99" s="71"/>
      <c r="H99" s="83"/>
      <c r="I99" s="73"/>
      <c r="J99" s="77"/>
      <c r="K99" s="93"/>
      <c r="L99" s="53"/>
      <c r="M99" s="53"/>
      <c r="N99" s="53"/>
      <c r="O99" s="53"/>
      <c r="P99" s="53"/>
      <c r="Q99" s="79"/>
      <c r="R99" s="86"/>
      <c r="S99" s="64"/>
      <c r="T99" s="87"/>
      <c r="U99" s="7"/>
    </row>
    <row r="100" spans="1:21" x14ac:dyDescent="0.2">
      <c r="A100" s="73">
        <v>310.2</v>
      </c>
      <c r="B100" s="74" t="s">
        <v>133</v>
      </c>
      <c r="C100" s="75"/>
      <c r="D100" s="58">
        <v>45291</v>
      </c>
      <c r="E100" s="75"/>
      <c r="F100" s="58" t="s">
        <v>33</v>
      </c>
      <c r="G100" s="71"/>
      <c r="H100" s="76">
        <v>0</v>
      </c>
      <c r="I100" s="73"/>
      <c r="J100" s="77">
        <v>99970.26</v>
      </c>
      <c r="K100" s="71"/>
      <c r="L100" s="53">
        <v>68119</v>
      </c>
      <c r="M100" s="78"/>
      <c r="N100" s="53">
        <v>31851</v>
      </c>
      <c r="O100" s="78"/>
      <c r="P100" s="53">
        <v>10617</v>
      </c>
      <c r="Q100" s="79"/>
      <c r="R100" s="88">
        <v>10.62</v>
      </c>
      <c r="S100" s="64"/>
      <c r="T100" s="89">
        <v>3</v>
      </c>
      <c r="U100" s="7"/>
    </row>
    <row r="101" spans="1:21" x14ac:dyDescent="0.2">
      <c r="A101" s="73">
        <v>311</v>
      </c>
      <c r="B101" s="74" t="s">
        <v>128</v>
      </c>
      <c r="C101" s="75"/>
      <c r="D101" s="58">
        <v>45291</v>
      </c>
      <c r="E101" s="75"/>
      <c r="F101" s="58" t="s">
        <v>134</v>
      </c>
      <c r="G101" s="71"/>
      <c r="H101" s="76">
        <v>-3</v>
      </c>
      <c r="I101" s="73"/>
      <c r="J101" s="77">
        <v>130354540.03</v>
      </c>
      <c r="K101" s="71"/>
      <c r="L101" s="53">
        <v>78238829.099999994</v>
      </c>
      <c r="M101" s="78"/>
      <c r="N101" s="53">
        <v>56026347</v>
      </c>
      <c r="O101" s="78"/>
      <c r="P101" s="53">
        <v>18732406</v>
      </c>
      <c r="Q101" s="79"/>
      <c r="R101" s="88">
        <v>14.37</v>
      </c>
      <c r="S101" s="64"/>
      <c r="T101" s="89">
        <v>3</v>
      </c>
      <c r="U101" s="7"/>
    </row>
    <row r="102" spans="1:21" x14ac:dyDescent="0.2">
      <c r="A102" s="73">
        <v>312</v>
      </c>
      <c r="B102" s="74" t="s">
        <v>129</v>
      </c>
      <c r="C102" s="75"/>
      <c r="D102" s="58">
        <v>45291</v>
      </c>
      <c r="E102" s="75"/>
      <c r="F102" s="58" t="s">
        <v>135</v>
      </c>
      <c r="G102" s="71"/>
      <c r="H102" s="76">
        <v>-3</v>
      </c>
      <c r="I102" s="73"/>
      <c r="J102" s="77">
        <v>149641122.56</v>
      </c>
      <c r="K102" s="71"/>
      <c r="L102" s="53">
        <v>77553198.280000001</v>
      </c>
      <c r="M102" s="78"/>
      <c r="N102" s="53">
        <v>76577158</v>
      </c>
      <c r="O102" s="78"/>
      <c r="P102" s="53">
        <v>25771508</v>
      </c>
      <c r="Q102" s="79"/>
      <c r="R102" s="88">
        <v>17.22</v>
      </c>
      <c r="S102" s="64"/>
      <c r="T102" s="89">
        <v>3</v>
      </c>
      <c r="U102" s="7"/>
    </row>
    <row r="103" spans="1:21" x14ac:dyDescent="0.2">
      <c r="A103" s="73">
        <v>314</v>
      </c>
      <c r="B103" s="74" t="s">
        <v>130</v>
      </c>
      <c r="C103" s="75"/>
      <c r="D103" s="58">
        <v>45291</v>
      </c>
      <c r="E103" s="75"/>
      <c r="F103" s="58" t="s">
        <v>136</v>
      </c>
      <c r="G103" s="71"/>
      <c r="H103" s="76">
        <v>-3</v>
      </c>
      <c r="I103" s="73"/>
      <c r="J103" s="77">
        <v>11893677.449999999</v>
      </c>
      <c r="K103" s="71"/>
      <c r="L103" s="53">
        <v>5151757.8</v>
      </c>
      <c r="M103" s="78"/>
      <c r="N103" s="53">
        <v>7098730</v>
      </c>
      <c r="O103" s="78"/>
      <c r="P103" s="53">
        <v>2389851</v>
      </c>
      <c r="Q103" s="79"/>
      <c r="R103" s="88">
        <v>20.09</v>
      </c>
      <c r="S103" s="64"/>
      <c r="T103" s="89">
        <v>3</v>
      </c>
      <c r="U103" s="7"/>
    </row>
    <row r="104" spans="1:21" x14ac:dyDescent="0.2">
      <c r="A104" s="73">
        <v>315</v>
      </c>
      <c r="B104" s="74" t="s">
        <v>131</v>
      </c>
      <c r="C104" s="75"/>
      <c r="D104" s="58">
        <v>45291</v>
      </c>
      <c r="E104" s="75"/>
      <c r="F104" s="58" t="s">
        <v>137</v>
      </c>
      <c r="G104" s="71"/>
      <c r="H104" s="76">
        <v>-3</v>
      </c>
      <c r="I104" s="73"/>
      <c r="J104" s="77">
        <v>27894886.59</v>
      </c>
      <c r="K104" s="71"/>
      <c r="L104" s="53">
        <v>15456419.289999999</v>
      </c>
      <c r="M104" s="78"/>
      <c r="N104" s="53">
        <v>13275314</v>
      </c>
      <c r="O104" s="78"/>
      <c r="P104" s="53">
        <v>4438756</v>
      </c>
      <c r="Q104" s="79"/>
      <c r="R104" s="88">
        <v>15.91</v>
      </c>
      <c r="S104" s="64"/>
      <c r="T104" s="89">
        <v>3</v>
      </c>
      <c r="U104" s="7"/>
    </row>
    <row r="105" spans="1:21" x14ac:dyDescent="0.2">
      <c r="A105" s="73">
        <v>316</v>
      </c>
      <c r="B105" s="74" t="s">
        <v>132</v>
      </c>
      <c r="C105" s="75"/>
      <c r="D105" s="58">
        <v>45291</v>
      </c>
      <c r="E105" s="75"/>
      <c r="F105" s="58" t="s">
        <v>138</v>
      </c>
      <c r="G105" s="71"/>
      <c r="H105" s="76">
        <v>-3</v>
      </c>
      <c r="I105" s="73"/>
      <c r="J105" s="77">
        <v>7377700.6299999999</v>
      </c>
      <c r="K105" s="71"/>
      <c r="L105" s="53">
        <v>4409267.83</v>
      </c>
      <c r="M105" s="78"/>
      <c r="N105" s="53">
        <v>3189764</v>
      </c>
      <c r="O105" s="78"/>
      <c r="P105" s="53">
        <v>1087837</v>
      </c>
      <c r="Q105" s="79"/>
      <c r="R105" s="88">
        <v>14.74</v>
      </c>
      <c r="S105" s="64"/>
      <c r="T105" s="89">
        <v>2.9</v>
      </c>
      <c r="U105" s="7"/>
    </row>
    <row r="106" spans="1:21" x14ac:dyDescent="0.2">
      <c r="A106" s="73"/>
      <c r="B106" s="112" t="s">
        <v>105</v>
      </c>
      <c r="C106" s="75"/>
      <c r="D106" s="69"/>
      <c r="E106" s="75"/>
      <c r="G106" s="71"/>
      <c r="H106" s="83"/>
      <c r="I106" s="73"/>
      <c r="J106" s="91">
        <f>+SUBTOTAL(9,J99:J105)</f>
        <v>327261897.51999998</v>
      </c>
      <c r="K106" s="93"/>
      <c r="L106" s="92">
        <f>+SUBTOTAL(9,L99:L105)</f>
        <v>180877591.30000001</v>
      </c>
      <c r="M106" s="53"/>
      <c r="N106" s="92">
        <f>+SUBTOTAL(9,N99:N105)</f>
        <v>156199164</v>
      </c>
      <c r="O106" s="53"/>
      <c r="P106" s="92">
        <f>+SUBTOTAL(9,P99:P105)</f>
        <v>52430975</v>
      </c>
      <c r="Q106" s="79"/>
      <c r="R106" s="86">
        <f>+ROUND(P106/J106*100,2)</f>
        <v>16.02</v>
      </c>
      <c r="S106" s="64"/>
      <c r="T106" s="87"/>
      <c r="U106" s="7"/>
    </row>
    <row r="107" spans="1:21" x14ac:dyDescent="0.2">
      <c r="A107" s="73"/>
      <c r="B107" s="74"/>
      <c r="C107" s="75"/>
      <c r="D107" s="69"/>
      <c r="E107" s="75"/>
      <c r="G107" s="71"/>
      <c r="H107" s="83"/>
      <c r="I107" s="73"/>
      <c r="J107" s="77"/>
      <c r="K107" s="93"/>
      <c r="L107" s="53"/>
      <c r="M107" s="53"/>
      <c r="N107" s="53"/>
      <c r="O107" s="53"/>
      <c r="P107" s="53"/>
      <c r="Q107" s="79"/>
      <c r="R107" s="86"/>
      <c r="S107" s="64"/>
      <c r="T107" s="87"/>
      <c r="U107" s="7"/>
    </row>
    <row r="108" spans="1:21" x14ac:dyDescent="0.2">
      <c r="A108" s="113" t="s">
        <v>51</v>
      </c>
      <c r="B108" s="74"/>
      <c r="C108" s="75"/>
      <c r="D108" s="69"/>
      <c r="E108" s="75"/>
      <c r="G108" s="71"/>
      <c r="H108" s="83"/>
      <c r="I108" s="73"/>
      <c r="J108" s="77">
        <f>+SUBTOTAL(9,J69:J107)</f>
        <v>1065761782.1400001</v>
      </c>
      <c r="K108" s="93"/>
      <c r="L108" s="53">
        <f>+SUBTOTAL(9,L69:L107)</f>
        <v>601123516.93999994</v>
      </c>
      <c r="M108" s="53"/>
      <c r="N108" s="53">
        <f>+SUBTOTAL(9,N69:N107)</f>
        <v>496608120</v>
      </c>
      <c r="O108" s="53"/>
      <c r="P108" s="53">
        <f>+SUBTOTAL(9,P69:P107)</f>
        <v>167152849</v>
      </c>
      <c r="Q108" s="79"/>
      <c r="R108" s="86">
        <f>+ROUND(P108/J108*100,2)</f>
        <v>15.68</v>
      </c>
      <c r="S108" s="64"/>
      <c r="T108" s="87"/>
      <c r="U108" s="7"/>
    </row>
    <row r="109" spans="1:21" x14ac:dyDescent="0.2">
      <c r="A109" s="73"/>
      <c r="B109" s="74"/>
      <c r="C109" s="75"/>
      <c r="D109" s="69"/>
      <c r="E109" s="75"/>
      <c r="G109" s="71"/>
      <c r="H109" s="83"/>
      <c r="I109" s="73"/>
      <c r="J109" s="77"/>
      <c r="K109" s="93"/>
      <c r="L109" s="53"/>
      <c r="M109" s="53"/>
      <c r="N109" s="53"/>
      <c r="O109" s="53"/>
      <c r="P109" s="53"/>
      <c r="Q109" s="79"/>
      <c r="R109" s="86"/>
      <c r="S109" s="64"/>
      <c r="T109" s="87"/>
      <c r="U109" s="7"/>
    </row>
    <row r="110" spans="1:21" x14ac:dyDescent="0.2">
      <c r="A110" s="73"/>
      <c r="B110" s="74"/>
      <c r="C110" s="75"/>
      <c r="D110" s="69"/>
      <c r="E110" s="75"/>
      <c r="G110" s="71"/>
      <c r="H110" s="83"/>
      <c r="I110" s="73"/>
      <c r="J110" s="77"/>
      <c r="K110" s="93"/>
      <c r="L110" s="53"/>
      <c r="M110" s="53"/>
      <c r="N110" s="53"/>
      <c r="O110" s="53"/>
      <c r="P110" s="53"/>
      <c r="Q110" s="79"/>
      <c r="R110" s="86"/>
      <c r="S110" s="64"/>
      <c r="T110" s="87"/>
      <c r="U110" s="7"/>
    </row>
    <row r="111" spans="1:21" x14ac:dyDescent="0.2">
      <c r="A111" s="113" t="s">
        <v>52</v>
      </c>
      <c r="B111" s="74"/>
      <c r="C111" s="75"/>
      <c r="D111" s="69"/>
      <c r="E111" s="75"/>
      <c r="G111" s="71"/>
      <c r="H111" s="83"/>
      <c r="I111" s="73"/>
      <c r="J111" s="77"/>
      <c r="K111" s="93"/>
      <c r="L111" s="53"/>
      <c r="M111" s="53"/>
      <c r="N111" s="53"/>
      <c r="O111" s="53"/>
      <c r="P111" s="53"/>
      <c r="Q111" s="79"/>
      <c r="R111" s="86"/>
      <c r="S111" s="64"/>
      <c r="T111" s="87"/>
      <c r="U111" s="7"/>
    </row>
    <row r="112" spans="1:21" x14ac:dyDescent="0.2">
      <c r="A112" s="73"/>
      <c r="B112" s="74"/>
      <c r="C112" s="75"/>
      <c r="D112" s="69"/>
      <c r="E112" s="75"/>
      <c r="G112" s="71"/>
      <c r="H112" s="83"/>
      <c r="I112" s="73"/>
      <c r="J112" s="77"/>
      <c r="K112" s="93"/>
      <c r="L112" s="53"/>
      <c r="M112" s="53"/>
      <c r="N112" s="53"/>
      <c r="O112" s="53"/>
      <c r="P112" s="53"/>
      <c r="Q112" s="79"/>
      <c r="R112" s="86"/>
      <c r="S112" s="64"/>
      <c r="T112" s="87"/>
      <c r="U112" s="7"/>
    </row>
    <row r="113" spans="1:21" x14ac:dyDescent="0.2">
      <c r="A113" s="73"/>
      <c r="B113" s="74" t="s">
        <v>81</v>
      </c>
      <c r="C113" s="75"/>
      <c r="D113" s="69"/>
      <c r="E113" s="75"/>
      <c r="G113" s="71"/>
      <c r="H113" s="83"/>
      <c r="I113" s="73"/>
      <c r="J113" s="77"/>
      <c r="K113" s="93"/>
      <c r="L113" s="53"/>
      <c r="M113" s="53"/>
      <c r="N113" s="53"/>
      <c r="O113" s="53"/>
      <c r="P113" s="53"/>
      <c r="Q113" s="79"/>
      <c r="R113" s="86"/>
      <c r="S113" s="64"/>
      <c r="T113" s="87"/>
      <c r="U113" s="7"/>
    </row>
    <row r="114" spans="1:21" x14ac:dyDescent="0.2">
      <c r="A114" s="73">
        <v>311</v>
      </c>
      <c r="B114" s="74" t="s">
        <v>128</v>
      </c>
      <c r="C114" s="75"/>
      <c r="D114" s="58">
        <v>48579</v>
      </c>
      <c r="E114" s="75"/>
      <c r="F114" s="58" t="s">
        <v>134</v>
      </c>
      <c r="G114" s="71"/>
      <c r="H114" s="76">
        <v>-14</v>
      </c>
      <c r="I114" s="73"/>
      <c r="J114" s="77">
        <v>1467302.32</v>
      </c>
      <c r="K114" s="71"/>
      <c r="L114" s="53">
        <v>1282409.6000000001</v>
      </c>
      <c r="M114" s="78"/>
      <c r="N114" s="53">
        <v>390315</v>
      </c>
      <c r="O114" s="78"/>
      <c r="P114" s="53">
        <v>32893</v>
      </c>
      <c r="Q114" s="79"/>
      <c r="R114" s="88">
        <v>2.2400000000000002</v>
      </c>
      <c r="S114" s="64"/>
      <c r="T114" s="89">
        <v>11.9</v>
      </c>
      <c r="U114" s="7"/>
    </row>
    <row r="115" spans="1:21" x14ac:dyDescent="0.2">
      <c r="A115" s="73">
        <v>312</v>
      </c>
      <c r="B115" s="74" t="s">
        <v>129</v>
      </c>
      <c r="C115" s="75"/>
      <c r="D115" s="58">
        <v>48579</v>
      </c>
      <c r="E115" s="75"/>
      <c r="F115" s="58" t="s">
        <v>135</v>
      </c>
      <c r="G115" s="71"/>
      <c r="H115" s="76">
        <v>-14</v>
      </c>
      <c r="I115" s="73"/>
      <c r="J115" s="77">
        <v>9990909.5999999996</v>
      </c>
      <c r="K115" s="71"/>
      <c r="L115" s="53">
        <v>8768445.9399999995</v>
      </c>
      <c r="M115" s="78"/>
      <c r="N115" s="53">
        <v>2621191</v>
      </c>
      <c r="O115" s="78"/>
      <c r="P115" s="53">
        <v>234308</v>
      </c>
      <c r="Q115" s="79"/>
      <c r="R115" s="88">
        <v>2.35</v>
      </c>
      <c r="S115" s="64"/>
      <c r="T115" s="89">
        <v>11.2</v>
      </c>
      <c r="U115" s="7"/>
    </row>
    <row r="116" spans="1:21" x14ac:dyDescent="0.2">
      <c r="A116" s="73">
        <v>314</v>
      </c>
      <c r="B116" s="74" t="s">
        <v>130</v>
      </c>
      <c r="C116" s="75"/>
      <c r="D116" s="58">
        <v>48579</v>
      </c>
      <c r="E116" s="75"/>
      <c r="F116" s="58" t="s">
        <v>136</v>
      </c>
      <c r="G116" s="71"/>
      <c r="H116" s="76">
        <v>-14</v>
      </c>
      <c r="I116" s="73"/>
      <c r="J116" s="77">
        <v>4997905.5</v>
      </c>
      <c r="K116" s="71"/>
      <c r="L116" s="53">
        <v>4874890.29</v>
      </c>
      <c r="M116" s="78"/>
      <c r="N116" s="53">
        <v>822722</v>
      </c>
      <c r="O116" s="78"/>
      <c r="P116" s="53">
        <v>77989</v>
      </c>
      <c r="Q116" s="79"/>
      <c r="R116" s="88">
        <v>1.56</v>
      </c>
      <c r="S116" s="64"/>
      <c r="T116" s="89">
        <v>10.5</v>
      </c>
      <c r="U116" s="7"/>
    </row>
    <row r="117" spans="1:21" x14ac:dyDescent="0.2">
      <c r="A117" s="73">
        <v>315</v>
      </c>
      <c r="B117" s="74" t="s">
        <v>131</v>
      </c>
      <c r="C117" s="75"/>
      <c r="D117" s="58">
        <v>48579</v>
      </c>
      <c r="E117" s="75"/>
      <c r="F117" s="58" t="s">
        <v>137</v>
      </c>
      <c r="G117" s="71"/>
      <c r="H117" s="76">
        <v>-14</v>
      </c>
      <c r="I117" s="73"/>
      <c r="J117" s="77">
        <v>1356213.61</v>
      </c>
      <c r="K117" s="71"/>
      <c r="L117" s="53">
        <v>1392568.7</v>
      </c>
      <c r="M117" s="78"/>
      <c r="N117" s="53">
        <v>153515</v>
      </c>
      <c r="O117" s="78"/>
      <c r="P117" s="53">
        <v>13023</v>
      </c>
      <c r="Q117" s="79"/>
      <c r="R117" s="88">
        <v>0.96</v>
      </c>
      <c r="S117" s="64"/>
      <c r="T117" s="89">
        <v>11.8</v>
      </c>
      <c r="U117" s="7"/>
    </row>
    <row r="118" spans="1:21" s="72" customFormat="1" x14ac:dyDescent="0.2">
      <c r="A118" s="73">
        <v>316</v>
      </c>
      <c r="B118" s="74" t="s">
        <v>132</v>
      </c>
      <c r="C118" s="75"/>
      <c r="D118" s="58">
        <v>48579</v>
      </c>
      <c r="E118" s="75"/>
      <c r="F118" s="58" t="s">
        <v>138</v>
      </c>
      <c r="G118" s="71"/>
      <c r="H118" s="76">
        <v>-10</v>
      </c>
      <c r="I118" s="73"/>
      <c r="J118" s="77">
        <v>18931.78</v>
      </c>
      <c r="K118" s="71"/>
      <c r="L118" s="53">
        <v>18962.990000000002</v>
      </c>
      <c r="M118" s="78"/>
      <c r="N118" s="53">
        <v>1862</v>
      </c>
      <c r="O118" s="78"/>
      <c r="P118" s="53">
        <v>197</v>
      </c>
      <c r="Q118" s="79"/>
      <c r="R118" s="77">
        <v>1.04</v>
      </c>
      <c r="S118" s="64"/>
      <c r="T118" s="120">
        <v>9.5</v>
      </c>
      <c r="U118" s="71"/>
    </row>
    <row r="119" spans="1:21" x14ac:dyDescent="0.2">
      <c r="A119" s="73"/>
      <c r="B119" s="112" t="s">
        <v>106</v>
      </c>
      <c r="C119" s="75"/>
      <c r="D119" s="69"/>
      <c r="E119" s="75"/>
      <c r="G119" s="71"/>
      <c r="H119" s="83"/>
      <c r="I119" s="73"/>
      <c r="J119" s="94">
        <f>+SUBTOTAL(9,J113:J118)</f>
        <v>17831262.810000002</v>
      </c>
      <c r="K119" s="93"/>
      <c r="L119" s="85">
        <f>+SUBTOTAL(9,L113:L118)</f>
        <v>16337277.519999998</v>
      </c>
      <c r="M119" s="53"/>
      <c r="N119" s="85">
        <f>+SUBTOTAL(9,N113:N118)</f>
        <v>3989605</v>
      </c>
      <c r="O119" s="53"/>
      <c r="P119" s="85">
        <f>+SUBTOTAL(9,P113:P118)</f>
        <v>358410</v>
      </c>
      <c r="Q119" s="79"/>
      <c r="R119" s="86">
        <f>+ROUND(P119/J119*100,2)</f>
        <v>2.0099999999999998</v>
      </c>
      <c r="S119" s="64"/>
      <c r="T119" s="87"/>
      <c r="U119" s="7"/>
    </row>
    <row r="120" spans="1:21" x14ac:dyDescent="0.2">
      <c r="A120" s="73"/>
      <c r="B120" s="74"/>
      <c r="C120" s="75"/>
      <c r="D120" s="69"/>
      <c r="E120" s="75"/>
      <c r="G120" s="71"/>
      <c r="H120" s="83"/>
      <c r="I120" s="73"/>
      <c r="J120" s="77"/>
      <c r="K120" s="93"/>
      <c r="L120" s="53"/>
      <c r="M120" s="53"/>
      <c r="N120" s="53"/>
      <c r="O120" s="53"/>
      <c r="P120" s="53"/>
      <c r="Q120" s="79"/>
      <c r="R120" s="86"/>
      <c r="S120" s="64"/>
      <c r="T120" s="87"/>
      <c r="U120" s="7"/>
    </row>
    <row r="121" spans="1:21" x14ac:dyDescent="0.2">
      <c r="A121" s="73"/>
      <c r="B121" s="74" t="s">
        <v>83</v>
      </c>
      <c r="C121" s="75"/>
      <c r="D121" s="69"/>
      <c r="E121" s="75"/>
      <c r="G121" s="71"/>
      <c r="H121" s="83"/>
      <c r="I121" s="73"/>
      <c r="J121" s="77"/>
      <c r="K121" s="93"/>
      <c r="L121" s="53"/>
      <c r="M121" s="53"/>
      <c r="N121" s="53"/>
      <c r="O121" s="53"/>
      <c r="P121" s="53"/>
      <c r="Q121" s="79"/>
      <c r="R121" s="86"/>
      <c r="S121" s="64"/>
      <c r="T121" s="87"/>
      <c r="U121" s="7"/>
    </row>
    <row r="122" spans="1:21" x14ac:dyDescent="0.2">
      <c r="A122" s="73">
        <v>311</v>
      </c>
      <c r="B122" s="74" t="s">
        <v>128</v>
      </c>
      <c r="C122" s="75"/>
      <c r="D122" s="58">
        <v>48579</v>
      </c>
      <c r="E122" s="75"/>
      <c r="F122" s="58" t="s">
        <v>134</v>
      </c>
      <c r="G122" s="71"/>
      <c r="H122" s="76">
        <v>-15</v>
      </c>
      <c r="I122" s="73"/>
      <c r="J122" s="77">
        <v>1356101.68</v>
      </c>
      <c r="K122" s="71"/>
      <c r="L122" s="53">
        <v>1196825.08</v>
      </c>
      <c r="M122" s="78"/>
      <c r="N122" s="53">
        <v>362692</v>
      </c>
      <c r="O122" s="78"/>
      <c r="P122" s="53">
        <v>30536</v>
      </c>
      <c r="Q122" s="79"/>
      <c r="R122" s="77">
        <v>2.25</v>
      </c>
      <c r="S122" s="64"/>
      <c r="T122" s="120">
        <v>11.9</v>
      </c>
      <c r="U122" s="7"/>
    </row>
    <row r="123" spans="1:21" x14ac:dyDescent="0.2">
      <c r="A123" s="73">
        <v>312</v>
      </c>
      <c r="B123" s="74" t="s">
        <v>129</v>
      </c>
      <c r="C123" s="75"/>
      <c r="D123" s="58">
        <v>48579</v>
      </c>
      <c r="E123" s="75"/>
      <c r="F123" s="58" t="s">
        <v>135</v>
      </c>
      <c r="G123" s="71"/>
      <c r="H123" s="76">
        <v>-14</v>
      </c>
      <c r="I123" s="73"/>
      <c r="J123" s="77">
        <v>13328865.42</v>
      </c>
      <c r="K123" s="71"/>
      <c r="L123" s="53">
        <v>12061579.539999999</v>
      </c>
      <c r="M123" s="78"/>
      <c r="N123" s="53">
        <v>3133327</v>
      </c>
      <c r="O123" s="78"/>
      <c r="P123" s="53">
        <v>281036</v>
      </c>
      <c r="Q123" s="79"/>
      <c r="R123" s="88">
        <v>2.11</v>
      </c>
      <c r="S123" s="64"/>
      <c r="T123" s="120">
        <v>11.1</v>
      </c>
      <c r="U123" s="7"/>
    </row>
    <row r="124" spans="1:21" x14ac:dyDescent="0.2">
      <c r="A124" s="73">
        <v>314</v>
      </c>
      <c r="B124" s="74" t="s">
        <v>130</v>
      </c>
      <c r="C124" s="75"/>
      <c r="D124" s="58">
        <v>48579</v>
      </c>
      <c r="E124" s="75"/>
      <c r="F124" s="58" t="s">
        <v>136</v>
      </c>
      <c r="G124" s="71"/>
      <c r="H124" s="76">
        <v>-14</v>
      </c>
      <c r="I124" s="73"/>
      <c r="J124" s="77">
        <v>5817835.5300000003</v>
      </c>
      <c r="K124" s="71"/>
      <c r="L124" s="53">
        <v>5189360.87</v>
      </c>
      <c r="M124" s="78"/>
      <c r="N124" s="53">
        <v>1442972</v>
      </c>
      <c r="O124" s="78"/>
      <c r="P124" s="53">
        <v>134018</v>
      </c>
      <c r="Q124" s="79"/>
      <c r="R124" s="88">
        <v>2.2999999999999998</v>
      </c>
      <c r="S124" s="64"/>
      <c r="T124" s="120">
        <v>10.8</v>
      </c>
      <c r="U124" s="7"/>
    </row>
    <row r="125" spans="1:21" x14ac:dyDescent="0.2">
      <c r="A125" s="73">
        <v>315</v>
      </c>
      <c r="B125" s="74" t="s">
        <v>131</v>
      </c>
      <c r="C125" s="75"/>
      <c r="D125" s="58">
        <v>48579</v>
      </c>
      <c r="E125" s="75"/>
      <c r="F125" s="58" t="s">
        <v>137</v>
      </c>
      <c r="G125" s="71"/>
      <c r="H125" s="76">
        <v>-14</v>
      </c>
      <c r="I125" s="73"/>
      <c r="J125" s="77">
        <v>1362521.91</v>
      </c>
      <c r="K125" s="71"/>
      <c r="L125" s="53">
        <v>1414396.31</v>
      </c>
      <c r="M125" s="78"/>
      <c r="N125" s="53">
        <v>138879</v>
      </c>
      <c r="O125" s="78"/>
      <c r="P125" s="53">
        <v>11814</v>
      </c>
      <c r="Q125" s="79"/>
      <c r="R125" s="88">
        <v>0.87</v>
      </c>
      <c r="S125" s="64"/>
      <c r="T125" s="120">
        <v>11.8</v>
      </c>
      <c r="U125" s="7"/>
    </row>
    <row r="126" spans="1:21" x14ac:dyDescent="0.2">
      <c r="A126" s="73">
        <v>316</v>
      </c>
      <c r="B126" s="74" t="s">
        <v>132</v>
      </c>
      <c r="C126" s="75"/>
      <c r="D126" s="58">
        <v>48579</v>
      </c>
      <c r="E126" s="75"/>
      <c r="F126" s="58" t="s">
        <v>138</v>
      </c>
      <c r="G126" s="71"/>
      <c r="H126" s="76">
        <v>-10</v>
      </c>
      <c r="I126" s="73"/>
      <c r="J126" s="77">
        <v>11329.9</v>
      </c>
      <c r="K126" s="71"/>
      <c r="L126" s="53">
        <v>11348.58</v>
      </c>
      <c r="M126" s="78"/>
      <c r="N126" s="53">
        <v>1114</v>
      </c>
      <c r="O126" s="78"/>
      <c r="P126" s="53">
        <v>118</v>
      </c>
      <c r="Q126" s="79"/>
      <c r="R126" s="77">
        <v>1.04</v>
      </c>
      <c r="S126" s="64"/>
      <c r="T126" s="120">
        <v>9.4</v>
      </c>
      <c r="U126" s="7"/>
    </row>
    <row r="127" spans="1:21" x14ac:dyDescent="0.2">
      <c r="A127" s="73"/>
      <c r="B127" s="112" t="s">
        <v>107</v>
      </c>
      <c r="C127" s="75"/>
      <c r="D127" s="69"/>
      <c r="E127" s="75"/>
      <c r="G127" s="71"/>
      <c r="H127" s="83"/>
      <c r="I127" s="73"/>
      <c r="J127" s="94">
        <f>+SUBTOTAL(9,J121:J126)</f>
        <v>21876654.439999998</v>
      </c>
      <c r="K127" s="93"/>
      <c r="L127" s="85">
        <f>+SUBTOTAL(9,L121:L126)</f>
        <v>19873510.379999995</v>
      </c>
      <c r="M127" s="53"/>
      <c r="N127" s="85">
        <f>+SUBTOTAL(9,N121:N126)</f>
        <v>5078984</v>
      </c>
      <c r="O127" s="53"/>
      <c r="P127" s="85">
        <f>+SUBTOTAL(9,P121:P126)</f>
        <v>457522</v>
      </c>
      <c r="Q127" s="79"/>
      <c r="R127" s="86">
        <f>+ROUND(P127/J127*100,2)</f>
        <v>2.09</v>
      </c>
      <c r="S127" s="64"/>
      <c r="T127" s="87"/>
      <c r="U127" s="7"/>
    </row>
    <row r="128" spans="1:21" x14ac:dyDescent="0.2">
      <c r="A128" s="73"/>
      <c r="B128" s="74"/>
      <c r="C128" s="75"/>
      <c r="D128" s="69"/>
      <c r="E128" s="75"/>
      <c r="G128" s="71"/>
      <c r="H128" s="83"/>
      <c r="I128" s="73"/>
      <c r="J128" s="77"/>
      <c r="K128" s="93"/>
      <c r="L128" s="53"/>
      <c r="M128" s="53"/>
      <c r="N128" s="53"/>
      <c r="O128" s="53"/>
      <c r="P128" s="53"/>
      <c r="Q128" s="79"/>
      <c r="R128" s="86"/>
      <c r="S128" s="64"/>
      <c r="T128" s="87"/>
      <c r="U128" s="7"/>
    </row>
    <row r="129" spans="1:21" x14ac:dyDescent="0.2">
      <c r="A129" s="73"/>
      <c r="B129" s="74" t="s">
        <v>84</v>
      </c>
      <c r="C129" s="75"/>
      <c r="D129" s="69"/>
      <c r="E129" s="75"/>
      <c r="G129" s="71"/>
      <c r="H129" s="83"/>
      <c r="I129" s="73"/>
      <c r="J129" s="77"/>
      <c r="K129" s="93"/>
      <c r="L129" s="53"/>
      <c r="M129" s="53"/>
      <c r="N129" s="53"/>
      <c r="O129" s="53"/>
      <c r="P129" s="53"/>
      <c r="Q129" s="79"/>
      <c r="R129" s="86"/>
      <c r="S129" s="64"/>
      <c r="T129" s="87"/>
      <c r="U129" s="7"/>
    </row>
    <row r="130" spans="1:21" x14ac:dyDescent="0.2">
      <c r="A130" s="73">
        <v>311</v>
      </c>
      <c r="B130" s="74" t="s">
        <v>128</v>
      </c>
      <c r="C130" s="75"/>
      <c r="D130" s="58">
        <v>48579</v>
      </c>
      <c r="E130" s="75"/>
      <c r="F130" s="58" t="s">
        <v>134</v>
      </c>
      <c r="G130" s="71"/>
      <c r="H130" s="76">
        <v>-14</v>
      </c>
      <c r="I130" s="73"/>
      <c r="J130" s="77">
        <v>1458584.64</v>
      </c>
      <c r="K130" s="71"/>
      <c r="L130" s="53">
        <v>1212937.04</v>
      </c>
      <c r="M130" s="78"/>
      <c r="N130" s="53">
        <v>449849</v>
      </c>
      <c r="O130" s="78"/>
      <c r="P130" s="53">
        <v>37915</v>
      </c>
      <c r="Q130" s="79"/>
      <c r="R130" s="88">
        <v>2.6</v>
      </c>
      <c r="S130" s="64"/>
      <c r="T130" s="89">
        <v>11.9</v>
      </c>
      <c r="U130" s="7"/>
    </row>
    <row r="131" spans="1:21" x14ac:dyDescent="0.2">
      <c r="A131" s="73">
        <v>312</v>
      </c>
      <c r="B131" s="74" t="s">
        <v>129</v>
      </c>
      <c r="C131" s="75"/>
      <c r="D131" s="58">
        <v>48579</v>
      </c>
      <c r="E131" s="75"/>
      <c r="F131" s="58" t="s">
        <v>135</v>
      </c>
      <c r="G131" s="71"/>
      <c r="H131" s="76">
        <v>-14</v>
      </c>
      <c r="I131" s="73"/>
      <c r="J131" s="77">
        <v>13480589.17</v>
      </c>
      <c r="K131" s="71"/>
      <c r="L131" s="53">
        <v>11892172.93</v>
      </c>
      <c r="M131" s="78"/>
      <c r="N131" s="53">
        <v>3475699</v>
      </c>
      <c r="O131" s="78"/>
      <c r="P131" s="53">
        <v>310220</v>
      </c>
      <c r="Q131" s="79"/>
      <c r="R131" s="88">
        <v>2.2999999999999998</v>
      </c>
      <c r="S131" s="64"/>
      <c r="T131" s="89">
        <v>11.2</v>
      </c>
      <c r="U131" s="7"/>
    </row>
    <row r="132" spans="1:21" x14ac:dyDescent="0.2">
      <c r="A132" s="73">
        <v>314</v>
      </c>
      <c r="B132" s="74" t="s">
        <v>130</v>
      </c>
      <c r="C132" s="75"/>
      <c r="D132" s="58">
        <v>48579</v>
      </c>
      <c r="E132" s="75"/>
      <c r="F132" s="58" t="s">
        <v>136</v>
      </c>
      <c r="G132" s="71"/>
      <c r="H132" s="76">
        <v>-14</v>
      </c>
      <c r="I132" s="73"/>
      <c r="J132" s="77">
        <v>7521747.9299999997</v>
      </c>
      <c r="K132" s="71"/>
      <c r="L132" s="53">
        <v>5923584.0199999996</v>
      </c>
      <c r="M132" s="78"/>
      <c r="N132" s="53">
        <v>2651209</v>
      </c>
      <c r="O132" s="78"/>
      <c r="P132" s="53">
        <v>240770</v>
      </c>
      <c r="Q132" s="79"/>
      <c r="R132" s="88">
        <v>3.2</v>
      </c>
      <c r="S132" s="64"/>
      <c r="T132" s="89">
        <v>11</v>
      </c>
      <c r="U132" s="7"/>
    </row>
    <row r="133" spans="1:21" x14ac:dyDescent="0.2">
      <c r="A133" s="73">
        <v>315</v>
      </c>
      <c r="B133" s="74" t="s">
        <v>131</v>
      </c>
      <c r="C133" s="75"/>
      <c r="D133" s="58">
        <v>48579</v>
      </c>
      <c r="E133" s="75"/>
      <c r="F133" s="58" t="s">
        <v>137</v>
      </c>
      <c r="G133" s="71"/>
      <c r="H133" s="76">
        <v>-14</v>
      </c>
      <c r="I133" s="73"/>
      <c r="J133" s="77">
        <v>2470687.19</v>
      </c>
      <c r="K133" s="71"/>
      <c r="L133" s="53">
        <v>2094235.72</v>
      </c>
      <c r="M133" s="78"/>
      <c r="N133" s="53">
        <v>722348</v>
      </c>
      <c r="O133" s="78"/>
      <c r="P133" s="53">
        <v>61312</v>
      </c>
      <c r="Q133" s="79"/>
      <c r="R133" s="88">
        <v>2.48</v>
      </c>
      <c r="S133" s="64"/>
      <c r="T133" s="89">
        <v>11.8</v>
      </c>
      <c r="U133" s="7"/>
    </row>
    <row r="134" spans="1:21" x14ac:dyDescent="0.2">
      <c r="A134" s="73">
        <v>316</v>
      </c>
      <c r="B134" s="74" t="s">
        <v>132</v>
      </c>
      <c r="C134" s="75"/>
      <c r="D134" s="58">
        <v>48579</v>
      </c>
      <c r="E134" s="75"/>
      <c r="F134" s="58" t="s">
        <v>138</v>
      </c>
      <c r="G134" s="71"/>
      <c r="H134" s="76">
        <v>-10</v>
      </c>
      <c r="I134" s="73"/>
      <c r="J134" s="77">
        <v>42068.08</v>
      </c>
      <c r="K134" s="71"/>
      <c r="L134" s="53">
        <v>42137.43</v>
      </c>
      <c r="M134" s="78"/>
      <c r="N134" s="53">
        <v>4137</v>
      </c>
      <c r="O134" s="78"/>
      <c r="P134" s="53">
        <v>433</v>
      </c>
      <c r="Q134" s="79"/>
      <c r="R134" s="77">
        <v>1.03</v>
      </c>
      <c r="S134" s="64"/>
      <c r="T134" s="120">
        <v>9.6</v>
      </c>
      <c r="U134" s="7"/>
    </row>
    <row r="135" spans="1:21" x14ac:dyDescent="0.2">
      <c r="A135" s="73"/>
      <c r="B135" s="112" t="s">
        <v>108</v>
      </c>
      <c r="C135" s="75"/>
      <c r="D135" s="69"/>
      <c r="E135" s="75"/>
      <c r="G135" s="71"/>
      <c r="H135" s="83"/>
      <c r="I135" s="73"/>
      <c r="J135" s="94">
        <f>+SUBTOTAL(9,J129:J134)</f>
        <v>24973677.010000002</v>
      </c>
      <c r="K135" s="93"/>
      <c r="L135" s="85">
        <f>+SUBTOTAL(9,L129:L134)</f>
        <v>21165067.139999997</v>
      </c>
      <c r="M135" s="53"/>
      <c r="N135" s="85">
        <f>+SUBTOTAL(9,N129:N134)</f>
        <v>7303242</v>
      </c>
      <c r="O135" s="53"/>
      <c r="P135" s="85">
        <f>+SUBTOTAL(9,P129:P134)</f>
        <v>650650</v>
      </c>
      <c r="Q135" s="79"/>
      <c r="R135" s="86">
        <f>+ROUND(P135/J135*100,2)</f>
        <v>2.61</v>
      </c>
      <c r="S135" s="64"/>
      <c r="T135" s="87"/>
      <c r="U135" s="7"/>
    </row>
    <row r="136" spans="1:21" x14ac:dyDescent="0.2">
      <c r="A136" s="73"/>
      <c r="B136" s="74"/>
      <c r="C136" s="75"/>
      <c r="D136" s="69"/>
      <c r="E136" s="75"/>
      <c r="G136" s="71"/>
      <c r="H136" s="83"/>
      <c r="I136" s="73"/>
      <c r="J136" s="77"/>
      <c r="K136" s="93"/>
      <c r="L136" s="53"/>
      <c r="M136" s="53"/>
      <c r="N136" s="53"/>
      <c r="O136" s="53"/>
      <c r="P136" s="53"/>
      <c r="Q136" s="79"/>
      <c r="R136" s="86"/>
      <c r="S136" s="64"/>
      <c r="T136" s="87"/>
      <c r="U136" s="7"/>
    </row>
    <row r="137" spans="1:21" x14ac:dyDescent="0.2">
      <c r="A137" s="73"/>
      <c r="B137" s="74"/>
      <c r="C137" s="75"/>
      <c r="D137" s="69"/>
      <c r="E137" s="75"/>
      <c r="G137" s="71"/>
      <c r="H137" s="83"/>
      <c r="I137" s="73"/>
      <c r="J137" s="77"/>
      <c r="K137" s="93"/>
      <c r="L137" s="53"/>
      <c r="M137" s="53"/>
      <c r="N137" s="53"/>
      <c r="O137" s="53"/>
      <c r="P137" s="53"/>
      <c r="Q137" s="79"/>
      <c r="R137" s="86"/>
      <c r="S137" s="64"/>
      <c r="T137" s="87"/>
      <c r="U137" s="7"/>
    </row>
    <row r="138" spans="1:21" x14ac:dyDescent="0.2">
      <c r="A138" s="73"/>
      <c r="B138" s="74" t="s">
        <v>82</v>
      </c>
      <c r="C138" s="75"/>
      <c r="D138" s="69"/>
      <c r="E138" s="75"/>
      <c r="G138" s="71"/>
      <c r="H138" s="83"/>
      <c r="I138" s="73"/>
      <c r="J138" s="77"/>
      <c r="K138" s="93"/>
      <c r="L138" s="53"/>
      <c r="M138" s="53"/>
      <c r="N138" s="53"/>
      <c r="O138" s="53"/>
      <c r="P138" s="53"/>
      <c r="Q138" s="79"/>
      <c r="R138" s="86"/>
      <c r="S138" s="64"/>
      <c r="T138" s="87"/>
      <c r="U138" s="7"/>
    </row>
    <row r="139" spans="1:21" x14ac:dyDescent="0.2">
      <c r="A139" s="73">
        <v>311</v>
      </c>
      <c r="B139" s="74" t="s">
        <v>128</v>
      </c>
      <c r="C139" s="75"/>
      <c r="D139" s="58">
        <v>48579</v>
      </c>
      <c r="E139" s="75"/>
      <c r="F139" s="58" t="s">
        <v>134</v>
      </c>
      <c r="G139" s="71"/>
      <c r="H139" s="76">
        <v>-14</v>
      </c>
      <c r="I139" s="73"/>
      <c r="J139" s="77">
        <v>11865890.92</v>
      </c>
      <c r="K139" s="71"/>
      <c r="L139" s="53">
        <v>10599915.869999999</v>
      </c>
      <c r="M139" s="78"/>
      <c r="N139" s="53">
        <v>2927200</v>
      </c>
      <c r="O139" s="78"/>
      <c r="P139" s="53">
        <v>248241</v>
      </c>
      <c r="Q139" s="79"/>
      <c r="R139" s="88">
        <v>2.09</v>
      </c>
      <c r="S139" s="64"/>
      <c r="T139" s="89">
        <v>11.8</v>
      </c>
      <c r="U139" s="7"/>
    </row>
    <row r="140" spans="1:21" x14ac:dyDescent="0.2">
      <c r="A140" s="73">
        <v>312</v>
      </c>
      <c r="B140" s="74" t="s">
        <v>129</v>
      </c>
      <c r="C140" s="75"/>
      <c r="D140" s="58">
        <v>48579</v>
      </c>
      <c r="E140" s="75"/>
      <c r="F140" s="58" t="s">
        <v>135</v>
      </c>
      <c r="G140" s="71"/>
      <c r="H140" s="76">
        <v>-14</v>
      </c>
      <c r="I140" s="73"/>
      <c r="J140" s="77">
        <v>1889856.07</v>
      </c>
      <c r="K140" s="71"/>
      <c r="L140" s="53">
        <v>969810.98</v>
      </c>
      <c r="M140" s="78"/>
      <c r="N140" s="53">
        <v>1184625</v>
      </c>
      <c r="O140" s="78"/>
      <c r="P140" s="53">
        <v>102813</v>
      </c>
      <c r="Q140" s="79"/>
      <c r="R140" s="88">
        <v>5.44</v>
      </c>
      <c r="S140" s="64"/>
      <c r="T140" s="89">
        <v>11.5</v>
      </c>
      <c r="U140" s="7"/>
    </row>
    <row r="141" spans="1:21" x14ac:dyDescent="0.2">
      <c r="A141" s="73">
        <v>314</v>
      </c>
      <c r="B141" s="74" t="s">
        <v>130</v>
      </c>
      <c r="C141" s="75"/>
      <c r="D141" s="58">
        <v>48579</v>
      </c>
      <c r="E141" s="75"/>
      <c r="F141" s="58" t="s">
        <v>136</v>
      </c>
      <c r="G141" s="71"/>
      <c r="H141" s="76">
        <v>-14</v>
      </c>
      <c r="I141" s="73"/>
      <c r="J141" s="77">
        <v>459054.11</v>
      </c>
      <c r="K141" s="71"/>
      <c r="L141" s="53">
        <v>360318.79</v>
      </c>
      <c r="M141" s="78"/>
      <c r="N141" s="53">
        <v>163003</v>
      </c>
      <c r="O141" s="78"/>
      <c r="P141" s="53">
        <v>14741</v>
      </c>
      <c r="Q141" s="79"/>
      <c r="R141" s="88">
        <v>3.21</v>
      </c>
      <c r="S141" s="64"/>
      <c r="T141" s="89">
        <v>11.1</v>
      </c>
      <c r="U141" s="7"/>
    </row>
    <row r="142" spans="1:21" x14ac:dyDescent="0.2">
      <c r="A142" s="73">
        <v>315</v>
      </c>
      <c r="B142" s="74" t="s">
        <v>131</v>
      </c>
      <c r="C142" s="75"/>
      <c r="D142" s="58">
        <v>48579</v>
      </c>
      <c r="E142" s="75"/>
      <c r="F142" s="58" t="s">
        <v>137</v>
      </c>
      <c r="G142" s="71"/>
      <c r="H142" s="76">
        <v>-14</v>
      </c>
      <c r="I142" s="73"/>
      <c r="J142" s="77">
        <v>3091504.03</v>
      </c>
      <c r="K142" s="71"/>
      <c r="L142" s="53">
        <v>1953332.45</v>
      </c>
      <c r="M142" s="78"/>
      <c r="N142" s="53">
        <v>1570982</v>
      </c>
      <c r="O142" s="78"/>
      <c r="P142" s="53">
        <v>132357</v>
      </c>
      <c r="Q142" s="79"/>
      <c r="R142" s="88">
        <v>4.28</v>
      </c>
      <c r="S142" s="64"/>
      <c r="T142" s="89">
        <v>11.9</v>
      </c>
      <c r="U142" s="7"/>
    </row>
    <row r="143" spans="1:21" x14ac:dyDescent="0.2">
      <c r="A143" s="73">
        <v>316</v>
      </c>
      <c r="B143" s="74" t="s">
        <v>132</v>
      </c>
      <c r="C143" s="75"/>
      <c r="D143" s="58">
        <v>48579</v>
      </c>
      <c r="E143" s="75"/>
      <c r="F143" s="58" t="s">
        <v>138</v>
      </c>
      <c r="G143" s="71"/>
      <c r="H143" s="76">
        <v>-12</v>
      </c>
      <c r="I143" s="73"/>
      <c r="J143" s="77">
        <v>356780.79</v>
      </c>
      <c r="K143" s="71"/>
      <c r="L143" s="53">
        <v>281118.15000000002</v>
      </c>
      <c r="M143" s="78"/>
      <c r="N143" s="53">
        <v>118476</v>
      </c>
      <c r="O143" s="78"/>
      <c r="P143" s="53">
        <v>11121</v>
      </c>
      <c r="Q143" s="79"/>
      <c r="R143" s="88">
        <v>3.12</v>
      </c>
      <c r="S143" s="64"/>
      <c r="T143" s="89">
        <v>10.7</v>
      </c>
      <c r="U143" s="7"/>
    </row>
    <row r="144" spans="1:21" x14ac:dyDescent="0.2">
      <c r="A144" s="73"/>
      <c r="B144" s="112" t="s">
        <v>109</v>
      </c>
      <c r="C144" s="75"/>
      <c r="D144" s="69"/>
      <c r="E144" s="75"/>
      <c r="G144" s="71"/>
      <c r="H144" s="83"/>
      <c r="I144" s="73"/>
      <c r="J144" s="91">
        <f>+SUBTOTAL(9,J138:J143)</f>
        <v>17663085.919999998</v>
      </c>
      <c r="K144" s="93"/>
      <c r="L144" s="92">
        <f>+SUBTOTAL(9,L138:L143)</f>
        <v>14164496.239999998</v>
      </c>
      <c r="M144" s="53"/>
      <c r="N144" s="92">
        <f>+SUBTOTAL(9,N138:N143)</f>
        <v>5964286</v>
      </c>
      <c r="O144" s="53"/>
      <c r="P144" s="92">
        <f>+SUBTOTAL(9,P138:P143)</f>
        <v>509273</v>
      </c>
      <c r="Q144" s="79"/>
      <c r="R144" s="86">
        <f>+ROUND(P144/J144*100,2)</f>
        <v>2.88</v>
      </c>
      <c r="S144" s="64"/>
      <c r="T144" s="87"/>
      <c r="U144" s="7"/>
    </row>
    <row r="145" spans="1:21" x14ac:dyDescent="0.2">
      <c r="A145" s="73"/>
      <c r="B145" s="74"/>
      <c r="C145" s="75"/>
      <c r="D145" s="69"/>
      <c r="E145" s="75"/>
      <c r="G145" s="71"/>
      <c r="H145" s="83"/>
      <c r="I145" s="73"/>
      <c r="J145" s="77"/>
      <c r="K145" s="93"/>
      <c r="L145" s="53"/>
      <c r="M145" s="53"/>
      <c r="N145" s="53"/>
      <c r="O145" s="53"/>
      <c r="P145" s="53"/>
      <c r="Q145" s="79"/>
      <c r="R145" s="86"/>
      <c r="S145" s="64"/>
      <c r="T145" s="87"/>
      <c r="U145" s="7"/>
    </row>
    <row r="146" spans="1:21" x14ac:dyDescent="0.2">
      <c r="A146" s="113" t="s">
        <v>53</v>
      </c>
      <c r="B146" s="74"/>
      <c r="C146" s="75"/>
      <c r="D146" s="69"/>
      <c r="E146" s="75"/>
      <c r="G146" s="71"/>
      <c r="H146" s="83"/>
      <c r="I146" s="73"/>
      <c r="J146" s="77">
        <f>+SUBTOTAL(9,J114:J145)</f>
        <v>82344680.179999992</v>
      </c>
      <c r="K146" s="93"/>
      <c r="L146" s="53">
        <f>+SUBTOTAL(9,L114:L145)</f>
        <v>71540351.280000016</v>
      </c>
      <c r="M146" s="53"/>
      <c r="N146" s="53">
        <f>+SUBTOTAL(9,N114:N145)</f>
        <v>22336117</v>
      </c>
      <c r="O146" s="53"/>
      <c r="P146" s="53">
        <f>+SUBTOTAL(9,P114:P145)</f>
        <v>1975855</v>
      </c>
      <c r="Q146" s="79"/>
      <c r="R146" s="86">
        <f>+ROUND(P146/J146*100,2)</f>
        <v>2.4</v>
      </c>
      <c r="S146" s="64"/>
      <c r="T146" s="87"/>
      <c r="U146" s="7"/>
    </row>
    <row r="147" spans="1:21" x14ac:dyDescent="0.2">
      <c r="A147" s="73"/>
      <c r="B147" s="74"/>
      <c r="C147" s="75"/>
      <c r="D147" s="69"/>
      <c r="E147" s="75"/>
      <c r="G147" s="71"/>
      <c r="H147" s="83"/>
      <c r="I147" s="73"/>
      <c r="J147" s="77"/>
      <c r="K147" s="93"/>
      <c r="L147" s="53"/>
      <c r="M147" s="53"/>
      <c r="N147" s="53"/>
      <c r="O147" s="53"/>
      <c r="P147" s="53"/>
      <c r="Q147" s="79"/>
      <c r="R147" s="86"/>
      <c r="S147" s="64"/>
      <c r="T147" s="87"/>
      <c r="U147" s="7"/>
    </row>
    <row r="148" spans="1:21" x14ac:dyDescent="0.2">
      <c r="A148" s="73"/>
      <c r="B148" s="74"/>
      <c r="C148" s="75"/>
      <c r="D148" s="69"/>
      <c r="E148" s="75"/>
      <c r="G148" s="71"/>
      <c r="H148" s="83"/>
      <c r="I148" s="73"/>
      <c r="J148" s="77"/>
      <c r="K148" s="93"/>
      <c r="L148" s="53"/>
      <c r="M148" s="53"/>
      <c r="N148" s="53"/>
      <c r="O148" s="53"/>
      <c r="P148" s="53"/>
      <c r="Q148" s="79"/>
      <c r="R148" s="86"/>
      <c r="S148" s="64"/>
      <c r="T148" s="87"/>
      <c r="U148" s="7"/>
    </row>
    <row r="149" spans="1:21" x14ac:dyDescent="0.2">
      <c r="A149" s="113" t="s">
        <v>54</v>
      </c>
      <c r="B149" s="74"/>
      <c r="C149" s="75"/>
      <c r="D149" s="69"/>
      <c r="E149" s="75"/>
      <c r="G149" s="71"/>
      <c r="H149" s="83"/>
      <c r="I149" s="73"/>
      <c r="J149" s="77"/>
      <c r="K149" s="93"/>
      <c r="L149" s="53"/>
      <c r="M149" s="53"/>
      <c r="N149" s="53"/>
      <c r="O149" s="53"/>
      <c r="P149" s="53"/>
      <c r="Q149" s="79"/>
      <c r="R149" s="86"/>
      <c r="S149" s="64"/>
      <c r="T149" s="87"/>
      <c r="U149" s="7"/>
    </row>
    <row r="150" spans="1:21" x14ac:dyDescent="0.2">
      <c r="A150" s="73"/>
      <c r="B150" s="74"/>
      <c r="C150" s="75"/>
      <c r="D150" s="69"/>
      <c r="E150" s="75"/>
      <c r="G150" s="71"/>
      <c r="H150" s="83"/>
      <c r="I150" s="73"/>
      <c r="J150" s="77"/>
      <c r="K150" s="93"/>
      <c r="L150" s="53"/>
      <c r="M150" s="53"/>
      <c r="N150" s="53"/>
      <c r="O150" s="53"/>
      <c r="P150" s="53"/>
      <c r="Q150" s="79"/>
      <c r="R150" s="86"/>
      <c r="S150" s="64"/>
      <c r="T150" s="87"/>
      <c r="U150" s="7"/>
    </row>
    <row r="151" spans="1:21" x14ac:dyDescent="0.2">
      <c r="A151" s="73"/>
      <c r="B151" s="74" t="s">
        <v>86</v>
      </c>
      <c r="C151" s="75"/>
      <c r="D151" s="69"/>
      <c r="E151" s="75"/>
      <c r="G151" s="71"/>
      <c r="H151" s="83"/>
      <c r="I151" s="73"/>
      <c r="J151" s="77"/>
      <c r="K151" s="93"/>
      <c r="L151" s="53"/>
      <c r="M151" s="53"/>
      <c r="N151" s="53"/>
      <c r="O151" s="53"/>
      <c r="P151" s="53"/>
      <c r="Q151" s="79"/>
      <c r="R151" s="86"/>
      <c r="S151" s="64"/>
      <c r="T151" s="87"/>
      <c r="U151" s="7"/>
    </row>
    <row r="152" spans="1:21" x14ac:dyDescent="0.2">
      <c r="A152" s="73">
        <v>311</v>
      </c>
      <c r="B152" s="74" t="s">
        <v>128</v>
      </c>
      <c r="C152" s="75"/>
      <c r="D152" s="58">
        <v>45291</v>
      </c>
      <c r="E152" s="75"/>
      <c r="F152" s="58" t="s">
        <v>134</v>
      </c>
      <c r="G152" s="71"/>
      <c r="H152" s="76">
        <v>-1</v>
      </c>
      <c r="I152" s="73"/>
      <c r="J152" s="77">
        <v>1114074.75</v>
      </c>
      <c r="K152" s="71"/>
      <c r="L152" s="53">
        <v>883743</v>
      </c>
      <c r="M152" s="78"/>
      <c r="N152" s="53">
        <v>241472</v>
      </c>
      <c r="O152" s="78"/>
      <c r="P152" s="53">
        <v>81180</v>
      </c>
      <c r="Q152" s="79"/>
      <c r="R152" s="88">
        <v>7.29</v>
      </c>
      <c r="S152" s="64"/>
      <c r="T152" s="89">
        <v>3</v>
      </c>
      <c r="U152" s="7"/>
    </row>
    <row r="153" spans="1:21" x14ac:dyDescent="0.2">
      <c r="A153" s="73">
        <v>312</v>
      </c>
      <c r="B153" s="74" t="s">
        <v>129</v>
      </c>
      <c r="C153" s="75"/>
      <c r="D153" s="58">
        <v>45291</v>
      </c>
      <c r="E153" s="75"/>
      <c r="F153" s="58" t="s">
        <v>135</v>
      </c>
      <c r="G153" s="71"/>
      <c r="H153" s="76">
        <v>-1</v>
      </c>
      <c r="I153" s="73"/>
      <c r="J153" s="77">
        <v>46161869.509999998</v>
      </c>
      <c r="K153" s="71"/>
      <c r="L153" s="53">
        <v>23148867.84</v>
      </c>
      <c r="M153" s="78"/>
      <c r="N153" s="53">
        <v>23474620</v>
      </c>
      <c r="O153" s="78"/>
      <c r="P153" s="53">
        <v>7910796</v>
      </c>
      <c r="Q153" s="79"/>
      <c r="R153" s="88">
        <v>17.14</v>
      </c>
      <c r="S153" s="64"/>
      <c r="T153" s="89">
        <v>3</v>
      </c>
      <c r="U153" s="7"/>
    </row>
    <row r="154" spans="1:21" x14ac:dyDescent="0.2">
      <c r="A154" s="73">
        <v>314</v>
      </c>
      <c r="B154" s="74" t="s">
        <v>130</v>
      </c>
      <c r="C154" s="75"/>
      <c r="D154" s="58">
        <v>45291</v>
      </c>
      <c r="E154" s="75"/>
      <c r="F154" s="58" t="s">
        <v>136</v>
      </c>
      <c r="G154" s="71"/>
      <c r="H154" s="76">
        <v>-1</v>
      </c>
      <c r="I154" s="73"/>
      <c r="J154" s="77">
        <v>5299121.01</v>
      </c>
      <c r="K154" s="71"/>
      <c r="L154" s="53">
        <v>3036462.42</v>
      </c>
      <c r="M154" s="78"/>
      <c r="N154" s="53">
        <v>2315650</v>
      </c>
      <c r="O154" s="78"/>
      <c r="P154" s="53">
        <v>788111</v>
      </c>
      <c r="Q154" s="79"/>
      <c r="R154" s="88">
        <v>14.87</v>
      </c>
      <c r="S154" s="64"/>
      <c r="T154" s="89">
        <v>2.9</v>
      </c>
      <c r="U154" s="7"/>
    </row>
    <row r="155" spans="1:21" x14ac:dyDescent="0.2">
      <c r="A155" s="73">
        <v>315</v>
      </c>
      <c r="B155" s="74" t="s">
        <v>131</v>
      </c>
      <c r="C155" s="75"/>
      <c r="D155" s="58">
        <v>45291</v>
      </c>
      <c r="E155" s="75"/>
      <c r="F155" s="58" t="s">
        <v>137</v>
      </c>
      <c r="G155" s="71"/>
      <c r="H155" s="76">
        <v>-1</v>
      </c>
      <c r="I155" s="73"/>
      <c r="J155" s="77">
        <v>1006355.8</v>
      </c>
      <c r="K155" s="71"/>
      <c r="L155" s="53">
        <v>687881.18</v>
      </c>
      <c r="M155" s="78"/>
      <c r="N155" s="53">
        <v>328538</v>
      </c>
      <c r="O155" s="78"/>
      <c r="P155" s="53">
        <v>110546</v>
      </c>
      <c r="Q155" s="79"/>
      <c r="R155" s="88">
        <v>10.98</v>
      </c>
      <c r="S155" s="64"/>
      <c r="T155" s="89">
        <v>3</v>
      </c>
      <c r="U155" s="7"/>
    </row>
    <row r="156" spans="1:21" x14ac:dyDescent="0.2">
      <c r="A156" s="73">
        <v>316</v>
      </c>
      <c r="B156" s="74" t="s">
        <v>132</v>
      </c>
      <c r="C156" s="75"/>
      <c r="D156" s="58">
        <v>45291</v>
      </c>
      <c r="E156" s="75"/>
      <c r="F156" s="58" t="s">
        <v>138</v>
      </c>
      <c r="G156" s="71"/>
      <c r="H156" s="76">
        <v>-1</v>
      </c>
      <c r="I156" s="73"/>
      <c r="J156" s="77">
        <v>235462</v>
      </c>
      <c r="K156" s="71"/>
      <c r="L156" s="53">
        <v>157683.20000000001</v>
      </c>
      <c r="M156" s="78"/>
      <c r="N156" s="53">
        <v>80133</v>
      </c>
      <c r="O156" s="78"/>
      <c r="P156" s="53">
        <v>27563</v>
      </c>
      <c r="Q156" s="79"/>
      <c r="R156" s="88">
        <v>11.71</v>
      </c>
      <c r="S156" s="64"/>
      <c r="T156" s="89">
        <v>2.9</v>
      </c>
      <c r="U156" s="7"/>
    </row>
    <row r="157" spans="1:21" x14ac:dyDescent="0.2">
      <c r="A157" s="73"/>
      <c r="B157" s="112" t="s">
        <v>110</v>
      </c>
      <c r="C157" s="75"/>
      <c r="D157" s="69"/>
      <c r="E157" s="75"/>
      <c r="G157" s="71"/>
      <c r="H157" s="83"/>
      <c r="I157" s="73"/>
      <c r="J157" s="94">
        <f>+SUBTOTAL(9,J151:J156)</f>
        <v>53816883.069999993</v>
      </c>
      <c r="K157" s="93"/>
      <c r="L157" s="85">
        <f>+SUBTOTAL(9,L151:L156)</f>
        <v>27914637.639999997</v>
      </c>
      <c r="M157" s="53"/>
      <c r="N157" s="85">
        <f>+SUBTOTAL(9,N151:N156)</f>
        <v>26440413</v>
      </c>
      <c r="O157" s="53"/>
      <c r="P157" s="85">
        <f>+SUBTOTAL(9,P151:P156)</f>
        <v>8918196</v>
      </c>
      <c r="Q157" s="79"/>
      <c r="R157" s="86">
        <f>+ROUND(P157/J157*100,2)</f>
        <v>16.57</v>
      </c>
      <c r="S157" s="64"/>
      <c r="T157" s="87"/>
      <c r="U157" s="7"/>
    </row>
    <row r="158" spans="1:21" x14ac:dyDescent="0.2">
      <c r="A158" s="73"/>
      <c r="B158" s="74"/>
      <c r="C158" s="75"/>
      <c r="D158" s="69"/>
      <c r="E158" s="75"/>
      <c r="G158" s="71"/>
      <c r="H158" s="83"/>
      <c r="I158" s="73"/>
      <c r="J158" s="77"/>
      <c r="K158" s="93"/>
      <c r="L158" s="53"/>
      <c r="M158" s="53"/>
      <c r="N158" s="53"/>
      <c r="O158" s="53"/>
      <c r="P158" s="53"/>
      <c r="Q158" s="79"/>
      <c r="R158" s="86"/>
      <c r="S158" s="64"/>
      <c r="T158" s="87"/>
      <c r="U158" s="7"/>
    </row>
    <row r="159" spans="1:21" x14ac:dyDescent="0.2">
      <c r="A159" s="73"/>
      <c r="B159" s="74" t="s">
        <v>85</v>
      </c>
      <c r="C159" s="75"/>
      <c r="D159" s="69"/>
      <c r="E159" s="75"/>
      <c r="G159" s="71"/>
      <c r="H159" s="83"/>
      <c r="I159" s="73"/>
      <c r="J159" s="77"/>
      <c r="K159" s="93"/>
      <c r="L159" s="53"/>
      <c r="M159" s="53"/>
      <c r="N159" s="53"/>
      <c r="O159" s="53"/>
      <c r="P159" s="53"/>
      <c r="Q159" s="79"/>
      <c r="R159" s="86"/>
      <c r="S159" s="64"/>
      <c r="T159" s="87"/>
      <c r="U159" s="7"/>
    </row>
    <row r="160" spans="1:21" x14ac:dyDescent="0.2">
      <c r="A160" s="73">
        <v>311</v>
      </c>
      <c r="B160" s="74" t="s">
        <v>128</v>
      </c>
      <c r="C160" s="75"/>
      <c r="D160" s="58">
        <v>45291</v>
      </c>
      <c r="E160" s="75"/>
      <c r="F160" s="58" t="s">
        <v>134</v>
      </c>
      <c r="G160" s="71"/>
      <c r="H160" s="76">
        <v>-1</v>
      </c>
      <c r="I160" s="73"/>
      <c r="J160" s="77">
        <v>1822757.74</v>
      </c>
      <c r="K160" s="71"/>
      <c r="L160" s="53">
        <v>1424291.23</v>
      </c>
      <c r="M160" s="78"/>
      <c r="N160" s="53">
        <v>416694</v>
      </c>
      <c r="O160" s="78"/>
      <c r="P160" s="53">
        <v>139753</v>
      </c>
      <c r="Q160" s="79"/>
      <c r="R160" s="88">
        <v>7.67</v>
      </c>
      <c r="S160" s="64"/>
      <c r="T160" s="89">
        <v>3</v>
      </c>
      <c r="U160" s="7"/>
    </row>
    <row r="161" spans="1:21" x14ac:dyDescent="0.2">
      <c r="A161" s="73">
        <v>312</v>
      </c>
      <c r="B161" s="74" t="s">
        <v>129</v>
      </c>
      <c r="C161" s="75"/>
      <c r="D161" s="58">
        <v>45291</v>
      </c>
      <c r="E161" s="75"/>
      <c r="F161" s="58" t="s">
        <v>135</v>
      </c>
      <c r="G161" s="71"/>
      <c r="H161" s="76">
        <v>-1</v>
      </c>
      <c r="I161" s="73"/>
      <c r="J161" s="77">
        <v>23794489.309999999</v>
      </c>
      <c r="K161" s="71"/>
      <c r="L161" s="53">
        <v>11209302.140000001</v>
      </c>
      <c r="M161" s="78"/>
      <c r="N161" s="53">
        <v>12823132</v>
      </c>
      <c r="O161" s="78"/>
      <c r="P161" s="53">
        <v>4322873</v>
      </c>
      <c r="Q161" s="79"/>
      <c r="R161" s="88">
        <v>18.170000000000002</v>
      </c>
      <c r="S161" s="64"/>
      <c r="T161" s="89">
        <v>3</v>
      </c>
      <c r="U161" s="7"/>
    </row>
    <row r="162" spans="1:21" x14ac:dyDescent="0.2">
      <c r="A162" s="73">
        <v>314</v>
      </c>
      <c r="B162" s="74" t="s">
        <v>130</v>
      </c>
      <c r="C162" s="75"/>
      <c r="D162" s="58">
        <v>45291</v>
      </c>
      <c r="E162" s="75"/>
      <c r="F162" s="58" t="s">
        <v>136</v>
      </c>
      <c r="G162" s="71"/>
      <c r="H162" s="76">
        <v>-1</v>
      </c>
      <c r="I162" s="73"/>
      <c r="J162" s="77">
        <v>4425863.08</v>
      </c>
      <c r="K162" s="71"/>
      <c r="L162" s="53">
        <v>2492812.66</v>
      </c>
      <c r="M162" s="78"/>
      <c r="N162" s="53">
        <v>1977309</v>
      </c>
      <c r="O162" s="78"/>
      <c r="P162" s="53">
        <v>671189</v>
      </c>
      <c r="Q162" s="79"/>
      <c r="R162" s="88">
        <v>15.17</v>
      </c>
      <c r="S162" s="64"/>
      <c r="T162" s="89">
        <v>2.9</v>
      </c>
      <c r="U162" s="7"/>
    </row>
    <row r="163" spans="1:21" x14ac:dyDescent="0.2">
      <c r="A163" s="73">
        <v>315</v>
      </c>
      <c r="B163" s="74" t="s">
        <v>131</v>
      </c>
      <c r="C163" s="75"/>
      <c r="D163" s="58">
        <v>45291</v>
      </c>
      <c r="E163" s="75"/>
      <c r="F163" s="58" t="s">
        <v>137</v>
      </c>
      <c r="G163" s="71"/>
      <c r="H163" s="76">
        <v>-1</v>
      </c>
      <c r="I163" s="73"/>
      <c r="J163" s="77">
        <v>1311554.3600000001</v>
      </c>
      <c r="K163" s="71"/>
      <c r="L163" s="53">
        <v>923704.33</v>
      </c>
      <c r="M163" s="78"/>
      <c r="N163" s="53">
        <v>400966</v>
      </c>
      <c r="O163" s="78"/>
      <c r="P163" s="53">
        <v>134916</v>
      </c>
      <c r="Q163" s="79"/>
      <c r="R163" s="88">
        <v>10.29</v>
      </c>
      <c r="S163" s="64"/>
      <c r="T163" s="89">
        <v>3</v>
      </c>
      <c r="U163" s="7"/>
    </row>
    <row r="164" spans="1:21" x14ac:dyDescent="0.2">
      <c r="A164" s="73">
        <v>316</v>
      </c>
      <c r="B164" s="74" t="s">
        <v>132</v>
      </c>
      <c r="C164" s="75"/>
      <c r="D164" s="58">
        <v>45291</v>
      </c>
      <c r="E164" s="75"/>
      <c r="F164" s="58" t="s">
        <v>138</v>
      </c>
      <c r="G164" s="71"/>
      <c r="H164" s="76">
        <v>-1</v>
      </c>
      <c r="I164" s="73"/>
      <c r="J164" s="77">
        <v>208134.99</v>
      </c>
      <c r="K164" s="71"/>
      <c r="L164" s="53">
        <v>147586.76999999999</v>
      </c>
      <c r="M164" s="78"/>
      <c r="N164" s="53">
        <v>62630</v>
      </c>
      <c r="O164" s="78"/>
      <c r="P164" s="53">
        <v>21735</v>
      </c>
      <c r="Q164" s="79"/>
      <c r="R164" s="88">
        <v>10.44</v>
      </c>
      <c r="S164" s="64"/>
      <c r="T164" s="89">
        <v>2.9</v>
      </c>
      <c r="U164" s="7"/>
    </row>
    <row r="165" spans="1:21" x14ac:dyDescent="0.2">
      <c r="A165" s="73"/>
      <c r="B165" s="112" t="s">
        <v>111</v>
      </c>
      <c r="C165" s="75"/>
      <c r="D165" s="69"/>
      <c r="E165" s="75"/>
      <c r="G165" s="71"/>
      <c r="H165" s="83"/>
      <c r="I165" s="73"/>
      <c r="J165" s="94">
        <f>+SUBTOTAL(9,J159:J164)</f>
        <v>31562799.479999993</v>
      </c>
      <c r="K165" s="93"/>
      <c r="L165" s="85">
        <f>+SUBTOTAL(9,L159:L164)</f>
        <v>16197697.130000001</v>
      </c>
      <c r="M165" s="53"/>
      <c r="N165" s="85">
        <f>+SUBTOTAL(9,N159:N164)</f>
        <v>15680731</v>
      </c>
      <c r="O165" s="53"/>
      <c r="P165" s="85">
        <f>+SUBTOTAL(9,P159:P164)</f>
        <v>5290466</v>
      </c>
      <c r="Q165" s="79"/>
      <c r="R165" s="86">
        <f>+ROUND(P165/J165*100,2)</f>
        <v>16.760000000000002</v>
      </c>
      <c r="S165" s="64"/>
      <c r="T165" s="87"/>
      <c r="U165" s="7"/>
    </row>
    <row r="166" spans="1:21" x14ac:dyDescent="0.2">
      <c r="A166" s="73"/>
      <c r="B166" s="74"/>
      <c r="C166" s="75"/>
      <c r="D166" s="69"/>
      <c r="E166" s="75"/>
      <c r="G166" s="71"/>
      <c r="H166" s="83"/>
      <c r="I166" s="73"/>
      <c r="J166" s="77"/>
      <c r="K166" s="93"/>
      <c r="L166" s="53"/>
      <c r="M166" s="53"/>
      <c r="N166" s="53"/>
      <c r="O166" s="53"/>
      <c r="P166" s="53"/>
      <c r="Q166" s="79"/>
      <c r="R166" s="86"/>
      <c r="S166" s="64"/>
      <c r="T166" s="87"/>
      <c r="U166" s="7"/>
    </row>
    <row r="167" spans="1:21" x14ac:dyDescent="0.2">
      <c r="A167" s="73"/>
      <c r="B167" s="74"/>
      <c r="C167" s="75"/>
      <c r="D167" s="69"/>
      <c r="E167" s="75"/>
      <c r="G167" s="71"/>
      <c r="H167" s="83"/>
      <c r="I167" s="73"/>
      <c r="J167" s="77"/>
      <c r="K167" s="93"/>
      <c r="L167" s="53"/>
      <c r="M167" s="53"/>
      <c r="N167" s="53"/>
      <c r="O167" s="53"/>
      <c r="P167" s="53"/>
      <c r="Q167" s="79"/>
      <c r="R167" s="86"/>
      <c r="S167" s="64"/>
      <c r="T167" s="87"/>
      <c r="U167" s="7"/>
    </row>
    <row r="168" spans="1:21" x14ac:dyDescent="0.2">
      <c r="A168" s="73"/>
      <c r="B168" s="74" t="s">
        <v>87</v>
      </c>
      <c r="C168" s="75"/>
      <c r="D168" s="69"/>
      <c r="E168" s="75"/>
      <c r="G168" s="71"/>
      <c r="H168" s="83"/>
      <c r="I168" s="73"/>
      <c r="J168" s="77"/>
      <c r="K168" s="93"/>
      <c r="L168" s="53"/>
      <c r="M168" s="53"/>
      <c r="N168" s="53"/>
      <c r="O168" s="53"/>
      <c r="P168" s="53"/>
      <c r="Q168" s="79"/>
      <c r="R168" s="86"/>
      <c r="S168" s="64"/>
      <c r="T168" s="87"/>
      <c r="U168" s="7"/>
    </row>
    <row r="169" spans="1:21" x14ac:dyDescent="0.2">
      <c r="A169" s="73">
        <v>311</v>
      </c>
      <c r="B169" s="74" t="s">
        <v>128</v>
      </c>
      <c r="C169" s="75"/>
      <c r="D169" s="58">
        <v>45291</v>
      </c>
      <c r="E169" s="75"/>
      <c r="F169" s="58" t="s">
        <v>134</v>
      </c>
      <c r="G169" s="71"/>
      <c r="H169" s="76">
        <v>0</v>
      </c>
      <c r="I169" s="73"/>
      <c r="J169" s="77">
        <v>14836254.060000001</v>
      </c>
      <c r="K169" s="71"/>
      <c r="L169" s="53">
        <v>8505449.4100000001</v>
      </c>
      <c r="M169" s="78"/>
      <c r="N169" s="53">
        <v>6330805</v>
      </c>
      <c r="O169" s="78"/>
      <c r="P169" s="53">
        <v>2112199</v>
      </c>
      <c r="Q169" s="79"/>
      <c r="R169" s="88">
        <v>14.24</v>
      </c>
      <c r="S169" s="64"/>
      <c r="T169" s="89">
        <v>3</v>
      </c>
      <c r="U169" s="7"/>
    </row>
    <row r="170" spans="1:21" x14ac:dyDescent="0.2">
      <c r="A170" s="73">
        <v>312</v>
      </c>
      <c r="B170" s="74" t="s">
        <v>129</v>
      </c>
      <c r="C170" s="75"/>
      <c r="D170" s="58">
        <v>45291</v>
      </c>
      <c r="E170" s="75"/>
      <c r="F170" s="58" t="s">
        <v>135</v>
      </c>
      <c r="G170" s="71"/>
      <c r="H170" s="76">
        <v>-1</v>
      </c>
      <c r="I170" s="73"/>
      <c r="J170" s="77">
        <v>12243283.470000001</v>
      </c>
      <c r="K170" s="71"/>
      <c r="L170" s="53">
        <v>7857950.0599999996</v>
      </c>
      <c r="M170" s="78"/>
      <c r="N170" s="53">
        <v>4507766</v>
      </c>
      <c r="O170" s="78"/>
      <c r="P170" s="53">
        <v>1524234</v>
      </c>
      <c r="Q170" s="79"/>
      <c r="R170" s="88">
        <v>12.45</v>
      </c>
      <c r="S170" s="64"/>
      <c r="T170" s="89">
        <v>3</v>
      </c>
      <c r="U170" s="7"/>
    </row>
    <row r="171" spans="1:21" x14ac:dyDescent="0.2">
      <c r="A171" s="73">
        <v>314</v>
      </c>
      <c r="B171" s="74" t="s">
        <v>130</v>
      </c>
      <c r="C171" s="75"/>
      <c r="D171" s="58">
        <v>45291</v>
      </c>
      <c r="E171" s="75"/>
      <c r="F171" s="58" t="s">
        <v>136</v>
      </c>
      <c r="G171" s="71"/>
      <c r="H171" s="76">
        <v>-1</v>
      </c>
      <c r="I171" s="73"/>
      <c r="J171" s="77">
        <v>245567.41</v>
      </c>
      <c r="K171" s="71"/>
      <c r="L171" s="53">
        <v>139611.87</v>
      </c>
      <c r="M171" s="78"/>
      <c r="N171" s="53">
        <v>108411</v>
      </c>
      <c r="O171" s="78"/>
      <c r="P171" s="53">
        <v>36656</v>
      </c>
      <c r="Q171" s="79"/>
      <c r="R171" s="88">
        <v>14.93</v>
      </c>
      <c r="S171" s="64"/>
      <c r="T171" s="89">
        <v>3</v>
      </c>
      <c r="U171" s="7"/>
    </row>
    <row r="172" spans="1:21" x14ac:dyDescent="0.2">
      <c r="A172" s="73">
        <v>315</v>
      </c>
      <c r="B172" s="74" t="s">
        <v>131</v>
      </c>
      <c r="C172" s="75"/>
      <c r="D172" s="58">
        <v>45291</v>
      </c>
      <c r="E172" s="75"/>
      <c r="F172" s="58" t="s">
        <v>137</v>
      </c>
      <c r="G172" s="71"/>
      <c r="H172" s="76">
        <v>-1</v>
      </c>
      <c r="I172" s="73"/>
      <c r="J172" s="77">
        <v>202323.64</v>
      </c>
      <c r="K172" s="71"/>
      <c r="L172" s="53">
        <v>143054.39000000001</v>
      </c>
      <c r="M172" s="78"/>
      <c r="N172" s="53">
        <v>61292</v>
      </c>
      <c r="O172" s="78"/>
      <c r="P172" s="53">
        <v>20628</v>
      </c>
      <c r="Q172" s="79"/>
      <c r="R172" s="88">
        <v>10.199999999999999</v>
      </c>
      <c r="S172" s="64"/>
      <c r="T172" s="89">
        <v>3</v>
      </c>
      <c r="U172" s="7"/>
    </row>
    <row r="173" spans="1:21" x14ac:dyDescent="0.2">
      <c r="A173" s="73">
        <v>316</v>
      </c>
      <c r="B173" s="74" t="s">
        <v>132</v>
      </c>
      <c r="C173" s="75"/>
      <c r="D173" s="58">
        <v>45291</v>
      </c>
      <c r="E173" s="75"/>
      <c r="F173" s="58" t="s">
        <v>138</v>
      </c>
      <c r="G173" s="71"/>
      <c r="H173" s="76">
        <v>-1</v>
      </c>
      <c r="I173" s="73"/>
      <c r="J173" s="77">
        <v>151862.47</v>
      </c>
      <c r="K173" s="71"/>
      <c r="L173" s="53">
        <v>106734.15</v>
      </c>
      <c r="M173" s="78"/>
      <c r="N173" s="53">
        <v>46647</v>
      </c>
      <c r="O173" s="78"/>
      <c r="P173" s="53">
        <v>16204</v>
      </c>
      <c r="Q173" s="79"/>
      <c r="R173" s="88">
        <v>10.67</v>
      </c>
      <c r="S173" s="64"/>
      <c r="T173" s="89">
        <v>2.9</v>
      </c>
      <c r="U173" s="7"/>
    </row>
    <row r="174" spans="1:21" x14ac:dyDescent="0.2">
      <c r="A174" s="73"/>
      <c r="B174" s="112" t="s">
        <v>112</v>
      </c>
      <c r="C174" s="75"/>
      <c r="D174" s="69"/>
      <c r="E174" s="75"/>
      <c r="G174" s="71"/>
      <c r="H174" s="83"/>
      <c r="I174" s="73"/>
      <c r="J174" s="91">
        <f>+SUBTOTAL(9,J168:J173)</f>
        <v>27679291.050000001</v>
      </c>
      <c r="K174" s="93"/>
      <c r="L174" s="92">
        <f>+SUBTOTAL(9,L168:L173)</f>
        <v>16752799.879999999</v>
      </c>
      <c r="M174" s="53"/>
      <c r="N174" s="92">
        <f>+SUBTOTAL(9,N168:N173)</f>
        <v>11054921</v>
      </c>
      <c r="O174" s="53"/>
      <c r="P174" s="92">
        <f>+SUBTOTAL(9,P168:P173)</f>
        <v>3709921</v>
      </c>
      <c r="Q174" s="79"/>
      <c r="R174" s="86">
        <f>+ROUND(P174/J174*100,2)</f>
        <v>13.4</v>
      </c>
      <c r="S174" s="64"/>
      <c r="T174" s="87"/>
      <c r="U174" s="7"/>
    </row>
    <row r="175" spans="1:21" x14ac:dyDescent="0.2">
      <c r="A175" s="73"/>
      <c r="B175" s="74"/>
      <c r="C175" s="75"/>
      <c r="D175" s="69"/>
      <c r="E175" s="75"/>
      <c r="G175" s="71"/>
      <c r="H175" s="83"/>
      <c r="I175" s="73"/>
      <c r="J175" s="77"/>
      <c r="K175" s="93"/>
      <c r="L175" s="53"/>
      <c r="M175" s="53"/>
      <c r="N175" s="53"/>
      <c r="O175" s="53"/>
      <c r="P175" s="53"/>
      <c r="Q175" s="79"/>
      <c r="R175" s="86"/>
      <c r="S175" s="64"/>
      <c r="T175" s="87"/>
      <c r="U175" s="7"/>
    </row>
    <row r="176" spans="1:21" x14ac:dyDescent="0.2">
      <c r="A176" s="113" t="s">
        <v>55</v>
      </c>
      <c r="B176" s="74"/>
      <c r="C176" s="75"/>
      <c r="D176" s="69"/>
      <c r="E176" s="75"/>
      <c r="G176" s="71"/>
      <c r="H176" s="83"/>
      <c r="I176" s="73"/>
      <c r="J176" s="77">
        <f>+SUBTOTAL(9,J152:J175)</f>
        <v>113058973.59999998</v>
      </c>
      <c r="K176" s="93"/>
      <c r="L176" s="53">
        <f>+SUBTOTAL(9,L152:L175)</f>
        <v>60865134.650000006</v>
      </c>
      <c r="M176" s="53"/>
      <c r="N176" s="53">
        <f>+SUBTOTAL(9,N152:N175)</f>
        <v>53176065</v>
      </c>
      <c r="O176" s="53"/>
      <c r="P176" s="53">
        <f>+SUBTOTAL(9,P152:P175)</f>
        <v>17918583</v>
      </c>
      <c r="Q176" s="79"/>
      <c r="R176" s="86">
        <f>+ROUND(P176/J176*100,2)</f>
        <v>15.85</v>
      </c>
      <c r="S176" s="64"/>
      <c r="T176" s="87"/>
      <c r="U176" s="7"/>
    </row>
    <row r="177" spans="1:21" x14ac:dyDescent="0.2">
      <c r="A177" s="73"/>
      <c r="B177" s="74"/>
      <c r="C177" s="75"/>
      <c r="D177" s="69"/>
      <c r="E177" s="75"/>
      <c r="G177" s="71"/>
      <c r="H177" s="83"/>
      <c r="I177" s="73"/>
      <c r="J177" s="77"/>
      <c r="K177" s="93"/>
      <c r="L177" s="53"/>
      <c r="M177" s="53"/>
      <c r="N177" s="53"/>
      <c r="O177" s="53"/>
      <c r="P177" s="53"/>
      <c r="Q177" s="79"/>
      <c r="R177" s="86"/>
      <c r="S177" s="64"/>
      <c r="T177" s="87"/>
      <c r="U177" s="7"/>
    </row>
    <row r="178" spans="1:21" x14ac:dyDescent="0.2">
      <c r="A178" s="73"/>
      <c r="B178" s="74"/>
      <c r="C178" s="75"/>
      <c r="D178" s="69"/>
      <c r="E178" s="75"/>
      <c r="G178" s="71"/>
      <c r="H178" s="83"/>
      <c r="I178" s="73"/>
      <c r="J178" s="77"/>
      <c r="K178" s="93"/>
      <c r="L178" s="53"/>
      <c r="M178" s="53"/>
      <c r="N178" s="53"/>
      <c r="O178" s="53"/>
      <c r="P178" s="53"/>
      <c r="Q178" s="79"/>
      <c r="R178" s="86"/>
      <c r="S178" s="64"/>
      <c r="T178" s="87"/>
      <c r="U178" s="7"/>
    </row>
    <row r="179" spans="1:21" x14ac:dyDescent="0.2">
      <c r="A179" s="113" t="s">
        <v>56</v>
      </c>
      <c r="B179" s="74"/>
      <c r="C179" s="75"/>
      <c r="D179" s="69"/>
      <c r="E179" s="75"/>
      <c r="G179" s="71"/>
      <c r="H179" s="83"/>
      <c r="I179" s="73"/>
      <c r="J179" s="77"/>
      <c r="K179" s="93"/>
      <c r="L179" s="53"/>
      <c r="M179" s="53"/>
      <c r="N179" s="53"/>
      <c r="O179" s="53"/>
      <c r="P179" s="53"/>
      <c r="Q179" s="79"/>
      <c r="R179" s="86"/>
      <c r="S179" s="64"/>
      <c r="T179" s="87"/>
      <c r="U179" s="7"/>
    </row>
    <row r="180" spans="1:21" x14ac:dyDescent="0.2">
      <c r="A180" s="73"/>
      <c r="B180" s="74"/>
      <c r="C180" s="75"/>
      <c r="D180" s="69"/>
      <c r="E180" s="75"/>
      <c r="G180" s="71"/>
      <c r="H180" s="83"/>
      <c r="I180" s="73"/>
      <c r="J180" s="77"/>
      <c r="K180" s="93"/>
      <c r="L180" s="53"/>
      <c r="M180" s="53"/>
      <c r="N180" s="53"/>
      <c r="O180" s="53"/>
      <c r="P180" s="53"/>
      <c r="Q180" s="79"/>
      <c r="R180" s="86"/>
      <c r="S180" s="64"/>
      <c r="T180" s="87"/>
      <c r="U180" s="7"/>
    </row>
    <row r="181" spans="1:21" x14ac:dyDescent="0.2">
      <c r="A181" s="73"/>
      <c r="B181" s="74" t="s">
        <v>88</v>
      </c>
      <c r="C181" s="75"/>
      <c r="D181" s="69"/>
      <c r="E181" s="75"/>
      <c r="G181" s="71"/>
      <c r="H181" s="83"/>
      <c r="I181" s="73"/>
      <c r="J181" s="77"/>
      <c r="K181" s="93"/>
      <c r="L181" s="53"/>
      <c r="M181" s="53"/>
      <c r="N181" s="53"/>
      <c r="O181" s="53"/>
      <c r="P181" s="53"/>
      <c r="Q181" s="79"/>
      <c r="R181" s="86"/>
      <c r="S181" s="64"/>
      <c r="T181" s="87"/>
      <c r="U181" s="7"/>
    </row>
    <row r="182" spans="1:21" x14ac:dyDescent="0.2">
      <c r="A182" s="73">
        <v>311</v>
      </c>
      <c r="B182" s="74" t="s">
        <v>128</v>
      </c>
      <c r="C182" s="75"/>
      <c r="D182" s="58">
        <v>47483</v>
      </c>
      <c r="E182" s="75"/>
      <c r="F182" s="58" t="s">
        <v>134</v>
      </c>
      <c r="G182" s="71"/>
      <c r="H182" s="76">
        <v>-5</v>
      </c>
      <c r="I182" s="73"/>
      <c r="J182" s="77">
        <v>22925955.109999999</v>
      </c>
      <c r="K182" s="71"/>
      <c r="L182" s="53">
        <v>12458204.029999999</v>
      </c>
      <c r="M182" s="78"/>
      <c r="N182" s="53">
        <v>11614049</v>
      </c>
      <c r="O182" s="78"/>
      <c r="P182" s="53">
        <v>1316518</v>
      </c>
      <c r="Q182" s="79"/>
      <c r="R182" s="88">
        <v>5.74</v>
      </c>
      <c r="S182" s="64"/>
      <c r="T182" s="89">
        <v>8.8000000000000007</v>
      </c>
      <c r="U182" s="7"/>
    </row>
    <row r="183" spans="1:21" x14ac:dyDescent="0.2">
      <c r="A183" s="73">
        <v>312</v>
      </c>
      <c r="B183" s="74" t="s">
        <v>129</v>
      </c>
      <c r="C183" s="75"/>
      <c r="D183" s="58">
        <v>47483</v>
      </c>
      <c r="E183" s="75"/>
      <c r="F183" s="58" t="s">
        <v>135</v>
      </c>
      <c r="G183" s="71"/>
      <c r="H183" s="76">
        <v>-5</v>
      </c>
      <c r="I183" s="73"/>
      <c r="J183" s="77">
        <v>269835849.05000001</v>
      </c>
      <c r="K183" s="71"/>
      <c r="L183" s="53">
        <v>89253285.879999995</v>
      </c>
      <c r="M183" s="78"/>
      <c r="N183" s="53">
        <v>194074356</v>
      </c>
      <c r="O183" s="78"/>
      <c r="P183" s="53">
        <v>22314776</v>
      </c>
      <c r="Q183" s="79"/>
      <c r="R183" s="88">
        <v>8.27</v>
      </c>
      <c r="S183" s="64"/>
      <c r="T183" s="89">
        <v>8.6999999999999993</v>
      </c>
      <c r="U183" s="7"/>
    </row>
    <row r="184" spans="1:21" x14ac:dyDescent="0.2">
      <c r="A184" s="73">
        <v>314</v>
      </c>
      <c r="B184" s="74" t="s">
        <v>130</v>
      </c>
      <c r="C184" s="75"/>
      <c r="D184" s="58">
        <v>47483</v>
      </c>
      <c r="E184" s="75"/>
      <c r="F184" s="58" t="s">
        <v>136</v>
      </c>
      <c r="G184" s="71"/>
      <c r="H184" s="76">
        <v>-5</v>
      </c>
      <c r="I184" s="73"/>
      <c r="J184" s="77">
        <v>65406471.890000001</v>
      </c>
      <c r="K184" s="71"/>
      <c r="L184" s="53">
        <v>26294289.120000001</v>
      </c>
      <c r="M184" s="78"/>
      <c r="N184" s="53">
        <v>42382506</v>
      </c>
      <c r="O184" s="78"/>
      <c r="P184" s="53">
        <v>4957395</v>
      </c>
      <c r="Q184" s="79"/>
      <c r="R184" s="88">
        <v>7.58</v>
      </c>
      <c r="S184" s="64"/>
      <c r="T184" s="89">
        <v>8.5</v>
      </c>
      <c r="U184" s="7"/>
    </row>
    <row r="185" spans="1:21" x14ac:dyDescent="0.2">
      <c r="A185" s="73">
        <v>315</v>
      </c>
      <c r="B185" s="74" t="s">
        <v>131</v>
      </c>
      <c r="C185" s="75"/>
      <c r="D185" s="58">
        <v>47483</v>
      </c>
      <c r="E185" s="75"/>
      <c r="F185" s="58" t="s">
        <v>137</v>
      </c>
      <c r="G185" s="71"/>
      <c r="H185" s="76">
        <v>-5</v>
      </c>
      <c r="I185" s="73"/>
      <c r="J185" s="77">
        <v>33635750.100000001</v>
      </c>
      <c r="K185" s="71"/>
      <c r="L185" s="53">
        <v>15789644.75</v>
      </c>
      <c r="M185" s="78"/>
      <c r="N185" s="53">
        <v>19527893</v>
      </c>
      <c r="O185" s="78"/>
      <c r="P185" s="53">
        <v>2211284</v>
      </c>
      <c r="Q185" s="79"/>
      <c r="R185" s="88">
        <v>6.57</v>
      </c>
      <c r="S185" s="64"/>
      <c r="T185" s="89">
        <v>8.8000000000000007</v>
      </c>
      <c r="U185" s="7"/>
    </row>
    <row r="186" spans="1:21" x14ac:dyDescent="0.2">
      <c r="A186" s="73">
        <v>316</v>
      </c>
      <c r="B186" s="74" t="s">
        <v>132</v>
      </c>
      <c r="C186" s="75"/>
      <c r="D186" s="58">
        <v>47483</v>
      </c>
      <c r="E186" s="75"/>
      <c r="F186" s="58" t="s">
        <v>138</v>
      </c>
      <c r="G186" s="71"/>
      <c r="H186" s="76">
        <v>-4</v>
      </c>
      <c r="I186" s="73"/>
      <c r="J186" s="77">
        <v>746350.41</v>
      </c>
      <c r="K186" s="71"/>
      <c r="L186" s="53">
        <v>377595.12</v>
      </c>
      <c r="M186" s="78"/>
      <c r="N186" s="53">
        <v>398609</v>
      </c>
      <c r="O186" s="78"/>
      <c r="P186" s="53">
        <v>49605</v>
      </c>
      <c r="Q186" s="79"/>
      <c r="R186" s="88">
        <v>6.65</v>
      </c>
      <c r="S186" s="64"/>
      <c r="T186" s="89">
        <v>8</v>
      </c>
      <c r="U186" s="7"/>
    </row>
    <row r="187" spans="1:21" x14ac:dyDescent="0.2">
      <c r="A187" s="73"/>
      <c r="B187" s="112" t="s">
        <v>113</v>
      </c>
      <c r="C187" s="75"/>
      <c r="D187" s="69"/>
      <c r="E187" s="75"/>
      <c r="G187" s="71"/>
      <c r="H187" s="83"/>
      <c r="I187" s="73"/>
      <c r="J187" s="94">
        <f>+SUBTOTAL(9,J181:J186)</f>
        <v>392550376.56000006</v>
      </c>
      <c r="K187" s="93"/>
      <c r="L187" s="85">
        <f>+SUBTOTAL(9,L181:L186)</f>
        <v>144173018.90000001</v>
      </c>
      <c r="M187" s="53"/>
      <c r="N187" s="85">
        <f>+SUBTOTAL(9,N181:N186)</f>
        <v>267997413</v>
      </c>
      <c r="O187" s="53"/>
      <c r="P187" s="85">
        <f>+SUBTOTAL(9,P181:P186)</f>
        <v>30849578</v>
      </c>
      <c r="Q187" s="79"/>
      <c r="R187" s="86">
        <f>+ROUND(P187/J187*100,2)</f>
        <v>7.86</v>
      </c>
      <c r="S187" s="64"/>
      <c r="T187" s="87"/>
      <c r="U187" s="7"/>
    </row>
    <row r="188" spans="1:21" x14ac:dyDescent="0.2">
      <c r="A188" s="73"/>
      <c r="B188" s="74"/>
      <c r="C188" s="75"/>
      <c r="D188" s="69"/>
      <c r="E188" s="75"/>
      <c r="G188" s="71"/>
      <c r="H188" s="83"/>
      <c r="I188" s="73"/>
      <c r="J188" s="77"/>
      <c r="K188" s="93"/>
      <c r="L188" s="53"/>
      <c r="M188" s="53"/>
      <c r="N188" s="53"/>
      <c r="O188" s="53"/>
      <c r="P188" s="53"/>
      <c r="Q188" s="79"/>
      <c r="R188" s="86"/>
      <c r="S188" s="64"/>
      <c r="T188" s="87"/>
      <c r="U188" s="7"/>
    </row>
    <row r="189" spans="1:21" x14ac:dyDescent="0.2">
      <c r="A189" s="73"/>
      <c r="B189" s="74" t="s">
        <v>89</v>
      </c>
      <c r="C189" s="75"/>
      <c r="D189" s="69"/>
      <c r="E189" s="75"/>
      <c r="G189" s="71"/>
      <c r="H189" s="83"/>
      <c r="I189" s="73"/>
      <c r="J189" s="77"/>
      <c r="K189" s="93"/>
      <c r="L189" s="53"/>
      <c r="M189" s="53"/>
      <c r="N189" s="53"/>
      <c r="O189" s="53"/>
      <c r="P189" s="53"/>
      <c r="Q189" s="79"/>
      <c r="R189" s="86"/>
      <c r="S189" s="64"/>
      <c r="T189" s="87"/>
      <c r="U189" s="7"/>
    </row>
    <row r="190" spans="1:21" x14ac:dyDescent="0.2">
      <c r="A190" s="73">
        <v>311</v>
      </c>
      <c r="B190" s="74" t="s">
        <v>128</v>
      </c>
      <c r="C190" s="75"/>
      <c r="D190" s="58">
        <v>47483</v>
      </c>
      <c r="E190" s="75"/>
      <c r="F190" s="58" t="s">
        <v>134</v>
      </c>
      <c r="G190" s="71"/>
      <c r="H190" s="76">
        <v>-5</v>
      </c>
      <c r="I190" s="73"/>
      <c r="J190" s="77">
        <v>12358955.699999999</v>
      </c>
      <c r="K190" s="71"/>
      <c r="L190" s="53">
        <v>6566366.3099999996</v>
      </c>
      <c r="M190" s="78"/>
      <c r="N190" s="53">
        <v>6410537</v>
      </c>
      <c r="O190" s="78"/>
      <c r="P190" s="53">
        <v>725653</v>
      </c>
      <c r="Q190" s="79"/>
      <c r="R190" s="88">
        <v>5.87</v>
      </c>
      <c r="S190" s="64"/>
      <c r="T190" s="89">
        <v>8.8000000000000007</v>
      </c>
      <c r="U190" s="7"/>
    </row>
    <row r="191" spans="1:21" x14ac:dyDescent="0.2">
      <c r="A191" s="73">
        <v>312</v>
      </c>
      <c r="B191" s="74" t="s">
        <v>129</v>
      </c>
      <c r="C191" s="75"/>
      <c r="D191" s="58">
        <v>47483</v>
      </c>
      <c r="E191" s="75"/>
      <c r="F191" s="58" t="s">
        <v>135</v>
      </c>
      <c r="G191" s="71"/>
      <c r="H191" s="76">
        <v>-5</v>
      </c>
      <c r="I191" s="73"/>
      <c r="J191" s="77">
        <v>176092195.05000001</v>
      </c>
      <c r="K191" s="71"/>
      <c r="L191" s="53">
        <v>59815207.07</v>
      </c>
      <c r="M191" s="78"/>
      <c r="N191" s="53">
        <v>125081598</v>
      </c>
      <c r="O191" s="78"/>
      <c r="P191" s="53">
        <v>14376375</v>
      </c>
      <c r="Q191" s="79"/>
      <c r="R191" s="88">
        <v>8.16</v>
      </c>
      <c r="S191" s="64"/>
      <c r="T191" s="89">
        <v>8.6999999999999993</v>
      </c>
      <c r="U191" s="7"/>
    </row>
    <row r="192" spans="1:21" x14ac:dyDescent="0.2">
      <c r="A192" s="73">
        <v>314</v>
      </c>
      <c r="B192" s="74" t="s">
        <v>130</v>
      </c>
      <c r="C192" s="75"/>
      <c r="D192" s="58">
        <v>47483</v>
      </c>
      <c r="E192" s="75"/>
      <c r="F192" s="58" t="s">
        <v>136</v>
      </c>
      <c r="G192" s="71"/>
      <c r="H192" s="76">
        <v>-5</v>
      </c>
      <c r="I192" s="73"/>
      <c r="J192" s="77">
        <v>45047013.380000003</v>
      </c>
      <c r="K192" s="71"/>
      <c r="L192" s="53">
        <v>17892443.75</v>
      </c>
      <c r="M192" s="78"/>
      <c r="N192" s="53">
        <v>29406920</v>
      </c>
      <c r="O192" s="78"/>
      <c r="P192" s="53">
        <v>3436421</v>
      </c>
      <c r="Q192" s="79"/>
      <c r="R192" s="88">
        <v>7.63</v>
      </c>
      <c r="S192" s="64"/>
      <c r="T192" s="89">
        <v>8.6</v>
      </c>
      <c r="U192" s="7"/>
    </row>
    <row r="193" spans="1:21" x14ac:dyDescent="0.2">
      <c r="A193" s="73">
        <v>315</v>
      </c>
      <c r="B193" s="74" t="s">
        <v>131</v>
      </c>
      <c r="C193" s="75"/>
      <c r="D193" s="58">
        <v>47483</v>
      </c>
      <c r="E193" s="75"/>
      <c r="F193" s="58" t="s">
        <v>137</v>
      </c>
      <c r="G193" s="71"/>
      <c r="H193" s="76">
        <v>-5</v>
      </c>
      <c r="I193" s="73"/>
      <c r="J193" s="77">
        <v>16812098.510000002</v>
      </c>
      <c r="K193" s="71"/>
      <c r="L193" s="53">
        <v>8490692.4399999995</v>
      </c>
      <c r="M193" s="78"/>
      <c r="N193" s="53">
        <v>9162011</v>
      </c>
      <c r="O193" s="78"/>
      <c r="P193" s="53">
        <v>1038911</v>
      </c>
      <c r="Q193" s="79"/>
      <c r="R193" s="88">
        <v>6.18</v>
      </c>
      <c r="S193" s="64"/>
      <c r="T193" s="89">
        <v>8.8000000000000007</v>
      </c>
      <c r="U193" s="7"/>
    </row>
    <row r="194" spans="1:21" x14ac:dyDescent="0.2">
      <c r="A194" s="73"/>
      <c r="B194" s="112" t="s">
        <v>114</v>
      </c>
      <c r="C194" s="75"/>
      <c r="D194" s="69"/>
      <c r="E194" s="75"/>
      <c r="G194" s="71"/>
      <c r="H194" s="83"/>
      <c r="I194" s="73"/>
      <c r="J194" s="94">
        <f>+SUBTOTAL(9,J189:J193)</f>
        <v>250310262.63999999</v>
      </c>
      <c r="K194" s="93"/>
      <c r="L194" s="85">
        <f>+SUBTOTAL(9,L189:L193)</f>
        <v>92764709.569999993</v>
      </c>
      <c r="M194" s="53"/>
      <c r="N194" s="85">
        <f>+SUBTOTAL(9,N189:N193)</f>
        <v>170061066</v>
      </c>
      <c r="O194" s="53"/>
      <c r="P194" s="85">
        <f>+SUBTOTAL(9,P189:P193)</f>
        <v>19577360</v>
      </c>
      <c r="Q194" s="79"/>
      <c r="R194" s="86">
        <f>+ROUND(P194/J194*100,2)</f>
        <v>7.82</v>
      </c>
      <c r="S194" s="64"/>
      <c r="T194" s="87"/>
      <c r="U194" s="7"/>
    </row>
    <row r="195" spans="1:21" x14ac:dyDescent="0.2">
      <c r="A195" s="73"/>
      <c r="B195" s="74"/>
      <c r="C195" s="75"/>
      <c r="D195" s="69"/>
      <c r="E195" s="75"/>
      <c r="G195" s="71"/>
      <c r="H195" s="83"/>
      <c r="I195" s="73"/>
      <c r="J195" s="77"/>
      <c r="K195" s="93"/>
      <c r="L195" s="53"/>
      <c r="M195" s="53"/>
      <c r="N195" s="53"/>
      <c r="O195" s="53"/>
      <c r="P195" s="53"/>
      <c r="Q195" s="79"/>
      <c r="R195" s="86"/>
      <c r="S195" s="64"/>
      <c r="T195" s="87"/>
      <c r="U195" s="7"/>
    </row>
    <row r="196" spans="1:21" x14ac:dyDescent="0.2">
      <c r="A196" s="73"/>
      <c r="B196" s="74" t="s">
        <v>90</v>
      </c>
      <c r="C196" s="75"/>
      <c r="D196" s="69"/>
      <c r="E196" s="75"/>
      <c r="G196" s="71"/>
      <c r="H196" s="83"/>
      <c r="I196" s="73"/>
      <c r="J196" s="77"/>
      <c r="K196" s="93"/>
      <c r="L196" s="53"/>
      <c r="M196" s="53"/>
      <c r="N196" s="53"/>
      <c r="O196" s="53"/>
      <c r="P196" s="53"/>
      <c r="Q196" s="79"/>
      <c r="R196" s="86"/>
      <c r="S196" s="64"/>
      <c r="T196" s="87"/>
      <c r="U196" s="7"/>
    </row>
    <row r="197" spans="1:21" x14ac:dyDescent="0.2">
      <c r="A197" s="73">
        <v>311</v>
      </c>
      <c r="B197" s="74" t="s">
        <v>128</v>
      </c>
      <c r="C197" s="75"/>
      <c r="D197" s="58">
        <v>47483</v>
      </c>
      <c r="E197" s="75"/>
      <c r="F197" s="58" t="s">
        <v>134</v>
      </c>
      <c r="G197" s="71"/>
      <c r="H197" s="76">
        <v>-5</v>
      </c>
      <c r="I197" s="73"/>
      <c r="J197" s="77">
        <v>55142197.890000001</v>
      </c>
      <c r="K197" s="71"/>
      <c r="L197" s="53">
        <v>29535051.879999999</v>
      </c>
      <c r="M197" s="78"/>
      <c r="N197" s="53">
        <v>28364256</v>
      </c>
      <c r="O197" s="78"/>
      <c r="P197" s="53">
        <v>3206856</v>
      </c>
      <c r="Q197" s="79"/>
      <c r="R197" s="88">
        <v>5.82</v>
      </c>
      <c r="S197" s="64"/>
      <c r="T197" s="89">
        <v>8.8000000000000007</v>
      </c>
      <c r="U197" s="7"/>
    </row>
    <row r="198" spans="1:21" x14ac:dyDescent="0.2">
      <c r="A198" s="73">
        <v>312</v>
      </c>
      <c r="B198" s="74" t="s">
        <v>129</v>
      </c>
      <c r="C198" s="75"/>
      <c r="D198" s="58">
        <v>47483</v>
      </c>
      <c r="E198" s="75"/>
      <c r="F198" s="58" t="s">
        <v>135</v>
      </c>
      <c r="G198" s="71"/>
      <c r="H198" s="76">
        <v>-5</v>
      </c>
      <c r="I198" s="73"/>
      <c r="J198" s="77">
        <v>306531239.07999998</v>
      </c>
      <c r="K198" s="71"/>
      <c r="L198" s="53">
        <v>133097837.36</v>
      </c>
      <c r="M198" s="78"/>
      <c r="N198" s="53">
        <v>188759964</v>
      </c>
      <c r="O198" s="78"/>
      <c r="P198" s="53">
        <v>21991856</v>
      </c>
      <c r="Q198" s="79"/>
      <c r="R198" s="88">
        <v>7.17</v>
      </c>
      <c r="S198" s="64"/>
      <c r="T198" s="89">
        <v>8.6</v>
      </c>
      <c r="U198" s="7"/>
    </row>
    <row r="199" spans="1:21" x14ac:dyDescent="0.2">
      <c r="A199" s="73">
        <v>314</v>
      </c>
      <c r="B199" s="74" t="s">
        <v>130</v>
      </c>
      <c r="C199" s="75"/>
      <c r="D199" s="58">
        <v>47483</v>
      </c>
      <c r="E199" s="75"/>
      <c r="F199" s="58" t="s">
        <v>136</v>
      </c>
      <c r="G199" s="71"/>
      <c r="H199" s="76">
        <v>-5</v>
      </c>
      <c r="I199" s="73"/>
      <c r="J199" s="77">
        <v>85622453.010000005</v>
      </c>
      <c r="K199" s="71"/>
      <c r="L199" s="53">
        <v>27919440.32</v>
      </c>
      <c r="M199" s="78"/>
      <c r="N199" s="53">
        <v>61984135</v>
      </c>
      <c r="O199" s="78"/>
      <c r="P199" s="53">
        <v>7196494</v>
      </c>
      <c r="Q199" s="79"/>
      <c r="R199" s="88">
        <v>8.4</v>
      </c>
      <c r="S199" s="64"/>
      <c r="T199" s="89">
        <v>8.6</v>
      </c>
      <c r="U199" s="7"/>
    </row>
    <row r="200" spans="1:21" x14ac:dyDescent="0.2">
      <c r="A200" s="73">
        <v>315</v>
      </c>
      <c r="B200" s="74" t="s">
        <v>131</v>
      </c>
      <c r="C200" s="75"/>
      <c r="D200" s="58">
        <v>47483</v>
      </c>
      <c r="E200" s="75"/>
      <c r="F200" s="58" t="s">
        <v>137</v>
      </c>
      <c r="G200" s="71"/>
      <c r="H200" s="76">
        <v>-5</v>
      </c>
      <c r="I200" s="73"/>
      <c r="J200" s="77">
        <v>54041567.460000001</v>
      </c>
      <c r="K200" s="71"/>
      <c r="L200" s="53">
        <v>28326436.5</v>
      </c>
      <c r="M200" s="78"/>
      <c r="N200" s="53">
        <v>28417209</v>
      </c>
      <c r="O200" s="78"/>
      <c r="P200" s="53">
        <v>3220618</v>
      </c>
      <c r="Q200" s="79"/>
      <c r="R200" s="88">
        <v>5.96</v>
      </c>
      <c r="S200" s="64"/>
      <c r="T200" s="89">
        <v>8.8000000000000007</v>
      </c>
      <c r="U200" s="7"/>
    </row>
    <row r="201" spans="1:21" x14ac:dyDescent="0.2">
      <c r="A201" s="73">
        <v>316</v>
      </c>
      <c r="B201" s="74" t="s">
        <v>132</v>
      </c>
      <c r="C201" s="75"/>
      <c r="D201" s="58">
        <v>47483</v>
      </c>
      <c r="E201" s="75"/>
      <c r="F201" s="58" t="s">
        <v>138</v>
      </c>
      <c r="G201" s="71"/>
      <c r="H201" s="76">
        <v>-4</v>
      </c>
      <c r="I201" s="73"/>
      <c r="J201" s="77">
        <v>1529204.78</v>
      </c>
      <c r="K201" s="71"/>
      <c r="L201" s="53">
        <v>735954.58</v>
      </c>
      <c r="M201" s="78"/>
      <c r="N201" s="53">
        <v>854418</v>
      </c>
      <c r="O201" s="78"/>
      <c r="P201" s="53">
        <v>105273</v>
      </c>
      <c r="Q201" s="79"/>
      <c r="R201" s="88">
        <v>6.88</v>
      </c>
      <c r="S201" s="64"/>
      <c r="T201" s="89">
        <v>8.1</v>
      </c>
      <c r="U201" s="7"/>
    </row>
    <row r="202" spans="1:21" x14ac:dyDescent="0.2">
      <c r="A202" s="73"/>
      <c r="B202" s="112" t="s">
        <v>115</v>
      </c>
      <c r="C202" s="75"/>
      <c r="D202" s="69"/>
      <c r="E202" s="75"/>
      <c r="G202" s="71"/>
      <c r="H202" s="83"/>
      <c r="I202" s="73"/>
      <c r="J202" s="94">
        <f>+SUBTOTAL(9,J196:J201)</f>
        <v>502866662.21999991</v>
      </c>
      <c r="K202" s="93"/>
      <c r="L202" s="85">
        <f>+SUBTOTAL(9,L196:L201)</f>
        <v>219614720.64000002</v>
      </c>
      <c r="M202" s="53"/>
      <c r="N202" s="85">
        <f>+SUBTOTAL(9,N196:N201)</f>
        <v>308379982</v>
      </c>
      <c r="O202" s="53"/>
      <c r="P202" s="85">
        <f>+SUBTOTAL(9,P196:P201)</f>
        <v>35721097</v>
      </c>
      <c r="Q202" s="79"/>
      <c r="R202" s="86">
        <f>+ROUND(P202/J202*100,2)</f>
        <v>7.1</v>
      </c>
      <c r="S202" s="64"/>
      <c r="T202" s="87"/>
      <c r="U202" s="7"/>
    </row>
    <row r="203" spans="1:21" x14ac:dyDescent="0.2">
      <c r="A203" s="73"/>
      <c r="B203" s="74"/>
      <c r="C203" s="75"/>
      <c r="D203" s="69"/>
      <c r="E203" s="75"/>
      <c r="G203" s="71"/>
      <c r="H203" s="83"/>
      <c r="I203" s="73"/>
      <c r="J203" s="77"/>
      <c r="K203" s="93"/>
      <c r="L203" s="53"/>
      <c r="M203" s="53"/>
      <c r="N203" s="53"/>
      <c r="O203" s="53"/>
      <c r="P203" s="53"/>
      <c r="Q203" s="79"/>
      <c r="R203" s="86"/>
      <c r="S203" s="64"/>
      <c r="T203" s="87"/>
      <c r="U203" s="7"/>
    </row>
    <row r="204" spans="1:21" x14ac:dyDescent="0.2">
      <c r="A204" s="73"/>
      <c r="B204" s="74" t="s">
        <v>139</v>
      </c>
      <c r="C204" s="75"/>
      <c r="D204" s="69"/>
      <c r="E204" s="75"/>
      <c r="G204" s="71"/>
      <c r="H204" s="83"/>
      <c r="I204" s="73"/>
      <c r="J204" s="77"/>
      <c r="K204" s="93"/>
      <c r="L204" s="53"/>
      <c r="M204" s="53"/>
      <c r="N204" s="53"/>
      <c r="O204" s="53"/>
      <c r="P204" s="53"/>
      <c r="Q204" s="79"/>
      <c r="R204" s="86"/>
      <c r="S204" s="64"/>
      <c r="T204" s="87"/>
      <c r="U204" s="7"/>
    </row>
    <row r="205" spans="1:21" x14ac:dyDescent="0.2">
      <c r="A205" s="73">
        <v>311</v>
      </c>
      <c r="B205" s="74" t="s">
        <v>128</v>
      </c>
      <c r="C205" s="75"/>
      <c r="D205" s="58">
        <v>47483</v>
      </c>
      <c r="E205" s="75"/>
      <c r="F205" s="58" t="s">
        <v>134</v>
      </c>
      <c r="G205" s="71"/>
      <c r="H205" s="76">
        <v>-5</v>
      </c>
      <c r="I205" s="73"/>
      <c r="J205" s="77">
        <v>9299143.0199999996</v>
      </c>
      <c r="K205" s="71"/>
      <c r="L205" s="53">
        <v>5030101.1900000004</v>
      </c>
      <c r="M205" s="78"/>
      <c r="N205" s="53">
        <v>4733999</v>
      </c>
      <c r="O205" s="78"/>
      <c r="P205" s="53">
        <v>536388</v>
      </c>
      <c r="Q205" s="79"/>
      <c r="R205" s="88">
        <v>5.77</v>
      </c>
      <c r="S205" s="64"/>
      <c r="T205" s="89">
        <v>8.8000000000000007</v>
      </c>
      <c r="U205" s="7"/>
    </row>
    <row r="206" spans="1:21" x14ac:dyDescent="0.2">
      <c r="A206" s="73">
        <v>312</v>
      </c>
      <c r="B206" s="74" t="s">
        <v>129</v>
      </c>
      <c r="C206" s="75"/>
      <c r="D206" s="58">
        <v>47483</v>
      </c>
      <c r="E206" s="75"/>
      <c r="F206" s="58" t="s">
        <v>135</v>
      </c>
      <c r="G206" s="71"/>
      <c r="H206" s="76">
        <v>-5</v>
      </c>
      <c r="I206" s="73"/>
      <c r="J206" s="77">
        <v>11569181.539999999</v>
      </c>
      <c r="K206" s="71"/>
      <c r="L206" s="53">
        <v>4759586.22</v>
      </c>
      <c r="M206" s="78"/>
      <c r="N206" s="53">
        <v>7388054</v>
      </c>
      <c r="O206" s="78"/>
      <c r="P206" s="53">
        <v>856817</v>
      </c>
      <c r="Q206" s="79"/>
      <c r="R206" s="88">
        <v>7.41</v>
      </c>
      <c r="S206" s="64"/>
      <c r="T206" s="89">
        <v>8.6</v>
      </c>
      <c r="U206" s="7"/>
    </row>
    <row r="207" spans="1:21" x14ac:dyDescent="0.2">
      <c r="A207" s="73">
        <v>314</v>
      </c>
      <c r="B207" s="74" t="s">
        <v>130</v>
      </c>
      <c r="C207" s="75"/>
      <c r="D207" s="58">
        <v>47483</v>
      </c>
      <c r="E207" s="75"/>
      <c r="F207" s="58" t="s">
        <v>136</v>
      </c>
      <c r="G207" s="71"/>
      <c r="H207" s="76">
        <v>-5</v>
      </c>
      <c r="I207" s="73"/>
      <c r="J207" s="77">
        <v>3724355.46</v>
      </c>
      <c r="K207" s="71"/>
      <c r="L207" s="53">
        <v>1662727.31</v>
      </c>
      <c r="M207" s="78"/>
      <c r="N207" s="53">
        <v>2247846</v>
      </c>
      <c r="O207" s="78"/>
      <c r="P207" s="53">
        <v>265468</v>
      </c>
      <c r="Q207" s="79"/>
      <c r="R207" s="88">
        <v>7.13</v>
      </c>
      <c r="S207" s="64"/>
      <c r="T207" s="89">
        <v>8.5</v>
      </c>
      <c r="U207" s="7"/>
    </row>
    <row r="208" spans="1:21" x14ac:dyDescent="0.2">
      <c r="A208" s="73">
        <v>315</v>
      </c>
      <c r="B208" s="74" t="s">
        <v>131</v>
      </c>
      <c r="C208" s="75"/>
      <c r="D208" s="58">
        <v>47483</v>
      </c>
      <c r="E208" s="75"/>
      <c r="F208" s="58" t="s">
        <v>137</v>
      </c>
      <c r="G208" s="71"/>
      <c r="H208" s="76">
        <v>-4</v>
      </c>
      <c r="I208" s="73"/>
      <c r="J208" s="77">
        <v>101028.46</v>
      </c>
      <c r="K208" s="71"/>
      <c r="L208" s="53">
        <v>32382.78</v>
      </c>
      <c r="M208" s="78"/>
      <c r="N208" s="53">
        <v>72687</v>
      </c>
      <c r="O208" s="78"/>
      <c r="P208" s="53">
        <v>8176</v>
      </c>
      <c r="Q208" s="79"/>
      <c r="R208" s="88">
        <v>8.09</v>
      </c>
      <c r="S208" s="64"/>
      <c r="T208" s="89">
        <v>8.9</v>
      </c>
      <c r="U208" s="7"/>
    </row>
    <row r="209" spans="1:21" x14ac:dyDescent="0.2">
      <c r="A209" s="73">
        <v>316</v>
      </c>
      <c r="B209" s="74" t="s">
        <v>132</v>
      </c>
      <c r="C209" s="75"/>
      <c r="D209" s="58">
        <v>47483</v>
      </c>
      <c r="E209" s="75"/>
      <c r="F209" s="58" t="s">
        <v>138</v>
      </c>
      <c r="G209" s="71"/>
      <c r="H209" s="76">
        <v>-4</v>
      </c>
      <c r="I209" s="73"/>
      <c r="J209" s="80">
        <v>766114.51</v>
      </c>
      <c r="K209" s="71"/>
      <c r="L209" s="90">
        <v>394489.29</v>
      </c>
      <c r="M209" s="78"/>
      <c r="N209" s="90">
        <v>402270</v>
      </c>
      <c r="O209" s="78"/>
      <c r="P209" s="90">
        <v>50099</v>
      </c>
      <c r="Q209" s="79"/>
      <c r="R209" s="88">
        <v>6.54</v>
      </c>
      <c r="S209" s="64"/>
      <c r="T209" s="89">
        <v>8</v>
      </c>
      <c r="U209" s="7"/>
    </row>
    <row r="210" spans="1:21" x14ac:dyDescent="0.2">
      <c r="A210" s="73"/>
      <c r="B210" s="74" t="s">
        <v>140</v>
      </c>
      <c r="C210" s="75"/>
      <c r="D210" s="69"/>
      <c r="E210" s="75"/>
      <c r="G210" s="71"/>
      <c r="H210" s="83"/>
      <c r="I210" s="73"/>
      <c r="J210" s="94">
        <f>+SUBTOTAL(9,J205:J209)</f>
        <v>25459822.990000002</v>
      </c>
      <c r="K210" s="93"/>
      <c r="L210" s="106">
        <f>+SUBTOTAL(9,L205:L209)</f>
        <v>11879286.789999999</v>
      </c>
      <c r="M210" s="75"/>
      <c r="N210" s="106">
        <f>+SUBTOTAL(9,N205:N209)</f>
        <v>14844856</v>
      </c>
      <c r="O210" s="75"/>
      <c r="P210" s="106">
        <f>+SUBTOTAL(9,P205:P209)</f>
        <v>1716948</v>
      </c>
      <c r="Q210" s="79"/>
      <c r="R210" s="86">
        <f>+ROUND(P210/J210*100,2)</f>
        <v>6.74</v>
      </c>
      <c r="S210" s="64"/>
      <c r="T210" s="87"/>
      <c r="U210" s="7"/>
    </row>
    <row r="211" spans="1:21" x14ac:dyDescent="0.2">
      <c r="A211" s="73"/>
      <c r="B211" s="74"/>
      <c r="C211" s="75"/>
      <c r="D211" s="69"/>
      <c r="E211" s="75"/>
      <c r="G211" s="71"/>
      <c r="H211" s="83"/>
      <c r="I211" s="73"/>
      <c r="J211" s="77"/>
      <c r="K211" s="93"/>
      <c r="L211" s="53"/>
      <c r="M211" s="53"/>
      <c r="N211" s="53"/>
      <c r="O211" s="53"/>
      <c r="P211" s="53"/>
      <c r="Q211" s="79"/>
      <c r="R211" s="86"/>
      <c r="S211" s="64"/>
      <c r="T211" s="87"/>
      <c r="U211" s="7"/>
    </row>
    <row r="212" spans="1:21" x14ac:dyDescent="0.2">
      <c r="A212" s="73"/>
      <c r="B212" s="74" t="s">
        <v>141</v>
      </c>
      <c r="C212" s="75"/>
      <c r="D212" s="69"/>
      <c r="E212" s="75"/>
      <c r="G212" s="71"/>
      <c r="H212" s="83"/>
      <c r="I212" s="73"/>
      <c r="J212" s="77"/>
      <c r="K212" s="93"/>
      <c r="L212" s="53"/>
      <c r="M212" s="53"/>
      <c r="N212" s="53"/>
      <c r="O212" s="53"/>
      <c r="P212" s="53"/>
      <c r="Q212" s="79"/>
      <c r="R212" s="86"/>
      <c r="S212" s="64"/>
      <c r="T212" s="87"/>
      <c r="U212" s="7"/>
    </row>
    <row r="213" spans="1:21" x14ac:dyDescent="0.2">
      <c r="A213" s="73">
        <v>310.2</v>
      </c>
      <c r="B213" s="74" t="s">
        <v>133</v>
      </c>
      <c r="C213" s="75"/>
      <c r="D213" s="58">
        <v>47483</v>
      </c>
      <c r="E213" s="75"/>
      <c r="F213" s="58" t="s">
        <v>33</v>
      </c>
      <c r="G213" s="71"/>
      <c r="H213" s="76">
        <v>0</v>
      </c>
      <c r="I213" s="73"/>
      <c r="J213" s="77">
        <v>246337.54</v>
      </c>
      <c r="K213" s="71"/>
      <c r="L213" s="53">
        <v>129489.1</v>
      </c>
      <c r="M213" s="78"/>
      <c r="N213" s="53">
        <v>116848</v>
      </c>
      <c r="O213" s="78"/>
      <c r="P213" s="53">
        <v>12983</v>
      </c>
      <c r="Q213" s="79"/>
      <c r="R213" s="88">
        <v>5.27</v>
      </c>
      <c r="S213" s="64"/>
      <c r="T213" s="89">
        <v>9</v>
      </c>
      <c r="U213" s="7"/>
    </row>
    <row r="214" spans="1:21" x14ac:dyDescent="0.2">
      <c r="A214" s="73">
        <v>311</v>
      </c>
      <c r="B214" s="74" t="s">
        <v>128</v>
      </c>
      <c r="C214" s="75"/>
      <c r="D214" s="58">
        <v>47483</v>
      </c>
      <c r="E214" s="75"/>
      <c r="F214" s="58" t="s">
        <v>134</v>
      </c>
      <c r="G214" s="71"/>
      <c r="H214" s="76">
        <v>-5</v>
      </c>
      <c r="I214" s="73"/>
      <c r="J214" s="77">
        <v>118998210.48999999</v>
      </c>
      <c r="K214" s="71"/>
      <c r="L214" s="53">
        <v>56395783.119999997</v>
      </c>
      <c r="M214" s="78"/>
      <c r="N214" s="53">
        <v>68552338</v>
      </c>
      <c r="O214" s="78"/>
      <c r="P214" s="53">
        <v>7730393</v>
      </c>
      <c r="Q214" s="79"/>
      <c r="R214" s="88">
        <v>6.5</v>
      </c>
      <c r="S214" s="64"/>
      <c r="T214" s="89">
        <v>8.9</v>
      </c>
      <c r="U214" s="7"/>
    </row>
    <row r="215" spans="1:21" x14ac:dyDescent="0.2">
      <c r="A215" s="73">
        <v>312</v>
      </c>
      <c r="B215" s="74" t="s">
        <v>129</v>
      </c>
      <c r="C215" s="75"/>
      <c r="D215" s="58">
        <v>47483</v>
      </c>
      <c r="E215" s="75"/>
      <c r="F215" s="58" t="s">
        <v>135</v>
      </c>
      <c r="G215" s="71"/>
      <c r="H215" s="76">
        <v>-5</v>
      </c>
      <c r="I215" s="73"/>
      <c r="J215" s="77">
        <v>33778662.329999998</v>
      </c>
      <c r="K215" s="71"/>
      <c r="L215" s="53">
        <v>11249883.99</v>
      </c>
      <c r="M215" s="78"/>
      <c r="N215" s="53">
        <v>24217711</v>
      </c>
      <c r="O215" s="78"/>
      <c r="P215" s="53">
        <v>2788110</v>
      </c>
      <c r="Q215" s="79"/>
      <c r="R215" s="88">
        <v>8.25</v>
      </c>
      <c r="S215" s="64"/>
      <c r="T215" s="89">
        <v>8.6999999999999993</v>
      </c>
      <c r="U215" s="7"/>
    </row>
    <row r="216" spans="1:21" x14ac:dyDescent="0.2">
      <c r="A216" s="73">
        <v>314</v>
      </c>
      <c r="B216" s="74" t="s">
        <v>130</v>
      </c>
      <c r="C216" s="75"/>
      <c r="D216" s="58">
        <v>47483</v>
      </c>
      <c r="E216" s="75"/>
      <c r="F216" s="58" t="s">
        <v>136</v>
      </c>
      <c r="G216" s="71"/>
      <c r="H216" s="76">
        <v>-5</v>
      </c>
      <c r="I216" s="73"/>
      <c r="J216" s="77">
        <v>1174088.71</v>
      </c>
      <c r="K216" s="71"/>
      <c r="L216" s="53">
        <v>501827.7</v>
      </c>
      <c r="M216" s="78"/>
      <c r="N216" s="53">
        <v>730965</v>
      </c>
      <c r="O216" s="78"/>
      <c r="P216" s="53">
        <v>86170</v>
      </c>
      <c r="Q216" s="79"/>
      <c r="R216" s="88">
        <v>7.34</v>
      </c>
      <c r="S216" s="64"/>
      <c r="T216" s="89">
        <v>8.5</v>
      </c>
      <c r="U216" s="7"/>
    </row>
    <row r="217" spans="1:21" x14ac:dyDescent="0.2">
      <c r="A217" s="73">
        <v>315</v>
      </c>
      <c r="B217" s="74" t="s">
        <v>131</v>
      </c>
      <c r="C217" s="75"/>
      <c r="D217" s="58">
        <v>47483</v>
      </c>
      <c r="E217" s="75"/>
      <c r="F217" s="58" t="s">
        <v>137</v>
      </c>
      <c r="G217" s="71"/>
      <c r="H217" s="76">
        <v>-4</v>
      </c>
      <c r="I217" s="73"/>
      <c r="J217" s="77">
        <v>2507307.91</v>
      </c>
      <c r="K217" s="71"/>
      <c r="L217" s="53">
        <v>604646.15</v>
      </c>
      <c r="M217" s="78"/>
      <c r="N217" s="53">
        <v>2002954</v>
      </c>
      <c r="O217" s="78"/>
      <c r="P217" s="53">
        <v>223858</v>
      </c>
      <c r="Q217" s="79"/>
      <c r="R217" s="88">
        <v>8.93</v>
      </c>
      <c r="S217" s="64"/>
      <c r="T217" s="89">
        <v>8.9</v>
      </c>
      <c r="U217" s="7"/>
    </row>
    <row r="218" spans="1:21" x14ac:dyDescent="0.2">
      <c r="A218" s="73">
        <v>316</v>
      </c>
      <c r="B218" s="74" t="s">
        <v>132</v>
      </c>
      <c r="C218" s="75"/>
      <c r="D218" s="58">
        <v>47483</v>
      </c>
      <c r="E218" s="75"/>
      <c r="F218" s="58" t="s">
        <v>138</v>
      </c>
      <c r="G218" s="71"/>
      <c r="H218" s="76">
        <v>-4</v>
      </c>
      <c r="I218" s="73"/>
      <c r="J218" s="77">
        <v>447267.8</v>
      </c>
      <c r="K218" s="71"/>
      <c r="L218" s="53">
        <v>168673.47</v>
      </c>
      <c r="M218" s="78"/>
      <c r="N218" s="53">
        <v>296485</v>
      </c>
      <c r="O218" s="78"/>
      <c r="P218" s="53">
        <v>35480</v>
      </c>
      <c r="Q218" s="79"/>
      <c r="R218" s="88">
        <v>7.93</v>
      </c>
      <c r="S218" s="64"/>
      <c r="T218" s="89">
        <v>8.4</v>
      </c>
      <c r="U218" s="7"/>
    </row>
    <row r="219" spans="1:21" x14ac:dyDescent="0.2">
      <c r="A219" s="73"/>
      <c r="B219" s="112" t="s">
        <v>142</v>
      </c>
      <c r="C219" s="75"/>
      <c r="D219" s="69"/>
      <c r="E219" s="75"/>
      <c r="G219" s="71"/>
      <c r="H219" s="83"/>
      <c r="I219" s="73"/>
      <c r="J219" s="91">
        <f>+SUBTOTAL(9,J212:J218)</f>
        <v>157151874.78000003</v>
      </c>
      <c r="K219" s="93"/>
      <c r="L219" s="92">
        <f>+SUBTOTAL(9,L212:L218)</f>
        <v>69050303.530000001</v>
      </c>
      <c r="M219" s="53"/>
      <c r="N219" s="92">
        <f>+SUBTOTAL(9,N212:N218)</f>
        <v>95917301</v>
      </c>
      <c r="O219" s="53"/>
      <c r="P219" s="92">
        <f>+SUBTOTAL(9,P212:P218)</f>
        <v>10876994</v>
      </c>
      <c r="Q219" s="79"/>
      <c r="R219" s="86">
        <f>+ROUND(P219/J219*100,2)</f>
        <v>6.92</v>
      </c>
      <c r="S219" s="64"/>
      <c r="T219" s="87"/>
      <c r="U219" s="7"/>
    </row>
    <row r="220" spans="1:21" x14ac:dyDescent="0.2">
      <c r="A220" s="73"/>
      <c r="B220" s="74"/>
      <c r="C220" s="75"/>
      <c r="D220" s="69"/>
      <c r="E220" s="75"/>
      <c r="G220" s="71"/>
      <c r="H220" s="83"/>
      <c r="I220" s="73"/>
      <c r="J220" s="77"/>
      <c r="K220" s="93"/>
      <c r="L220" s="53"/>
      <c r="M220" s="53"/>
      <c r="N220" s="53"/>
      <c r="O220" s="53"/>
      <c r="P220" s="53"/>
      <c r="Q220" s="79"/>
      <c r="R220" s="86"/>
      <c r="S220" s="64"/>
      <c r="T220" s="87"/>
      <c r="U220" s="7"/>
    </row>
    <row r="221" spans="1:21" x14ac:dyDescent="0.2">
      <c r="A221" s="113" t="s">
        <v>57</v>
      </c>
      <c r="B221" s="74"/>
      <c r="C221" s="75"/>
      <c r="D221" s="69"/>
      <c r="E221" s="75"/>
      <c r="G221" s="71"/>
      <c r="H221" s="83"/>
      <c r="I221" s="73"/>
      <c r="J221" s="77">
        <f>+SUBTOTAL(9,J182:J220)</f>
        <v>1328338999.1900001</v>
      </c>
      <c r="K221" s="93"/>
      <c r="L221" s="53">
        <f>+SUBTOTAL(9,L182:L220)</f>
        <v>537482039.43000007</v>
      </c>
      <c r="M221" s="53"/>
      <c r="N221" s="53">
        <f>+SUBTOTAL(9,N182:N220)</f>
        <v>857200618</v>
      </c>
      <c r="O221" s="53"/>
      <c r="P221" s="53">
        <f>+SUBTOTAL(9,P182:P220)</f>
        <v>98741977</v>
      </c>
      <c r="Q221" s="79"/>
      <c r="R221" s="86">
        <f>+ROUND(P221/J221*100,2)</f>
        <v>7.43</v>
      </c>
      <c r="S221" s="64"/>
      <c r="T221" s="87"/>
      <c r="U221" s="7"/>
    </row>
    <row r="222" spans="1:21" x14ac:dyDescent="0.2">
      <c r="A222" s="73"/>
      <c r="B222" s="74"/>
      <c r="C222" s="75"/>
      <c r="D222" s="69"/>
      <c r="E222" s="75"/>
      <c r="G222" s="71"/>
      <c r="H222" s="83"/>
      <c r="I222" s="73"/>
      <c r="J222" s="77"/>
      <c r="K222" s="93"/>
      <c r="L222" s="53"/>
      <c r="M222" s="53"/>
      <c r="N222" s="53"/>
      <c r="O222" s="53"/>
      <c r="P222" s="53"/>
      <c r="Q222" s="79"/>
      <c r="R222" s="86"/>
      <c r="S222" s="64"/>
      <c r="T222" s="87"/>
      <c r="U222" s="7"/>
    </row>
    <row r="223" spans="1:21" x14ac:dyDescent="0.2">
      <c r="A223" s="73"/>
      <c r="B223" s="74"/>
      <c r="C223" s="75"/>
      <c r="D223" s="69"/>
      <c r="E223" s="75"/>
      <c r="G223" s="71"/>
      <c r="H223" s="83"/>
      <c r="I223" s="73"/>
      <c r="J223" s="77"/>
      <c r="K223" s="93"/>
      <c r="L223" s="53"/>
      <c r="M223" s="53"/>
      <c r="N223" s="53"/>
      <c r="O223" s="53"/>
      <c r="P223" s="53"/>
      <c r="Q223" s="79"/>
      <c r="R223" s="86"/>
      <c r="S223" s="64"/>
      <c r="T223" s="87"/>
      <c r="U223" s="7"/>
    </row>
    <row r="224" spans="1:21" x14ac:dyDescent="0.2">
      <c r="A224" s="113" t="s">
        <v>58</v>
      </c>
      <c r="B224" s="74"/>
      <c r="C224" s="75"/>
      <c r="D224" s="69"/>
      <c r="E224" s="75"/>
      <c r="G224" s="71"/>
      <c r="H224" s="83"/>
      <c r="I224" s="73"/>
      <c r="J224" s="77"/>
      <c r="K224" s="93"/>
      <c r="L224" s="53"/>
      <c r="M224" s="53"/>
      <c r="N224" s="53"/>
      <c r="O224" s="53"/>
      <c r="P224" s="53"/>
      <c r="Q224" s="79"/>
      <c r="R224" s="86"/>
      <c r="S224" s="64"/>
      <c r="T224" s="87"/>
      <c r="U224" s="7"/>
    </row>
    <row r="225" spans="1:21" x14ac:dyDescent="0.2">
      <c r="A225" s="73"/>
      <c r="B225" s="74"/>
      <c r="C225" s="75"/>
      <c r="D225" s="69"/>
      <c r="E225" s="75"/>
      <c r="G225" s="71"/>
      <c r="H225" s="83"/>
      <c r="I225" s="73"/>
      <c r="J225" s="77"/>
      <c r="K225" s="93"/>
      <c r="L225" s="53"/>
      <c r="M225" s="53"/>
      <c r="N225" s="53"/>
      <c r="O225" s="53"/>
      <c r="P225" s="53"/>
      <c r="Q225" s="79"/>
      <c r="R225" s="86"/>
      <c r="S225" s="64"/>
      <c r="T225" s="87"/>
      <c r="U225" s="7"/>
    </row>
    <row r="226" spans="1:21" x14ac:dyDescent="0.2">
      <c r="A226" s="73"/>
      <c r="B226" s="74" t="s">
        <v>91</v>
      </c>
      <c r="C226" s="75"/>
      <c r="D226" s="69"/>
      <c r="E226" s="75"/>
      <c r="G226" s="71"/>
      <c r="H226" s="83"/>
      <c r="I226" s="73"/>
      <c r="J226" s="77"/>
      <c r="K226" s="93"/>
      <c r="L226" s="53"/>
      <c r="M226" s="53"/>
      <c r="N226" s="53"/>
      <c r="O226" s="53"/>
      <c r="P226" s="53"/>
      <c r="Q226" s="79"/>
      <c r="R226" s="86"/>
      <c r="S226" s="64"/>
      <c r="T226" s="87"/>
      <c r="U226" s="7"/>
    </row>
    <row r="227" spans="1:21" x14ac:dyDescent="0.2">
      <c r="A227" s="73">
        <v>311</v>
      </c>
      <c r="B227" s="74" t="s">
        <v>128</v>
      </c>
      <c r="C227" s="75"/>
      <c r="D227" s="58">
        <v>47483</v>
      </c>
      <c r="E227" s="75"/>
      <c r="F227" s="58" t="s">
        <v>134</v>
      </c>
      <c r="G227" s="71"/>
      <c r="H227" s="76">
        <v>-6</v>
      </c>
      <c r="I227" s="73"/>
      <c r="J227" s="77">
        <v>20081050.18</v>
      </c>
      <c r="K227" s="71"/>
      <c r="L227" s="53">
        <v>12677653.310000001</v>
      </c>
      <c r="M227" s="78"/>
      <c r="N227" s="53">
        <v>8608260</v>
      </c>
      <c r="O227" s="78"/>
      <c r="P227" s="53">
        <v>974702</v>
      </c>
      <c r="Q227" s="79"/>
      <c r="R227" s="88">
        <v>4.8499999999999996</v>
      </c>
      <c r="S227" s="64"/>
      <c r="T227" s="89">
        <v>8.8000000000000007</v>
      </c>
      <c r="U227" s="7"/>
    </row>
    <row r="228" spans="1:21" x14ac:dyDescent="0.2">
      <c r="A228" s="73">
        <v>312</v>
      </c>
      <c r="B228" s="74" t="s">
        <v>129</v>
      </c>
      <c r="C228" s="75"/>
      <c r="D228" s="58">
        <v>47483</v>
      </c>
      <c r="E228" s="75"/>
      <c r="F228" s="58" t="s">
        <v>135</v>
      </c>
      <c r="G228" s="71"/>
      <c r="H228" s="76">
        <v>-6</v>
      </c>
      <c r="I228" s="73"/>
      <c r="J228" s="77">
        <v>297868265.58999997</v>
      </c>
      <c r="K228" s="71"/>
      <c r="L228" s="53">
        <v>125084741.8</v>
      </c>
      <c r="M228" s="78"/>
      <c r="N228" s="53">
        <v>190655620</v>
      </c>
      <c r="O228" s="78"/>
      <c r="P228" s="53">
        <v>21906136</v>
      </c>
      <c r="Q228" s="79"/>
      <c r="R228" s="88">
        <v>7.35</v>
      </c>
      <c r="S228" s="64"/>
      <c r="T228" s="89">
        <v>8.6999999999999993</v>
      </c>
      <c r="U228" s="7"/>
    </row>
    <row r="229" spans="1:21" x14ac:dyDescent="0.2">
      <c r="A229" s="73">
        <v>314</v>
      </c>
      <c r="B229" s="74" t="s">
        <v>130</v>
      </c>
      <c r="C229" s="75"/>
      <c r="D229" s="58">
        <v>47483</v>
      </c>
      <c r="E229" s="75"/>
      <c r="F229" s="58" t="s">
        <v>136</v>
      </c>
      <c r="G229" s="71"/>
      <c r="H229" s="76">
        <v>-6</v>
      </c>
      <c r="I229" s="73"/>
      <c r="J229" s="77">
        <v>63015340.68</v>
      </c>
      <c r="K229" s="71"/>
      <c r="L229" s="53">
        <v>27309064.059999999</v>
      </c>
      <c r="M229" s="78"/>
      <c r="N229" s="53">
        <v>39487197</v>
      </c>
      <c r="O229" s="78"/>
      <c r="P229" s="53">
        <v>4603287</v>
      </c>
      <c r="Q229" s="79"/>
      <c r="R229" s="88">
        <v>7.31</v>
      </c>
      <c r="S229" s="64"/>
      <c r="T229" s="89">
        <v>8.6</v>
      </c>
      <c r="U229" s="7"/>
    </row>
    <row r="230" spans="1:21" x14ac:dyDescent="0.2">
      <c r="A230" s="73">
        <v>315</v>
      </c>
      <c r="B230" s="74" t="s">
        <v>131</v>
      </c>
      <c r="C230" s="75"/>
      <c r="D230" s="58">
        <v>47483</v>
      </c>
      <c r="E230" s="75"/>
      <c r="F230" s="58" t="s">
        <v>137</v>
      </c>
      <c r="G230" s="71"/>
      <c r="H230" s="76">
        <v>-5</v>
      </c>
      <c r="I230" s="73"/>
      <c r="J230" s="77">
        <v>20271950.719999999</v>
      </c>
      <c r="K230" s="71"/>
      <c r="L230" s="53">
        <v>12163212.199999999</v>
      </c>
      <c r="M230" s="78"/>
      <c r="N230" s="53">
        <v>9122336</v>
      </c>
      <c r="O230" s="78"/>
      <c r="P230" s="53">
        <v>1034566</v>
      </c>
      <c r="Q230" s="79"/>
      <c r="R230" s="88">
        <v>5.0999999999999996</v>
      </c>
      <c r="S230" s="64"/>
      <c r="T230" s="89">
        <v>8.8000000000000007</v>
      </c>
      <c r="U230" s="7"/>
    </row>
    <row r="231" spans="1:21" x14ac:dyDescent="0.2">
      <c r="A231" s="73">
        <v>316</v>
      </c>
      <c r="B231" s="74" t="s">
        <v>132</v>
      </c>
      <c r="C231" s="75"/>
      <c r="D231" s="58">
        <v>47483</v>
      </c>
      <c r="E231" s="75"/>
      <c r="F231" s="58" t="s">
        <v>138</v>
      </c>
      <c r="G231" s="71"/>
      <c r="H231" s="76">
        <v>-5</v>
      </c>
      <c r="I231" s="73"/>
      <c r="J231" s="77">
        <v>1169289.01</v>
      </c>
      <c r="K231" s="71"/>
      <c r="L231" s="53">
        <v>545836.65</v>
      </c>
      <c r="M231" s="78"/>
      <c r="N231" s="53">
        <v>681917</v>
      </c>
      <c r="O231" s="78"/>
      <c r="P231" s="53">
        <v>82143</v>
      </c>
      <c r="Q231" s="79"/>
      <c r="R231" s="88">
        <v>7.03</v>
      </c>
      <c r="S231" s="64"/>
      <c r="T231" s="89">
        <v>8.3000000000000007</v>
      </c>
      <c r="U231" s="7"/>
    </row>
    <row r="232" spans="1:21" x14ac:dyDescent="0.2">
      <c r="A232" s="73"/>
      <c r="B232" s="112" t="s">
        <v>116</v>
      </c>
      <c r="C232" s="75"/>
      <c r="D232" s="69"/>
      <c r="E232" s="75"/>
      <c r="G232" s="71"/>
      <c r="H232" s="83"/>
      <c r="I232" s="73"/>
      <c r="J232" s="94">
        <f>+SUBTOTAL(9,J226:J231)</f>
        <v>402405896.17999995</v>
      </c>
      <c r="K232" s="93"/>
      <c r="L232" s="85">
        <f>+SUBTOTAL(9,L226:L231)</f>
        <v>177780508.01999998</v>
      </c>
      <c r="M232" s="53"/>
      <c r="N232" s="85">
        <f>+SUBTOTAL(9,N226:N231)</f>
        <v>248555330</v>
      </c>
      <c r="O232" s="53"/>
      <c r="P232" s="85">
        <f>+SUBTOTAL(9,P226:P231)</f>
        <v>28600834</v>
      </c>
      <c r="Q232" s="79"/>
      <c r="R232" s="86">
        <f>+ROUND(P232/J232*100,2)</f>
        <v>7.11</v>
      </c>
      <c r="S232" s="64"/>
      <c r="T232" s="87"/>
      <c r="U232" s="7"/>
    </row>
    <row r="233" spans="1:21" x14ac:dyDescent="0.2">
      <c r="A233" s="73"/>
      <c r="B233" s="74"/>
      <c r="C233" s="75"/>
      <c r="D233" s="69"/>
      <c r="E233" s="75"/>
      <c r="G233" s="71"/>
      <c r="H233" s="83"/>
      <c r="I233" s="73"/>
      <c r="J233" s="77"/>
      <c r="K233" s="93"/>
      <c r="L233" s="53"/>
      <c r="M233" s="53"/>
      <c r="N233" s="53"/>
      <c r="O233" s="53"/>
      <c r="P233" s="53"/>
      <c r="Q233" s="79"/>
      <c r="R233" s="86"/>
      <c r="S233" s="64"/>
      <c r="T233" s="87"/>
      <c r="U233" s="7"/>
    </row>
    <row r="234" spans="1:21" x14ac:dyDescent="0.2">
      <c r="A234" s="73"/>
      <c r="B234" s="74" t="s">
        <v>93</v>
      </c>
      <c r="C234" s="75"/>
      <c r="D234" s="69"/>
      <c r="E234" s="75"/>
      <c r="G234" s="71"/>
      <c r="H234" s="83"/>
      <c r="I234" s="73"/>
      <c r="J234" s="77"/>
      <c r="K234" s="93"/>
      <c r="L234" s="53"/>
      <c r="M234" s="53"/>
      <c r="N234" s="53"/>
      <c r="O234" s="53"/>
      <c r="P234" s="53"/>
      <c r="Q234" s="79"/>
      <c r="R234" s="86"/>
      <c r="S234" s="64"/>
      <c r="T234" s="87"/>
      <c r="U234" s="7"/>
    </row>
    <row r="235" spans="1:21" x14ac:dyDescent="0.2">
      <c r="A235" s="73">
        <v>311</v>
      </c>
      <c r="B235" s="74" t="s">
        <v>128</v>
      </c>
      <c r="C235" s="75"/>
      <c r="D235" s="58">
        <v>47483</v>
      </c>
      <c r="E235" s="75"/>
      <c r="F235" s="58" t="s">
        <v>134</v>
      </c>
      <c r="G235" s="71"/>
      <c r="H235" s="76">
        <v>-5</v>
      </c>
      <c r="I235" s="73"/>
      <c r="J235" s="77">
        <v>26579968.960000001</v>
      </c>
      <c r="K235" s="71"/>
      <c r="L235" s="53">
        <v>14836358.710000001</v>
      </c>
      <c r="M235" s="78"/>
      <c r="N235" s="53">
        <v>13072609</v>
      </c>
      <c r="O235" s="78"/>
      <c r="P235" s="53">
        <v>1473462</v>
      </c>
      <c r="Q235" s="79"/>
      <c r="R235" s="88">
        <v>5.54</v>
      </c>
      <c r="S235" s="64"/>
      <c r="T235" s="89">
        <v>8.9</v>
      </c>
      <c r="U235" s="7"/>
    </row>
    <row r="236" spans="1:21" x14ac:dyDescent="0.2">
      <c r="A236" s="73">
        <v>312</v>
      </c>
      <c r="B236" s="74" t="s">
        <v>129</v>
      </c>
      <c r="C236" s="75"/>
      <c r="D236" s="58">
        <v>47483</v>
      </c>
      <c r="E236" s="75"/>
      <c r="F236" s="58" t="s">
        <v>135</v>
      </c>
      <c r="G236" s="71"/>
      <c r="H236" s="76">
        <v>-6</v>
      </c>
      <c r="I236" s="73"/>
      <c r="J236" s="77">
        <v>262283895.16</v>
      </c>
      <c r="K236" s="71"/>
      <c r="L236" s="53">
        <v>115337224.02</v>
      </c>
      <c r="M236" s="78"/>
      <c r="N236" s="53">
        <v>162683705</v>
      </c>
      <c r="O236" s="78"/>
      <c r="P236" s="53">
        <v>18731756</v>
      </c>
      <c r="Q236" s="79"/>
      <c r="R236" s="88">
        <v>7.14</v>
      </c>
      <c r="S236" s="64"/>
      <c r="T236" s="89">
        <v>8.6999999999999993</v>
      </c>
      <c r="U236" s="7"/>
    </row>
    <row r="237" spans="1:21" x14ac:dyDescent="0.2">
      <c r="A237" s="73">
        <v>314</v>
      </c>
      <c r="B237" s="74" t="s">
        <v>130</v>
      </c>
      <c r="C237" s="75"/>
      <c r="D237" s="58">
        <v>47483</v>
      </c>
      <c r="E237" s="75"/>
      <c r="F237" s="58" t="s">
        <v>136</v>
      </c>
      <c r="G237" s="71"/>
      <c r="H237" s="76">
        <v>-6</v>
      </c>
      <c r="I237" s="73"/>
      <c r="J237" s="77">
        <v>61304959.68</v>
      </c>
      <c r="K237" s="71"/>
      <c r="L237" s="53">
        <v>28341527.949999999</v>
      </c>
      <c r="M237" s="78"/>
      <c r="N237" s="53">
        <v>36641729</v>
      </c>
      <c r="O237" s="78"/>
      <c r="P237" s="53">
        <v>4294785</v>
      </c>
      <c r="Q237" s="79"/>
      <c r="R237" s="88">
        <v>7.01</v>
      </c>
      <c r="S237" s="64"/>
      <c r="T237" s="89">
        <v>8.5</v>
      </c>
      <c r="U237" s="7"/>
    </row>
    <row r="238" spans="1:21" x14ac:dyDescent="0.2">
      <c r="A238" s="73">
        <v>315</v>
      </c>
      <c r="B238" s="74" t="s">
        <v>131</v>
      </c>
      <c r="C238" s="75"/>
      <c r="D238" s="58">
        <v>47483</v>
      </c>
      <c r="E238" s="75"/>
      <c r="F238" s="58" t="s">
        <v>137</v>
      </c>
      <c r="G238" s="71"/>
      <c r="H238" s="76">
        <v>-5</v>
      </c>
      <c r="I238" s="73"/>
      <c r="J238" s="77">
        <v>24236312.93</v>
      </c>
      <c r="K238" s="71"/>
      <c r="L238" s="53">
        <v>12707358.17</v>
      </c>
      <c r="M238" s="78"/>
      <c r="N238" s="53">
        <v>12740770</v>
      </c>
      <c r="O238" s="78"/>
      <c r="P238" s="53">
        <v>1435330</v>
      </c>
      <c r="Q238" s="79"/>
      <c r="R238" s="88">
        <v>5.92</v>
      </c>
      <c r="S238" s="64"/>
      <c r="T238" s="89">
        <v>8.9</v>
      </c>
      <c r="U238" s="7"/>
    </row>
    <row r="239" spans="1:21" x14ac:dyDescent="0.2">
      <c r="A239" s="73">
        <v>316</v>
      </c>
      <c r="B239" s="74" t="s">
        <v>132</v>
      </c>
      <c r="C239" s="75"/>
      <c r="D239" s="58">
        <v>47483</v>
      </c>
      <c r="E239" s="75"/>
      <c r="F239" s="58" t="s">
        <v>138</v>
      </c>
      <c r="G239" s="71"/>
      <c r="H239" s="76">
        <v>-5</v>
      </c>
      <c r="I239" s="73"/>
      <c r="J239" s="77">
        <v>916765.29</v>
      </c>
      <c r="K239" s="71"/>
      <c r="L239" s="53">
        <v>478505.6</v>
      </c>
      <c r="M239" s="78"/>
      <c r="N239" s="53">
        <v>484098</v>
      </c>
      <c r="O239" s="78"/>
      <c r="P239" s="53">
        <v>58838</v>
      </c>
      <c r="Q239" s="79"/>
      <c r="R239" s="88">
        <v>6.42</v>
      </c>
      <c r="S239" s="64"/>
      <c r="T239" s="89">
        <v>8.1999999999999993</v>
      </c>
      <c r="U239" s="7"/>
    </row>
    <row r="240" spans="1:21" x14ac:dyDescent="0.2">
      <c r="A240" s="73"/>
      <c r="B240" s="112" t="s">
        <v>117</v>
      </c>
      <c r="C240" s="75"/>
      <c r="D240" s="69"/>
      <c r="E240" s="75"/>
      <c r="G240" s="71"/>
      <c r="H240" s="83"/>
      <c r="I240" s="73"/>
      <c r="J240" s="94">
        <f>+SUBTOTAL(9,J234:J239)</f>
        <v>375321902.02000004</v>
      </c>
      <c r="K240" s="93"/>
      <c r="L240" s="85">
        <f>+SUBTOTAL(9,L234:L239)</f>
        <v>171700974.44999996</v>
      </c>
      <c r="M240" s="53"/>
      <c r="N240" s="85">
        <f>+SUBTOTAL(9,N234:N239)</f>
        <v>225622911</v>
      </c>
      <c r="O240" s="53"/>
      <c r="P240" s="85">
        <f>+SUBTOTAL(9,P234:P239)</f>
        <v>25994171</v>
      </c>
      <c r="Q240" s="79"/>
      <c r="R240" s="86">
        <f>+ROUND(P240/J240*100,2)</f>
        <v>6.93</v>
      </c>
      <c r="S240" s="64"/>
      <c r="T240" s="87"/>
      <c r="U240" s="7"/>
    </row>
    <row r="241" spans="1:21" x14ac:dyDescent="0.2">
      <c r="A241" s="73"/>
      <c r="B241" s="74"/>
      <c r="C241" s="75"/>
      <c r="D241" s="69"/>
      <c r="E241" s="75"/>
      <c r="G241" s="71"/>
      <c r="H241" s="83"/>
      <c r="I241" s="73"/>
      <c r="J241" s="77"/>
      <c r="K241" s="93"/>
      <c r="L241" s="53"/>
      <c r="M241" s="53"/>
      <c r="N241" s="53"/>
      <c r="O241" s="53"/>
      <c r="P241" s="53"/>
      <c r="Q241" s="79"/>
      <c r="R241" s="86"/>
      <c r="S241" s="64"/>
      <c r="T241" s="87"/>
      <c r="U241" s="7"/>
    </row>
    <row r="242" spans="1:21" x14ac:dyDescent="0.2">
      <c r="A242" s="73"/>
      <c r="B242" s="74"/>
      <c r="C242" s="75"/>
      <c r="D242" s="69"/>
      <c r="E242" s="75"/>
      <c r="G242" s="71"/>
      <c r="H242" s="83"/>
      <c r="I242" s="73"/>
      <c r="J242" s="77"/>
      <c r="K242" s="93"/>
      <c r="L242" s="53"/>
      <c r="M242" s="53"/>
      <c r="N242" s="53"/>
      <c r="O242" s="53"/>
      <c r="P242" s="53"/>
      <c r="Q242" s="79"/>
      <c r="R242" s="86"/>
      <c r="S242" s="64"/>
      <c r="T242" s="87"/>
      <c r="U242" s="7"/>
    </row>
    <row r="243" spans="1:21" x14ac:dyDescent="0.2">
      <c r="A243" s="73"/>
      <c r="B243" s="74" t="s">
        <v>92</v>
      </c>
      <c r="C243" s="75"/>
      <c r="D243" s="69"/>
      <c r="E243" s="75"/>
      <c r="G243" s="71"/>
      <c r="H243" s="83"/>
      <c r="I243" s="73"/>
      <c r="J243" s="77"/>
      <c r="K243" s="93"/>
      <c r="L243" s="53"/>
      <c r="M243" s="53"/>
      <c r="N243" s="53"/>
      <c r="O243" s="53"/>
      <c r="P243" s="53"/>
      <c r="Q243" s="79"/>
      <c r="R243" s="86"/>
      <c r="S243" s="64"/>
      <c r="T243" s="87"/>
      <c r="U243" s="7"/>
    </row>
    <row r="244" spans="1:21" x14ac:dyDescent="0.2">
      <c r="A244" s="73">
        <v>311</v>
      </c>
      <c r="B244" s="74" t="s">
        <v>128</v>
      </c>
      <c r="C244" s="75"/>
      <c r="D244" s="58">
        <v>47483</v>
      </c>
      <c r="E244" s="75"/>
      <c r="F244" s="58" t="s">
        <v>134</v>
      </c>
      <c r="G244" s="71"/>
      <c r="H244" s="76">
        <v>-5</v>
      </c>
      <c r="I244" s="73"/>
      <c r="J244" s="77">
        <v>82128437.659999996</v>
      </c>
      <c r="K244" s="71"/>
      <c r="L244" s="53">
        <v>44484081.850000001</v>
      </c>
      <c r="M244" s="78"/>
      <c r="N244" s="53">
        <v>41750778</v>
      </c>
      <c r="O244" s="78"/>
      <c r="P244" s="53">
        <v>4705268</v>
      </c>
      <c r="Q244" s="79"/>
      <c r="R244" s="88">
        <v>5.73</v>
      </c>
      <c r="S244" s="64"/>
      <c r="T244" s="89">
        <v>8.9</v>
      </c>
      <c r="U244" s="7"/>
    </row>
    <row r="245" spans="1:21" x14ac:dyDescent="0.2">
      <c r="A245" s="73">
        <v>312</v>
      </c>
      <c r="B245" s="74" t="s">
        <v>129</v>
      </c>
      <c r="C245" s="75"/>
      <c r="D245" s="58">
        <v>47483</v>
      </c>
      <c r="E245" s="75"/>
      <c r="F245" s="58" t="s">
        <v>135</v>
      </c>
      <c r="G245" s="71"/>
      <c r="H245" s="76">
        <v>-6</v>
      </c>
      <c r="I245" s="73"/>
      <c r="J245" s="77">
        <v>44709035.369999997</v>
      </c>
      <c r="K245" s="71"/>
      <c r="L245" s="53">
        <v>15487341.449999999</v>
      </c>
      <c r="M245" s="78"/>
      <c r="N245" s="53">
        <v>31904236</v>
      </c>
      <c r="O245" s="78"/>
      <c r="P245" s="53">
        <v>3649562</v>
      </c>
      <c r="Q245" s="79"/>
      <c r="R245" s="88">
        <v>8.16</v>
      </c>
      <c r="S245" s="64"/>
      <c r="T245" s="89">
        <v>8.6999999999999993</v>
      </c>
      <c r="U245" s="7"/>
    </row>
    <row r="246" spans="1:21" x14ac:dyDescent="0.2">
      <c r="A246" s="73">
        <v>314</v>
      </c>
      <c r="B246" s="74" t="s">
        <v>130</v>
      </c>
      <c r="C246" s="75"/>
      <c r="D246" s="58">
        <v>47483</v>
      </c>
      <c r="E246" s="75"/>
      <c r="F246" s="58" t="s">
        <v>136</v>
      </c>
      <c r="G246" s="71"/>
      <c r="H246" s="76">
        <v>-6</v>
      </c>
      <c r="I246" s="73"/>
      <c r="J246" s="77">
        <v>7408513.5099999998</v>
      </c>
      <c r="K246" s="71"/>
      <c r="L246" s="53">
        <v>3865271.32</v>
      </c>
      <c r="M246" s="78"/>
      <c r="N246" s="53">
        <v>3987753</v>
      </c>
      <c r="O246" s="78"/>
      <c r="P246" s="53">
        <v>474180</v>
      </c>
      <c r="Q246" s="79"/>
      <c r="R246" s="88">
        <v>6.4</v>
      </c>
      <c r="S246" s="64"/>
      <c r="T246" s="89">
        <v>8.4</v>
      </c>
      <c r="U246" s="7"/>
    </row>
    <row r="247" spans="1:21" x14ac:dyDescent="0.2">
      <c r="A247" s="73">
        <v>315</v>
      </c>
      <c r="B247" s="74" t="s">
        <v>131</v>
      </c>
      <c r="C247" s="75"/>
      <c r="D247" s="58">
        <v>47483</v>
      </c>
      <c r="E247" s="75"/>
      <c r="F247" s="58" t="s">
        <v>137</v>
      </c>
      <c r="G247" s="71"/>
      <c r="H247" s="76">
        <v>-5</v>
      </c>
      <c r="I247" s="73"/>
      <c r="J247" s="77">
        <v>4805772.55</v>
      </c>
      <c r="K247" s="71"/>
      <c r="L247" s="53">
        <v>1563208.4</v>
      </c>
      <c r="M247" s="78"/>
      <c r="N247" s="53">
        <v>3482853</v>
      </c>
      <c r="O247" s="78"/>
      <c r="P247" s="53">
        <v>389306</v>
      </c>
      <c r="Q247" s="79"/>
      <c r="R247" s="88">
        <v>8.1</v>
      </c>
      <c r="S247" s="64"/>
      <c r="T247" s="89">
        <v>8.9</v>
      </c>
      <c r="U247" s="7"/>
    </row>
    <row r="248" spans="1:21" x14ac:dyDescent="0.2">
      <c r="A248" s="73">
        <v>316</v>
      </c>
      <c r="B248" s="74" t="s">
        <v>132</v>
      </c>
      <c r="C248" s="75"/>
      <c r="D248" s="58">
        <v>47483</v>
      </c>
      <c r="E248" s="75"/>
      <c r="F248" s="58" t="s">
        <v>138</v>
      </c>
      <c r="G248" s="71"/>
      <c r="H248" s="76">
        <v>-5</v>
      </c>
      <c r="I248" s="73"/>
      <c r="J248" s="77">
        <v>1462508.39</v>
      </c>
      <c r="K248" s="71"/>
      <c r="L248" s="53">
        <v>355552.9</v>
      </c>
      <c r="M248" s="78"/>
      <c r="N248" s="53">
        <v>1180081</v>
      </c>
      <c r="O248" s="78"/>
      <c r="P248" s="53">
        <v>138403</v>
      </c>
      <c r="Q248" s="79"/>
      <c r="R248" s="88">
        <v>9.4600000000000009</v>
      </c>
      <c r="S248" s="64"/>
      <c r="T248" s="89">
        <v>8.5</v>
      </c>
      <c r="U248" s="7"/>
    </row>
    <row r="249" spans="1:21" x14ac:dyDescent="0.2">
      <c r="A249" s="73"/>
      <c r="B249" s="112" t="s">
        <v>118</v>
      </c>
      <c r="C249" s="75"/>
      <c r="D249" s="69"/>
      <c r="E249" s="75"/>
      <c r="G249" s="71"/>
      <c r="H249" s="83"/>
      <c r="I249" s="73"/>
      <c r="J249" s="91">
        <f>+SUBTOTAL(9,J243:J248)</f>
        <v>140514267.47999999</v>
      </c>
      <c r="K249" s="93"/>
      <c r="L249" s="92">
        <f>+SUBTOTAL(9,L243:L248)</f>
        <v>65755455.919999994</v>
      </c>
      <c r="M249" s="53"/>
      <c r="N249" s="92">
        <f>+SUBTOTAL(9,N243:N248)</f>
        <v>82305701</v>
      </c>
      <c r="O249" s="53"/>
      <c r="P249" s="92">
        <f>+SUBTOTAL(9,P243:P248)</f>
        <v>9356719</v>
      </c>
      <c r="Q249" s="79"/>
      <c r="R249" s="86">
        <f>+ROUND(P249/J249*100,2)</f>
        <v>6.66</v>
      </c>
      <c r="S249" s="64"/>
      <c r="T249" s="87"/>
      <c r="U249" s="7"/>
    </row>
    <row r="250" spans="1:21" x14ac:dyDescent="0.2">
      <c r="A250" s="73"/>
      <c r="B250" s="74"/>
      <c r="C250" s="75"/>
      <c r="D250" s="69"/>
      <c r="E250" s="75"/>
      <c r="G250" s="71"/>
      <c r="H250" s="83"/>
      <c r="I250" s="73"/>
      <c r="J250" s="77"/>
      <c r="K250" s="93"/>
      <c r="L250" s="53"/>
      <c r="M250" s="53"/>
      <c r="N250" s="53"/>
      <c r="O250" s="53"/>
      <c r="P250" s="53"/>
      <c r="Q250" s="79"/>
      <c r="R250" s="86"/>
      <c r="S250" s="64"/>
      <c r="T250" s="87"/>
      <c r="U250" s="7"/>
    </row>
    <row r="251" spans="1:21" x14ac:dyDescent="0.2">
      <c r="A251" s="113" t="s">
        <v>59</v>
      </c>
      <c r="B251" s="74"/>
      <c r="C251" s="75"/>
      <c r="D251" s="69"/>
      <c r="E251" s="75"/>
      <c r="G251" s="71"/>
      <c r="H251" s="83"/>
      <c r="I251" s="73"/>
      <c r="J251" s="77">
        <f>+SUBTOTAL(9,J227:J250)</f>
        <v>918242065.67999971</v>
      </c>
      <c r="K251" s="93"/>
      <c r="L251" s="53">
        <f>+SUBTOTAL(9,L227:L250)</f>
        <v>415236938.38999999</v>
      </c>
      <c r="M251" s="53"/>
      <c r="N251" s="53">
        <f>+SUBTOTAL(9,N227:N250)</f>
        <v>556483942</v>
      </c>
      <c r="O251" s="53"/>
      <c r="P251" s="53">
        <f>+SUBTOTAL(9,P227:P250)</f>
        <v>63951724</v>
      </c>
      <c r="Q251" s="79"/>
      <c r="R251" s="86">
        <f>+ROUND(P251/J251*100,2)</f>
        <v>6.96</v>
      </c>
      <c r="S251" s="64"/>
      <c r="T251" s="87"/>
      <c r="U251" s="7"/>
    </row>
    <row r="252" spans="1:21" x14ac:dyDescent="0.2">
      <c r="A252" s="73"/>
      <c r="B252" s="74"/>
      <c r="C252" s="75"/>
      <c r="D252" s="69"/>
      <c r="E252" s="75"/>
      <c r="G252" s="71"/>
      <c r="H252" s="83"/>
      <c r="I252" s="73"/>
      <c r="J252" s="77"/>
      <c r="K252" s="93"/>
      <c r="L252" s="53"/>
      <c r="M252" s="53"/>
      <c r="N252" s="53"/>
      <c r="O252" s="53"/>
      <c r="P252" s="53"/>
      <c r="Q252" s="79"/>
      <c r="R252" s="86"/>
      <c r="S252" s="64"/>
      <c r="T252" s="87"/>
      <c r="U252" s="7"/>
    </row>
    <row r="253" spans="1:21" x14ac:dyDescent="0.2">
      <c r="A253" s="73"/>
      <c r="B253" s="74"/>
      <c r="C253" s="75"/>
      <c r="D253" s="69"/>
      <c r="E253" s="75"/>
      <c r="G253" s="71"/>
      <c r="H253" s="83"/>
      <c r="I253" s="73"/>
      <c r="J253" s="77"/>
      <c r="K253" s="93"/>
      <c r="L253" s="53"/>
      <c r="M253" s="53"/>
      <c r="N253" s="53"/>
      <c r="O253" s="53"/>
      <c r="P253" s="53"/>
      <c r="Q253" s="79"/>
      <c r="R253" s="86"/>
      <c r="S253" s="64"/>
      <c r="T253" s="87"/>
      <c r="U253" s="7"/>
    </row>
    <row r="254" spans="1:21" x14ac:dyDescent="0.2">
      <c r="A254" s="113" t="s">
        <v>60</v>
      </c>
      <c r="B254" s="74"/>
      <c r="C254" s="75"/>
      <c r="D254" s="69"/>
      <c r="E254" s="75"/>
      <c r="G254" s="71"/>
      <c r="H254" s="83"/>
      <c r="I254" s="73"/>
      <c r="J254" s="77"/>
      <c r="K254" s="93"/>
      <c r="L254" s="53"/>
      <c r="M254" s="53"/>
      <c r="N254" s="53"/>
      <c r="O254" s="53"/>
      <c r="P254" s="53"/>
      <c r="Q254" s="79"/>
      <c r="R254" s="86"/>
      <c r="S254" s="64"/>
      <c r="T254" s="87"/>
      <c r="U254" s="7"/>
    </row>
    <row r="255" spans="1:21" x14ac:dyDescent="0.2">
      <c r="A255" s="73"/>
      <c r="B255" s="74"/>
      <c r="C255" s="75"/>
      <c r="D255" s="69"/>
      <c r="E255" s="75"/>
      <c r="G255" s="71"/>
      <c r="H255" s="83"/>
      <c r="I255" s="73"/>
      <c r="J255" s="77"/>
      <c r="K255" s="93"/>
      <c r="L255" s="53"/>
      <c r="M255" s="53"/>
      <c r="N255" s="53"/>
      <c r="O255" s="53"/>
      <c r="P255" s="53"/>
      <c r="Q255" s="79"/>
      <c r="R255" s="86"/>
      <c r="S255" s="64"/>
      <c r="T255" s="87"/>
      <c r="U255" s="7"/>
    </row>
    <row r="256" spans="1:21" x14ac:dyDescent="0.2">
      <c r="A256" s="73"/>
      <c r="B256" s="74" t="s">
        <v>61</v>
      </c>
      <c r="C256" s="75"/>
      <c r="D256" s="69"/>
      <c r="E256" s="75"/>
      <c r="G256" s="71"/>
      <c r="H256" s="83"/>
      <c r="I256" s="73"/>
      <c r="J256" s="77"/>
      <c r="K256" s="93"/>
      <c r="L256" s="53"/>
      <c r="M256" s="53"/>
      <c r="N256" s="53"/>
      <c r="O256" s="53"/>
      <c r="P256" s="53"/>
      <c r="Q256" s="79"/>
      <c r="R256" s="86"/>
      <c r="S256" s="64"/>
      <c r="T256" s="87"/>
      <c r="U256" s="7"/>
    </row>
    <row r="257" spans="1:21" x14ac:dyDescent="0.2">
      <c r="A257" s="73">
        <v>311</v>
      </c>
      <c r="B257" s="74" t="s">
        <v>128</v>
      </c>
      <c r="C257" s="75"/>
      <c r="D257" s="58">
        <v>46022</v>
      </c>
      <c r="E257" s="75"/>
      <c r="F257" s="58" t="s">
        <v>134</v>
      </c>
      <c r="G257" s="71"/>
      <c r="H257" s="76">
        <v>-4</v>
      </c>
      <c r="I257" s="73"/>
      <c r="J257" s="77">
        <v>15374925.26</v>
      </c>
      <c r="K257" s="71"/>
      <c r="L257" s="53">
        <v>9421733.5800000001</v>
      </c>
      <c r="M257" s="78"/>
      <c r="N257" s="53">
        <v>6568189</v>
      </c>
      <c r="O257" s="78"/>
      <c r="P257" s="53">
        <v>1327723</v>
      </c>
      <c r="Q257" s="79"/>
      <c r="R257" s="88">
        <v>8.64</v>
      </c>
      <c r="S257" s="64"/>
      <c r="T257" s="89">
        <v>4.9000000000000004</v>
      </c>
      <c r="U257" s="7"/>
    </row>
    <row r="258" spans="1:21" x14ac:dyDescent="0.2">
      <c r="A258" s="73">
        <v>312</v>
      </c>
      <c r="B258" s="74" t="s">
        <v>129</v>
      </c>
      <c r="C258" s="75"/>
      <c r="D258" s="58">
        <v>46022</v>
      </c>
      <c r="E258" s="75"/>
      <c r="F258" s="58" t="s">
        <v>135</v>
      </c>
      <c r="G258" s="71"/>
      <c r="H258" s="76">
        <v>-4</v>
      </c>
      <c r="I258" s="73"/>
      <c r="J258" s="77">
        <v>166315287.18000001</v>
      </c>
      <c r="K258" s="71"/>
      <c r="L258" s="53">
        <v>83207086.659999996</v>
      </c>
      <c r="M258" s="78"/>
      <c r="N258" s="53">
        <v>89760812</v>
      </c>
      <c r="O258" s="78"/>
      <c r="P258" s="53">
        <v>18387340</v>
      </c>
      <c r="Q258" s="79"/>
      <c r="R258" s="88">
        <v>11.06</v>
      </c>
      <c r="S258" s="64"/>
      <c r="T258" s="89">
        <v>4.9000000000000004</v>
      </c>
      <c r="U258" s="7"/>
    </row>
    <row r="259" spans="1:21" x14ac:dyDescent="0.2">
      <c r="A259" s="73">
        <v>314</v>
      </c>
      <c r="B259" s="74" t="s">
        <v>130</v>
      </c>
      <c r="C259" s="75"/>
      <c r="D259" s="58">
        <v>46022</v>
      </c>
      <c r="E259" s="75"/>
      <c r="F259" s="58" t="s">
        <v>136</v>
      </c>
      <c r="G259" s="71"/>
      <c r="H259" s="76">
        <v>-4</v>
      </c>
      <c r="I259" s="73"/>
      <c r="J259" s="77">
        <v>45087752.009999998</v>
      </c>
      <c r="K259" s="71"/>
      <c r="L259" s="53">
        <v>21824523.82</v>
      </c>
      <c r="M259" s="78"/>
      <c r="N259" s="53">
        <v>25066738</v>
      </c>
      <c r="O259" s="78"/>
      <c r="P259" s="53">
        <v>5157675</v>
      </c>
      <c r="Q259" s="79"/>
      <c r="R259" s="88">
        <v>11.44</v>
      </c>
      <c r="S259" s="64"/>
      <c r="T259" s="89">
        <v>4.9000000000000004</v>
      </c>
      <c r="U259" s="7"/>
    </row>
    <row r="260" spans="1:21" x14ac:dyDescent="0.2">
      <c r="A260" s="73">
        <v>315</v>
      </c>
      <c r="B260" s="74" t="s">
        <v>131</v>
      </c>
      <c r="C260" s="75"/>
      <c r="D260" s="58">
        <v>46022</v>
      </c>
      <c r="E260" s="75"/>
      <c r="F260" s="58" t="s">
        <v>137</v>
      </c>
      <c r="G260" s="71"/>
      <c r="H260" s="76">
        <v>-4</v>
      </c>
      <c r="I260" s="73"/>
      <c r="J260" s="77">
        <v>10683435.970000001</v>
      </c>
      <c r="K260" s="71"/>
      <c r="L260" s="53">
        <v>6548248.4900000002</v>
      </c>
      <c r="M260" s="78"/>
      <c r="N260" s="53">
        <v>4562525</v>
      </c>
      <c r="O260" s="78"/>
      <c r="P260" s="53">
        <v>925287</v>
      </c>
      <c r="Q260" s="79"/>
      <c r="R260" s="88">
        <v>8.66</v>
      </c>
      <c r="S260" s="64"/>
      <c r="T260" s="89">
        <v>4.9000000000000004</v>
      </c>
      <c r="U260" s="7"/>
    </row>
    <row r="261" spans="1:21" x14ac:dyDescent="0.2">
      <c r="A261" s="73">
        <v>316</v>
      </c>
      <c r="B261" s="74" t="s">
        <v>132</v>
      </c>
      <c r="C261" s="75"/>
      <c r="D261" s="58">
        <v>46022</v>
      </c>
      <c r="E261" s="75"/>
      <c r="F261" s="58" t="s">
        <v>138</v>
      </c>
      <c r="G261" s="71"/>
      <c r="H261" s="76">
        <v>-4</v>
      </c>
      <c r="I261" s="73"/>
      <c r="J261" s="77">
        <v>289804.38</v>
      </c>
      <c r="K261" s="71"/>
      <c r="L261" s="53">
        <v>178790.14</v>
      </c>
      <c r="M261" s="78"/>
      <c r="N261" s="53">
        <v>122606</v>
      </c>
      <c r="O261" s="78"/>
      <c r="P261" s="53">
        <v>26253</v>
      </c>
      <c r="Q261" s="79"/>
      <c r="R261" s="88">
        <v>9.06</v>
      </c>
      <c r="S261" s="64"/>
      <c r="T261" s="89">
        <v>4.7</v>
      </c>
      <c r="U261" s="7"/>
    </row>
    <row r="262" spans="1:21" x14ac:dyDescent="0.2">
      <c r="A262" s="73"/>
      <c r="B262" s="112" t="s">
        <v>62</v>
      </c>
      <c r="C262" s="75"/>
      <c r="D262" s="69"/>
      <c r="E262" s="75"/>
      <c r="G262" s="71"/>
      <c r="H262" s="83"/>
      <c r="I262" s="73"/>
      <c r="J262" s="94">
        <f>+SUBTOTAL(9,J256:J261)</f>
        <v>237751204.79999998</v>
      </c>
      <c r="K262" s="93"/>
      <c r="L262" s="85">
        <f>+SUBTOTAL(9,L256:L261)</f>
        <v>121180382.69</v>
      </c>
      <c r="M262" s="53"/>
      <c r="N262" s="85">
        <f>+SUBTOTAL(9,N256:N261)</f>
        <v>126080870</v>
      </c>
      <c r="O262" s="53"/>
      <c r="P262" s="85">
        <f>+SUBTOTAL(9,P256:P261)</f>
        <v>25824278</v>
      </c>
      <c r="Q262" s="79"/>
      <c r="R262" s="86">
        <f>+ROUND(P262/J262*100,2)</f>
        <v>10.86</v>
      </c>
      <c r="S262" s="64"/>
      <c r="T262" s="87"/>
      <c r="U262" s="7"/>
    </row>
    <row r="263" spans="1:21" x14ac:dyDescent="0.2">
      <c r="A263" s="73"/>
      <c r="B263" s="74"/>
      <c r="C263" s="75"/>
      <c r="D263" s="69"/>
      <c r="E263" s="75"/>
      <c r="G263" s="71"/>
      <c r="H263" s="83"/>
      <c r="I263" s="73"/>
      <c r="J263" s="77"/>
      <c r="K263" s="93"/>
      <c r="L263" s="53"/>
      <c r="M263" s="53"/>
      <c r="N263" s="53"/>
      <c r="O263" s="53"/>
      <c r="P263" s="53"/>
      <c r="Q263" s="79"/>
      <c r="R263" s="86"/>
      <c r="S263" s="64"/>
      <c r="T263" s="87"/>
      <c r="U263" s="7"/>
    </row>
    <row r="264" spans="1:21" x14ac:dyDescent="0.2">
      <c r="A264" s="73"/>
      <c r="B264" s="74" t="s">
        <v>63</v>
      </c>
      <c r="C264" s="75"/>
      <c r="D264" s="69"/>
      <c r="E264" s="75"/>
      <c r="G264" s="71"/>
      <c r="H264" s="83"/>
      <c r="I264" s="73"/>
      <c r="J264" s="77"/>
      <c r="K264" s="93"/>
      <c r="L264" s="53"/>
      <c r="M264" s="53"/>
      <c r="N264" s="53"/>
      <c r="O264" s="53"/>
      <c r="P264" s="53"/>
      <c r="Q264" s="79"/>
      <c r="R264" s="86"/>
      <c r="S264" s="64"/>
      <c r="T264" s="87"/>
      <c r="U264" s="7"/>
    </row>
    <row r="265" spans="1:21" x14ac:dyDescent="0.2">
      <c r="A265" s="73">
        <v>311</v>
      </c>
      <c r="B265" s="74" t="s">
        <v>128</v>
      </c>
      <c r="C265" s="75"/>
      <c r="D265" s="58">
        <v>46022</v>
      </c>
      <c r="E265" s="75"/>
      <c r="F265" s="58" t="s">
        <v>134</v>
      </c>
      <c r="G265" s="71"/>
      <c r="H265" s="76">
        <v>-4</v>
      </c>
      <c r="I265" s="73"/>
      <c r="J265" s="77">
        <v>12671545.65</v>
      </c>
      <c r="K265" s="71"/>
      <c r="L265" s="53">
        <v>7932321.8899999997</v>
      </c>
      <c r="M265" s="78"/>
      <c r="N265" s="53">
        <v>5246086</v>
      </c>
      <c r="O265" s="78"/>
      <c r="P265" s="53">
        <v>1061156</v>
      </c>
      <c r="Q265" s="79"/>
      <c r="R265" s="88">
        <v>8.3699999999999992</v>
      </c>
      <c r="S265" s="64"/>
      <c r="T265" s="89">
        <v>4.9000000000000004</v>
      </c>
      <c r="U265" s="7"/>
    </row>
    <row r="266" spans="1:21" x14ac:dyDescent="0.2">
      <c r="A266" s="73">
        <v>312</v>
      </c>
      <c r="B266" s="74" t="s">
        <v>129</v>
      </c>
      <c r="C266" s="75"/>
      <c r="D266" s="58">
        <v>46022</v>
      </c>
      <c r="E266" s="75"/>
      <c r="F266" s="58" t="s">
        <v>135</v>
      </c>
      <c r="G266" s="71"/>
      <c r="H266" s="76">
        <v>-4</v>
      </c>
      <c r="I266" s="73"/>
      <c r="J266" s="77">
        <v>169543431.16999999</v>
      </c>
      <c r="K266" s="71"/>
      <c r="L266" s="53">
        <v>81719058.719999999</v>
      </c>
      <c r="M266" s="78"/>
      <c r="N266" s="53">
        <v>94606110</v>
      </c>
      <c r="O266" s="78"/>
      <c r="P266" s="53">
        <v>19367617</v>
      </c>
      <c r="Q266" s="79"/>
      <c r="R266" s="88">
        <v>11.42</v>
      </c>
      <c r="S266" s="64"/>
      <c r="T266" s="89">
        <v>4.9000000000000004</v>
      </c>
      <c r="U266" s="7"/>
    </row>
    <row r="267" spans="1:21" x14ac:dyDescent="0.2">
      <c r="A267" s="73">
        <v>314</v>
      </c>
      <c r="B267" s="74" t="s">
        <v>130</v>
      </c>
      <c r="C267" s="75"/>
      <c r="D267" s="58">
        <v>46022</v>
      </c>
      <c r="E267" s="75"/>
      <c r="F267" s="58" t="s">
        <v>136</v>
      </c>
      <c r="G267" s="71"/>
      <c r="H267" s="76">
        <v>-4</v>
      </c>
      <c r="I267" s="73"/>
      <c r="J267" s="77">
        <v>58314044.270000003</v>
      </c>
      <c r="K267" s="71"/>
      <c r="L267" s="53">
        <v>25290379.84</v>
      </c>
      <c r="M267" s="78"/>
      <c r="N267" s="53">
        <v>35356226</v>
      </c>
      <c r="O267" s="78"/>
      <c r="P267" s="53">
        <v>7240491</v>
      </c>
      <c r="Q267" s="79"/>
      <c r="R267" s="88">
        <v>12.42</v>
      </c>
      <c r="S267" s="64"/>
      <c r="T267" s="89">
        <v>4.9000000000000004</v>
      </c>
      <c r="U267" s="7"/>
    </row>
    <row r="268" spans="1:21" x14ac:dyDescent="0.2">
      <c r="A268" s="73">
        <v>315</v>
      </c>
      <c r="B268" s="74" t="s">
        <v>131</v>
      </c>
      <c r="C268" s="75"/>
      <c r="D268" s="58">
        <v>46022</v>
      </c>
      <c r="E268" s="75"/>
      <c r="F268" s="58" t="s">
        <v>137</v>
      </c>
      <c r="G268" s="71"/>
      <c r="H268" s="76">
        <v>-4</v>
      </c>
      <c r="I268" s="73"/>
      <c r="J268" s="77">
        <v>9044457.0800000001</v>
      </c>
      <c r="K268" s="71"/>
      <c r="L268" s="53">
        <v>5513696.0300000003</v>
      </c>
      <c r="M268" s="78"/>
      <c r="N268" s="53">
        <v>3892539</v>
      </c>
      <c r="O268" s="78"/>
      <c r="P268" s="53">
        <v>789449</v>
      </c>
      <c r="Q268" s="79"/>
      <c r="R268" s="88">
        <v>8.73</v>
      </c>
      <c r="S268" s="64"/>
      <c r="T268" s="89">
        <v>4.9000000000000004</v>
      </c>
      <c r="U268" s="7"/>
    </row>
    <row r="269" spans="1:21" x14ac:dyDescent="0.2">
      <c r="A269" s="73">
        <v>316</v>
      </c>
      <c r="B269" s="74" t="s">
        <v>132</v>
      </c>
      <c r="C269" s="75"/>
      <c r="D269" s="58">
        <v>46022</v>
      </c>
      <c r="E269" s="75"/>
      <c r="F269" s="58" t="s">
        <v>138</v>
      </c>
      <c r="G269" s="71"/>
      <c r="H269" s="76">
        <v>-4</v>
      </c>
      <c r="I269" s="73"/>
      <c r="J269" s="77">
        <v>183793.94</v>
      </c>
      <c r="K269" s="71"/>
      <c r="L269" s="53">
        <v>112715.44</v>
      </c>
      <c r="M269" s="78"/>
      <c r="N269" s="53">
        <v>78430</v>
      </c>
      <c r="O269" s="78"/>
      <c r="P269" s="53">
        <v>16772</v>
      </c>
      <c r="Q269" s="79"/>
      <c r="R269" s="88">
        <v>9.1300000000000008</v>
      </c>
      <c r="S269" s="64"/>
      <c r="T269" s="89">
        <v>4.7</v>
      </c>
      <c r="U269" s="7"/>
    </row>
    <row r="270" spans="1:21" x14ac:dyDescent="0.2">
      <c r="A270" s="73"/>
      <c r="B270" s="112" t="s">
        <v>64</v>
      </c>
      <c r="C270" s="75"/>
      <c r="D270" s="69"/>
      <c r="E270" s="75"/>
      <c r="G270" s="71"/>
      <c r="H270" s="83"/>
      <c r="I270" s="73"/>
      <c r="J270" s="94">
        <f>+SUBTOTAL(9,J264:J269)</f>
        <v>249757272.11000001</v>
      </c>
      <c r="K270" s="93"/>
      <c r="L270" s="85">
        <f>+SUBTOTAL(9,L264:L269)</f>
        <v>120568171.92</v>
      </c>
      <c r="M270" s="53"/>
      <c r="N270" s="85">
        <f>+SUBTOTAL(9,N264:N269)</f>
        <v>139179391</v>
      </c>
      <c r="O270" s="53"/>
      <c r="P270" s="85">
        <f>+SUBTOTAL(9,P264:P269)</f>
        <v>28475485</v>
      </c>
      <c r="Q270" s="79"/>
      <c r="R270" s="86">
        <f>+ROUND(P270/J270*100,2)</f>
        <v>11.4</v>
      </c>
      <c r="S270" s="64"/>
      <c r="T270" s="87"/>
      <c r="U270" s="7"/>
    </row>
    <row r="271" spans="1:21" x14ac:dyDescent="0.2">
      <c r="A271" s="73"/>
      <c r="B271" s="74"/>
      <c r="C271" s="75"/>
      <c r="D271" s="69"/>
      <c r="E271" s="75"/>
      <c r="G271" s="71"/>
      <c r="H271" s="83"/>
      <c r="I271" s="73"/>
      <c r="J271" s="77"/>
      <c r="K271" s="93"/>
      <c r="L271" s="53"/>
      <c r="M271" s="53"/>
      <c r="N271" s="53"/>
      <c r="O271" s="53"/>
      <c r="P271" s="53"/>
      <c r="Q271" s="79"/>
      <c r="R271" s="86"/>
      <c r="S271" s="64"/>
      <c r="T271" s="87"/>
      <c r="U271" s="7"/>
    </row>
    <row r="272" spans="1:21" x14ac:dyDescent="0.2">
      <c r="A272" s="73"/>
      <c r="B272" s="74" t="s">
        <v>65</v>
      </c>
      <c r="C272" s="75"/>
      <c r="D272" s="69"/>
      <c r="E272" s="75"/>
      <c r="G272" s="71"/>
      <c r="H272" s="83"/>
      <c r="I272" s="73"/>
      <c r="J272" s="77"/>
      <c r="K272" s="93"/>
      <c r="L272" s="53"/>
      <c r="M272" s="53"/>
      <c r="N272" s="53"/>
      <c r="O272" s="53"/>
      <c r="P272" s="53"/>
      <c r="Q272" s="79"/>
      <c r="R272" s="86"/>
      <c r="S272" s="64"/>
      <c r="T272" s="87"/>
      <c r="U272" s="7"/>
    </row>
    <row r="273" spans="1:21" x14ac:dyDescent="0.2">
      <c r="A273" s="73">
        <v>311</v>
      </c>
      <c r="B273" s="74" t="s">
        <v>128</v>
      </c>
      <c r="C273" s="75"/>
      <c r="D273" s="58">
        <v>46022</v>
      </c>
      <c r="E273" s="75"/>
      <c r="F273" s="58" t="s">
        <v>134</v>
      </c>
      <c r="G273" s="71"/>
      <c r="H273" s="76">
        <v>-4</v>
      </c>
      <c r="I273" s="73"/>
      <c r="J273" s="77">
        <v>14595794.74</v>
      </c>
      <c r="K273" s="71"/>
      <c r="L273" s="53">
        <v>8065053.4299999997</v>
      </c>
      <c r="M273" s="78"/>
      <c r="N273" s="53">
        <v>7114573</v>
      </c>
      <c r="O273" s="78"/>
      <c r="P273" s="53">
        <v>1435501</v>
      </c>
      <c r="Q273" s="79"/>
      <c r="R273" s="88">
        <v>9.84</v>
      </c>
      <c r="S273" s="64"/>
      <c r="T273" s="89">
        <v>5</v>
      </c>
      <c r="U273" s="7"/>
    </row>
    <row r="274" spans="1:21" x14ac:dyDescent="0.2">
      <c r="A274" s="73">
        <v>312</v>
      </c>
      <c r="B274" s="74" t="s">
        <v>129</v>
      </c>
      <c r="C274" s="75"/>
      <c r="D274" s="58">
        <v>46022</v>
      </c>
      <c r="E274" s="75"/>
      <c r="F274" s="58" t="s">
        <v>135</v>
      </c>
      <c r="G274" s="71"/>
      <c r="H274" s="76">
        <v>-4</v>
      </c>
      <c r="I274" s="73"/>
      <c r="J274" s="77">
        <v>274693487.70999998</v>
      </c>
      <c r="K274" s="71"/>
      <c r="L274" s="53">
        <v>101872520.56999999</v>
      </c>
      <c r="M274" s="78"/>
      <c r="N274" s="53">
        <v>183808707</v>
      </c>
      <c r="O274" s="78"/>
      <c r="P274" s="53">
        <v>37420372</v>
      </c>
      <c r="Q274" s="79"/>
      <c r="R274" s="88">
        <v>13.62</v>
      </c>
      <c r="S274" s="64"/>
      <c r="T274" s="89">
        <v>4.9000000000000004</v>
      </c>
      <c r="U274" s="7"/>
    </row>
    <row r="275" spans="1:21" x14ac:dyDescent="0.2">
      <c r="A275" s="73">
        <v>314</v>
      </c>
      <c r="B275" s="74" t="s">
        <v>130</v>
      </c>
      <c r="C275" s="75"/>
      <c r="D275" s="58">
        <v>46022</v>
      </c>
      <c r="E275" s="75"/>
      <c r="F275" s="58" t="s">
        <v>136</v>
      </c>
      <c r="G275" s="71"/>
      <c r="H275" s="76">
        <v>-4</v>
      </c>
      <c r="I275" s="73"/>
      <c r="J275" s="77">
        <v>43173220.170000002</v>
      </c>
      <c r="K275" s="71"/>
      <c r="L275" s="53">
        <v>20701456.670000002</v>
      </c>
      <c r="M275" s="78"/>
      <c r="N275" s="53">
        <v>24198692</v>
      </c>
      <c r="O275" s="78"/>
      <c r="P275" s="53">
        <v>4980847</v>
      </c>
      <c r="Q275" s="79"/>
      <c r="R275" s="88">
        <v>11.54</v>
      </c>
      <c r="S275" s="64"/>
      <c r="T275" s="89">
        <v>4.9000000000000004</v>
      </c>
      <c r="U275" s="7"/>
    </row>
    <row r="276" spans="1:21" x14ac:dyDescent="0.2">
      <c r="A276" s="73">
        <v>315</v>
      </c>
      <c r="B276" s="74" t="s">
        <v>131</v>
      </c>
      <c r="C276" s="75"/>
      <c r="D276" s="58">
        <v>46022</v>
      </c>
      <c r="E276" s="75"/>
      <c r="F276" s="58" t="s">
        <v>137</v>
      </c>
      <c r="G276" s="71"/>
      <c r="H276" s="76">
        <v>-4</v>
      </c>
      <c r="I276" s="73"/>
      <c r="J276" s="77">
        <v>9047141.6099999994</v>
      </c>
      <c r="K276" s="71"/>
      <c r="L276" s="53">
        <v>4658919.1399999997</v>
      </c>
      <c r="M276" s="78"/>
      <c r="N276" s="53">
        <v>4750108</v>
      </c>
      <c r="O276" s="78"/>
      <c r="P276" s="53">
        <v>960118</v>
      </c>
      <c r="Q276" s="79"/>
      <c r="R276" s="88">
        <v>10.61</v>
      </c>
      <c r="S276" s="64"/>
      <c r="T276" s="89">
        <v>4.9000000000000004</v>
      </c>
      <c r="U276" s="7"/>
    </row>
    <row r="277" spans="1:21" x14ac:dyDescent="0.2">
      <c r="A277" s="73">
        <v>316</v>
      </c>
      <c r="B277" s="74" t="s">
        <v>132</v>
      </c>
      <c r="C277" s="75"/>
      <c r="D277" s="58">
        <v>46022</v>
      </c>
      <c r="E277" s="75"/>
      <c r="F277" s="58" t="s">
        <v>138</v>
      </c>
      <c r="G277" s="71"/>
      <c r="H277" s="76">
        <v>-4</v>
      </c>
      <c r="I277" s="73"/>
      <c r="J277" s="77">
        <v>178441.62</v>
      </c>
      <c r="K277" s="71"/>
      <c r="L277" s="53">
        <v>109210.35</v>
      </c>
      <c r="M277" s="78"/>
      <c r="N277" s="53">
        <v>76369</v>
      </c>
      <c r="O277" s="78"/>
      <c r="P277" s="53">
        <v>16302</v>
      </c>
      <c r="Q277" s="79"/>
      <c r="R277" s="88">
        <v>9.14</v>
      </c>
      <c r="S277" s="64"/>
      <c r="T277" s="89">
        <v>4.7</v>
      </c>
      <c r="U277" s="7"/>
    </row>
    <row r="278" spans="1:21" x14ac:dyDescent="0.2">
      <c r="A278" s="73"/>
      <c r="B278" s="112" t="s">
        <v>66</v>
      </c>
      <c r="C278" s="75"/>
      <c r="D278" s="69"/>
      <c r="E278" s="75"/>
      <c r="G278" s="71"/>
      <c r="H278" s="83"/>
      <c r="I278" s="73"/>
      <c r="J278" s="94">
        <f>+SUBTOTAL(9,J272:J277)</f>
        <v>341688085.85000002</v>
      </c>
      <c r="K278" s="93"/>
      <c r="L278" s="85">
        <f>+SUBTOTAL(9,L272:L277)</f>
        <v>135407160.16</v>
      </c>
      <c r="M278" s="53"/>
      <c r="N278" s="85">
        <f>+SUBTOTAL(9,N272:N277)</f>
        <v>219948449</v>
      </c>
      <c r="O278" s="53"/>
      <c r="P278" s="85">
        <f>+SUBTOTAL(9,P272:P277)</f>
        <v>44813140</v>
      </c>
      <c r="Q278" s="79"/>
      <c r="R278" s="86">
        <f>+ROUND(P278/J278*100,2)</f>
        <v>13.12</v>
      </c>
      <c r="S278" s="64"/>
      <c r="T278" s="87"/>
      <c r="U278" s="7"/>
    </row>
    <row r="279" spans="1:21" x14ac:dyDescent="0.2">
      <c r="A279" s="73"/>
      <c r="B279" s="74"/>
      <c r="C279" s="75"/>
      <c r="D279" s="69"/>
      <c r="E279" s="75"/>
      <c r="G279" s="71"/>
      <c r="H279" s="83"/>
      <c r="I279" s="73"/>
      <c r="J279" s="77"/>
      <c r="K279" s="93"/>
      <c r="L279" s="53"/>
      <c r="M279" s="53"/>
      <c r="N279" s="53"/>
      <c r="O279" s="53"/>
      <c r="P279" s="53"/>
      <c r="Q279" s="79"/>
      <c r="R279" s="86"/>
      <c r="S279" s="64"/>
      <c r="T279" s="87"/>
      <c r="U279" s="7"/>
    </row>
    <row r="280" spans="1:21" x14ac:dyDescent="0.2">
      <c r="A280" s="73"/>
      <c r="B280" s="74" t="s">
        <v>67</v>
      </c>
      <c r="C280" s="75"/>
      <c r="D280" s="69"/>
      <c r="E280" s="75"/>
      <c r="G280" s="71"/>
      <c r="H280" s="83"/>
      <c r="I280" s="73"/>
      <c r="J280" s="77"/>
      <c r="K280" s="93"/>
      <c r="L280" s="53"/>
      <c r="M280" s="53"/>
      <c r="N280" s="53"/>
      <c r="O280" s="53"/>
      <c r="P280" s="53"/>
      <c r="Q280" s="79"/>
      <c r="R280" s="86"/>
      <c r="S280" s="64"/>
      <c r="T280" s="87"/>
      <c r="U280" s="7"/>
    </row>
    <row r="281" spans="1:21" x14ac:dyDescent="0.2">
      <c r="A281" s="73">
        <v>311</v>
      </c>
      <c r="B281" s="74" t="s">
        <v>128</v>
      </c>
      <c r="C281" s="75"/>
      <c r="D281" s="58">
        <v>46022</v>
      </c>
      <c r="E281" s="75"/>
      <c r="F281" s="58" t="s">
        <v>134</v>
      </c>
      <c r="G281" s="71"/>
      <c r="H281" s="76">
        <v>-4</v>
      </c>
      <c r="I281" s="73"/>
      <c r="J281" s="77">
        <v>40336498.380000003</v>
      </c>
      <c r="K281" s="71"/>
      <c r="L281" s="53">
        <v>24813225.379999999</v>
      </c>
      <c r="M281" s="78"/>
      <c r="N281" s="53">
        <v>17136733</v>
      </c>
      <c r="O281" s="78"/>
      <c r="P281" s="53">
        <v>3459755</v>
      </c>
      <c r="Q281" s="79"/>
      <c r="R281" s="88">
        <v>8.58</v>
      </c>
      <c r="S281" s="64"/>
      <c r="T281" s="89">
        <v>5</v>
      </c>
      <c r="U281" s="7"/>
    </row>
    <row r="282" spans="1:21" x14ac:dyDescent="0.2">
      <c r="A282" s="73">
        <v>312</v>
      </c>
      <c r="B282" s="74" t="s">
        <v>129</v>
      </c>
      <c r="C282" s="75"/>
      <c r="D282" s="58">
        <v>46022</v>
      </c>
      <c r="E282" s="75"/>
      <c r="F282" s="58" t="s">
        <v>135</v>
      </c>
      <c r="G282" s="71"/>
      <c r="H282" s="76">
        <v>-4</v>
      </c>
      <c r="I282" s="73"/>
      <c r="J282" s="77">
        <v>306081322.88</v>
      </c>
      <c r="K282" s="71"/>
      <c r="L282" s="53">
        <v>109435091.52</v>
      </c>
      <c r="M282" s="78"/>
      <c r="N282" s="53">
        <v>208889484</v>
      </c>
      <c r="O282" s="78"/>
      <c r="P282" s="53">
        <v>42504548</v>
      </c>
      <c r="Q282" s="79"/>
      <c r="R282" s="88">
        <v>13.89</v>
      </c>
      <c r="S282" s="64"/>
      <c r="T282" s="89">
        <v>4.9000000000000004</v>
      </c>
      <c r="U282" s="7"/>
    </row>
    <row r="283" spans="1:21" x14ac:dyDescent="0.2">
      <c r="A283" s="73">
        <v>314</v>
      </c>
      <c r="B283" s="74" t="s">
        <v>130</v>
      </c>
      <c r="C283" s="75"/>
      <c r="D283" s="58">
        <v>46022</v>
      </c>
      <c r="E283" s="75"/>
      <c r="F283" s="58" t="s">
        <v>136</v>
      </c>
      <c r="G283" s="71"/>
      <c r="H283" s="76">
        <v>-4</v>
      </c>
      <c r="I283" s="73"/>
      <c r="J283" s="77">
        <v>45870053.579999998</v>
      </c>
      <c r="K283" s="71"/>
      <c r="L283" s="53">
        <v>23362553.93</v>
      </c>
      <c r="M283" s="78"/>
      <c r="N283" s="53">
        <v>24342302</v>
      </c>
      <c r="O283" s="78"/>
      <c r="P283" s="53">
        <v>5018771</v>
      </c>
      <c r="Q283" s="79"/>
      <c r="R283" s="88">
        <v>10.94</v>
      </c>
      <c r="S283" s="64"/>
      <c r="T283" s="89">
        <v>4.9000000000000004</v>
      </c>
      <c r="U283" s="7"/>
    </row>
    <row r="284" spans="1:21" x14ac:dyDescent="0.2">
      <c r="A284" s="73">
        <v>315</v>
      </c>
      <c r="B284" s="74" t="s">
        <v>131</v>
      </c>
      <c r="C284" s="75"/>
      <c r="D284" s="58">
        <v>46022</v>
      </c>
      <c r="E284" s="75"/>
      <c r="F284" s="58" t="s">
        <v>137</v>
      </c>
      <c r="G284" s="71"/>
      <c r="H284" s="76">
        <v>-4</v>
      </c>
      <c r="I284" s="73"/>
      <c r="J284" s="77">
        <v>16963614.059999999</v>
      </c>
      <c r="K284" s="71"/>
      <c r="L284" s="53">
        <v>10254926.810000001</v>
      </c>
      <c r="M284" s="78"/>
      <c r="N284" s="53">
        <v>7387232</v>
      </c>
      <c r="O284" s="78"/>
      <c r="P284" s="53">
        <v>1495903</v>
      </c>
      <c r="Q284" s="79"/>
      <c r="R284" s="88">
        <v>8.82</v>
      </c>
      <c r="S284" s="64"/>
      <c r="T284" s="89">
        <v>4.9000000000000004</v>
      </c>
      <c r="U284" s="7"/>
    </row>
    <row r="285" spans="1:21" x14ac:dyDescent="0.2">
      <c r="A285" s="73">
        <v>316</v>
      </c>
      <c r="B285" s="74" t="s">
        <v>132</v>
      </c>
      <c r="C285" s="75"/>
      <c r="D285" s="58">
        <v>46022</v>
      </c>
      <c r="E285" s="75"/>
      <c r="F285" s="58" t="s">
        <v>138</v>
      </c>
      <c r="G285" s="71"/>
      <c r="H285" s="76">
        <v>-4</v>
      </c>
      <c r="I285" s="73"/>
      <c r="J285" s="77">
        <v>1158561.5</v>
      </c>
      <c r="K285" s="71"/>
      <c r="L285" s="53">
        <v>710263.51</v>
      </c>
      <c r="M285" s="78"/>
      <c r="N285" s="53">
        <v>494640</v>
      </c>
      <c r="O285" s="78"/>
      <c r="P285" s="53">
        <v>105631</v>
      </c>
      <c r="Q285" s="79"/>
      <c r="R285" s="88">
        <v>9.1199999999999992</v>
      </c>
      <c r="S285" s="64"/>
      <c r="T285" s="89">
        <v>4.7</v>
      </c>
      <c r="U285" s="7"/>
    </row>
    <row r="286" spans="1:21" x14ac:dyDescent="0.2">
      <c r="A286" s="73"/>
      <c r="B286" s="112" t="s">
        <v>68</v>
      </c>
      <c r="C286" s="75"/>
      <c r="D286" s="69"/>
      <c r="E286" s="75"/>
      <c r="G286" s="71"/>
      <c r="H286" s="83"/>
      <c r="I286" s="73"/>
      <c r="J286" s="94">
        <f>+SUBTOTAL(9,J280:J285)</f>
        <v>410410050.39999998</v>
      </c>
      <c r="K286" s="93"/>
      <c r="L286" s="85">
        <f>+SUBTOTAL(9,L280:L285)</f>
        <v>168576061.15000001</v>
      </c>
      <c r="M286" s="53"/>
      <c r="N286" s="85">
        <f>+SUBTOTAL(9,N280:N285)</f>
        <v>258250391</v>
      </c>
      <c r="O286" s="53"/>
      <c r="P286" s="85">
        <f>+SUBTOTAL(9,P280:P285)</f>
        <v>52584608</v>
      </c>
      <c r="Q286" s="79"/>
      <c r="R286" s="86">
        <f>+ROUND(P286/J286*100,2)</f>
        <v>12.81</v>
      </c>
      <c r="S286" s="64"/>
      <c r="T286" s="87"/>
      <c r="U286" s="7"/>
    </row>
    <row r="287" spans="1:21" x14ac:dyDescent="0.2">
      <c r="A287" s="73"/>
      <c r="B287" s="74"/>
      <c r="C287" s="75"/>
      <c r="D287" s="69"/>
      <c r="E287" s="75"/>
      <c r="G287" s="71"/>
      <c r="H287" s="83"/>
      <c r="I287" s="73"/>
      <c r="J287" s="77"/>
      <c r="K287" s="93"/>
      <c r="L287" s="53"/>
      <c r="M287" s="53"/>
      <c r="N287" s="53"/>
      <c r="O287" s="53"/>
      <c r="P287" s="53"/>
      <c r="Q287" s="79"/>
      <c r="R287" s="86"/>
      <c r="S287" s="64"/>
      <c r="T287" s="87"/>
      <c r="U287" s="7"/>
    </row>
    <row r="288" spans="1:21" x14ac:dyDescent="0.2">
      <c r="A288" s="73"/>
      <c r="B288" s="74" t="s">
        <v>94</v>
      </c>
      <c r="C288" s="75"/>
      <c r="D288" s="95"/>
      <c r="E288" s="75"/>
      <c r="G288" s="71"/>
      <c r="H288" s="83"/>
      <c r="I288" s="73"/>
      <c r="J288" s="77"/>
      <c r="K288" s="93"/>
      <c r="L288" s="53"/>
      <c r="M288" s="53"/>
      <c r="N288" s="53"/>
      <c r="O288" s="53"/>
      <c r="P288" s="53"/>
      <c r="Q288" s="79"/>
      <c r="R288" s="86"/>
      <c r="S288" s="64"/>
      <c r="T288" s="87"/>
      <c r="U288" s="7"/>
    </row>
    <row r="289" spans="1:21" x14ac:dyDescent="0.2">
      <c r="A289" s="73">
        <v>310.2</v>
      </c>
      <c r="B289" s="74" t="s">
        <v>133</v>
      </c>
      <c r="C289" s="75"/>
      <c r="D289" s="58">
        <v>46022</v>
      </c>
      <c r="E289" s="75"/>
      <c r="F289" s="58" t="s">
        <v>33</v>
      </c>
      <c r="G289" s="71"/>
      <c r="H289" s="76">
        <v>0</v>
      </c>
      <c r="I289" s="73"/>
      <c r="J289" s="77">
        <v>281111.09999999998</v>
      </c>
      <c r="K289" s="71"/>
      <c r="L289" s="53">
        <v>171359</v>
      </c>
      <c r="M289" s="78"/>
      <c r="N289" s="53">
        <v>109752</v>
      </c>
      <c r="O289" s="78"/>
      <c r="P289" s="53">
        <v>21950</v>
      </c>
      <c r="Q289" s="79"/>
      <c r="R289" s="88">
        <v>7.81</v>
      </c>
      <c r="S289" s="64"/>
      <c r="T289" s="89">
        <v>5</v>
      </c>
      <c r="U289" s="7"/>
    </row>
    <row r="290" spans="1:21" x14ac:dyDescent="0.2">
      <c r="A290" s="73">
        <v>311</v>
      </c>
      <c r="B290" s="74" t="s">
        <v>128</v>
      </c>
      <c r="C290" s="75"/>
      <c r="D290" s="58">
        <v>46022</v>
      </c>
      <c r="E290" s="75"/>
      <c r="F290" s="58" t="s">
        <v>134</v>
      </c>
      <c r="G290" s="71"/>
      <c r="H290" s="76">
        <v>-4</v>
      </c>
      <c r="I290" s="73"/>
      <c r="J290" s="77">
        <v>74426831.349999994</v>
      </c>
      <c r="K290" s="71"/>
      <c r="L290" s="53">
        <v>35536094.469999999</v>
      </c>
      <c r="M290" s="78"/>
      <c r="N290" s="53">
        <v>41867810</v>
      </c>
      <c r="O290" s="78"/>
      <c r="P290" s="53">
        <v>8427387</v>
      </c>
      <c r="Q290" s="79"/>
      <c r="R290" s="88">
        <v>11.32</v>
      </c>
      <c r="S290" s="64"/>
      <c r="T290" s="89">
        <v>5</v>
      </c>
      <c r="U290" s="7"/>
    </row>
    <row r="291" spans="1:21" x14ac:dyDescent="0.2">
      <c r="A291" s="73">
        <v>312</v>
      </c>
      <c r="B291" s="74" t="s">
        <v>129</v>
      </c>
      <c r="C291" s="75"/>
      <c r="D291" s="58">
        <v>46022</v>
      </c>
      <c r="E291" s="75"/>
      <c r="F291" s="58" t="s">
        <v>135</v>
      </c>
      <c r="G291" s="71"/>
      <c r="H291" s="76">
        <v>-4</v>
      </c>
      <c r="I291" s="73"/>
      <c r="J291" s="77">
        <v>105102392.89</v>
      </c>
      <c r="K291" s="71"/>
      <c r="L291" s="53">
        <v>45133765.700000003</v>
      </c>
      <c r="M291" s="78"/>
      <c r="N291" s="53">
        <v>64172723</v>
      </c>
      <c r="O291" s="78"/>
      <c r="P291" s="53">
        <v>13093141</v>
      </c>
      <c r="Q291" s="79"/>
      <c r="R291" s="88">
        <v>12.46</v>
      </c>
      <c r="S291" s="64"/>
      <c r="T291" s="89">
        <v>4.9000000000000004</v>
      </c>
      <c r="U291" s="7"/>
    </row>
    <row r="292" spans="1:21" x14ac:dyDescent="0.2">
      <c r="A292" s="73">
        <v>314</v>
      </c>
      <c r="B292" s="74" t="s">
        <v>130</v>
      </c>
      <c r="C292" s="75"/>
      <c r="D292" s="58">
        <v>46022</v>
      </c>
      <c r="E292" s="75"/>
      <c r="F292" s="58" t="s">
        <v>136</v>
      </c>
      <c r="G292" s="71"/>
      <c r="H292" s="76">
        <v>-4</v>
      </c>
      <c r="I292" s="73"/>
      <c r="J292" s="77">
        <v>10430202.039999999</v>
      </c>
      <c r="K292" s="71"/>
      <c r="L292" s="53">
        <v>4126953.83</v>
      </c>
      <c r="M292" s="78"/>
      <c r="N292" s="53">
        <v>6720456</v>
      </c>
      <c r="O292" s="78"/>
      <c r="P292" s="53">
        <v>1374500</v>
      </c>
      <c r="Q292" s="79"/>
      <c r="R292" s="88">
        <v>13.18</v>
      </c>
      <c r="S292" s="64"/>
      <c r="T292" s="89">
        <v>4.9000000000000004</v>
      </c>
      <c r="U292" s="7"/>
    </row>
    <row r="293" spans="1:21" x14ac:dyDescent="0.2">
      <c r="A293" s="73">
        <v>315</v>
      </c>
      <c r="B293" s="74" t="s">
        <v>131</v>
      </c>
      <c r="C293" s="75"/>
      <c r="D293" s="58">
        <v>46022</v>
      </c>
      <c r="E293" s="75"/>
      <c r="F293" s="58" t="s">
        <v>137</v>
      </c>
      <c r="G293" s="71"/>
      <c r="H293" s="76">
        <v>-4</v>
      </c>
      <c r="I293" s="73"/>
      <c r="J293" s="77">
        <v>19337397.75</v>
      </c>
      <c r="K293" s="71"/>
      <c r="L293" s="53">
        <v>8134057.1399999997</v>
      </c>
      <c r="M293" s="78"/>
      <c r="N293" s="53">
        <v>11976837</v>
      </c>
      <c r="O293" s="78"/>
      <c r="P293" s="53">
        <v>2414423</v>
      </c>
      <c r="Q293" s="79"/>
      <c r="R293" s="88">
        <v>12.49</v>
      </c>
      <c r="S293" s="64"/>
      <c r="T293" s="89">
        <v>5</v>
      </c>
      <c r="U293" s="7"/>
    </row>
    <row r="294" spans="1:21" x14ac:dyDescent="0.2">
      <c r="A294" s="73">
        <v>316</v>
      </c>
      <c r="B294" s="74" t="s">
        <v>132</v>
      </c>
      <c r="C294" s="75"/>
      <c r="D294" s="58">
        <v>46022</v>
      </c>
      <c r="E294" s="75"/>
      <c r="F294" s="58" t="s">
        <v>138</v>
      </c>
      <c r="G294" s="71"/>
      <c r="H294" s="76">
        <v>-4</v>
      </c>
      <c r="I294" s="73"/>
      <c r="J294" s="77">
        <v>2839806.72</v>
      </c>
      <c r="K294" s="71"/>
      <c r="L294" s="53">
        <v>938447.93</v>
      </c>
      <c r="M294" s="78"/>
      <c r="N294" s="53">
        <v>2014951</v>
      </c>
      <c r="O294" s="78"/>
      <c r="P294" s="53">
        <v>416962</v>
      </c>
      <c r="Q294" s="79"/>
      <c r="R294" s="88">
        <v>14.68</v>
      </c>
      <c r="S294" s="64"/>
      <c r="T294" s="89">
        <v>4.8</v>
      </c>
      <c r="U294" s="7"/>
    </row>
    <row r="295" spans="1:21" x14ac:dyDescent="0.2">
      <c r="A295" s="73"/>
      <c r="B295" s="112" t="s">
        <v>119</v>
      </c>
      <c r="C295" s="75"/>
      <c r="D295" s="95"/>
      <c r="E295" s="75"/>
      <c r="G295" s="71"/>
      <c r="H295" s="83"/>
      <c r="I295" s="73"/>
      <c r="J295" s="91">
        <f>+SUBTOTAL(9,J288:J294)</f>
        <v>212417741.84999996</v>
      </c>
      <c r="K295" s="93"/>
      <c r="L295" s="92">
        <f>+SUBTOTAL(9,L288:L294)</f>
        <v>94040678.070000008</v>
      </c>
      <c r="M295" s="53"/>
      <c r="N295" s="92">
        <f>+SUBTOTAL(9,N288:N294)</f>
        <v>126862529</v>
      </c>
      <c r="O295" s="53"/>
      <c r="P295" s="92">
        <f>+SUBTOTAL(9,P288:P294)</f>
        <v>25748363</v>
      </c>
      <c r="Q295" s="79"/>
      <c r="R295" s="86">
        <f>+ROUND(P295/J295*100,2)</f>
        <v>12.12</v>
      </c>
      <c r="S295" s="64"/>
      <c r="T295" s="87"/>
      <c r="U295" s="7"/>
    </row>
    <row r="296" spans="1:21" x14ac:dyDescent="0.2">
      <c r="A296" s="73"/>
      <c r="B296" s="74"/>
      <c r="C296" s="75"/>
      <c r="D296" s="69"/>
      <c r="E296" s="75"/>
      <c r="G296" s="71"/>
      <c r="H296" s="83"/>
      <c r="I296" s="73"/>
      <c r="J296" s="77"/>
      <c r="K296" s="93"/>
      <c r="L296" s="53"/>
      <c r="M296" s="53"/>
      <c r="N296" s="53"/>
      <c r="O296" s="53"/>
      <c r="P296" s="53"/>
      <c r="Q296" s="79"/>
      <c r="R296" s="86"/>
      <c r="S296" s="64"/>
      <c r="T296" s="87"/>
      <c r="U296" s="7"/>
    </row>
    <row r="297" spans="1:21" x14ac:dyDescent="0.2">
      <c r="A297" s="113" t="s">
        <v>69</v>
      </c>
      <c r="B297" s="74"/>
      <c r="C297" s="75"/>
      <c r="D297" s="69"/>
      <c r="E297" s="75"/>
      <c r="G297" s="71"/>
      <c r="H297" s="83"/>
      <c r="I297" s="73"/>
      <c r="J297" s="77">
        <f>+SUBTOTAL(9,J257:J296)</f>
        <v>1452024355.0099998</v>
      </c>
      <c r="K297" s="93"/>
      <c r="L297" s="53">
        <f>+SUBTOTAL(9,L257:L296)</f>
        <v>639772453.99000001</v>
      </c>
      <c r="M297" s="53"/>
      <c r="N297" s="53">
        <f>+SUBTOTAL(9,N257:N296)</f>
        <v>870321630</v>
      </c>
      <c r="O297" s="53"/>
      <c r="P297" s="53">
        <f>+SUBTOTAL(9,P257:P296)</f>
        <v>177445874</v>
      </c>
      <c r="Q297" s="79"/>
      <c r="R297" s="86">
        <f>+ROUND(P297/J297*100,2)</f>
        <v>12.22</v>
      </c>
      <c r="S297" s="64"/>
      <c r="T297" s="87"/>
      <c r="U297" s="7"/>
    </row>
    <row r="298" spans="1:21" x14ac:dyDescent="0.2">
      <c r="A298" s="73"/>
      <c r="B298" s="74"/>
      <c r="C298" s="75"/>
      <c r="D298" s="69"/>
      <c r="E298" s="75"/>
      <c r="G298" s="71"/>
      <c r="H298" s="83"/>
      <c r="I298" s="73"/>
      <c r="J298" s="77"/>
      <c r="K298" s="93"/>
      <c r="L298" s="53"/>
      <c r="M298" s="53"/>
      <c r="N298" s="53"/>
      <c r="O298" s="53"/>
      <c r="P298" s="53"/>
      <c r="Q298" s="79"/>
      <c r="R298" s="86"/>
      <c r="S298" s="64"/>
      <c r="T298" s="87"/>
      <c r="U298" s="7"/>
    </row>
    <row r="299" spans="1:21" x14ac:dyDescent="0.2">
      <c r="A299" s="73"/>
      <c r="B299" s="74"/>
      <c r="C299" s="75"/>
      <c r="D299" s="69"/>
      <c r="E299" s="75"/>
      <c r="G299" s="71"/>
      <c r="H299" s="83"/>
      <c r="I299" s="73"/>
      <c r="J299" s="77"/>
      <c r="K299" s="93"/>
      <c r="L299" s="53"/>
      <c r="M299" s="53"/>
      <c r="N299" s="53"/>
      <c r="O299" s="53"/>
      <c r="P299" s="53"/>
      <c r="Q299" s="79"/>
      <c r="R299" s="86"/>
      <c r="S299" s="64"/>
      <c r="T299" s="87"/>
      <c r="U299" s="7"/>
    </row>
    <row r="300" spans="1:21" x14ac:dyDescent="0.2">
      <c r="A300" s="113" t="s">
        <v>70</v>
      </c>
      <c r="B300" s="74"/>
      <c r="C300" s="75"/>
      <c r="D300" s="69"/>
      <c r="E300" s="75"/>
      <c r="G300" s="71"/>
      <c r="H300" s="83"/>
      <c r="I300" s="73"/>
      <c r="J300" s="77"/>
      <c r="K300" s="93"/>
      <c r="L300" s="53"/>
      <c r="M300" s="53"/>
      <c r="N300" s="53"/>
      <c r="O300" s="53"/>
      <c r="P300" s="53"/>
      <c r="Q300" s="79"/>
      <c r="R300" s="86"/>
      <c r="S300" s="64"/>
      <c r="T300" s="87"/>
      <c r="U300" s="7"/>
    </row>
    <row r="301" spans="1:21" x14ac:dyDescent="0.2">
      <c r="A301" s="73"/>
      <c r="B301" s="74"/>
      <c r="C301" s="75"/>
      <c r="D301" s="69"/>
      <c r="E301" s="75"/>
      <c r="G301" s="71"/>
      <c r="H301" s="83"/>
      <c r="I301" s="73"/>
      <c r="J301" s="77"/>
      <c r="K301" s="93"/>
      <c r="L301" s="53"/>
      <c r="M301" s="53"/>
      <c r="N301" s="53"/>
      <c r="O301" s="53"/>
      <c r="P301" s="53"/>
      <c r="Q301" s="79"/>
      <c r="R301" s="86"/>
      <c r="S301" s="64"/>
      <c r="T301" s="87"/>
      <c r="U301" s="7"/>
    </row>
    <row r="302" spans="1:21" x14ac:dyDescent="0.2">
      <c r="A302" s="73"/>
      <c r="B302" s="74" t="s">
        <v>95</v>
      </c>
      <c r="C302" s="75"/>
      <c r="D302" s="69"/>
      <c r="E302" s="75"/>
      <c r="G302" s="71"/>
      <c r="H302" s="83"/>
      <c r="I302" s="73"/>
      <c r="J302" s="77"/>
      <c r="K302" s="93"/>
      <c r="L302" s="53"/>
      <c r="M302" s="53"/>
      <c r="N302" s="53"/>
      <c r="O302" s="53"/>
      <c r="P302" s="53"/>
      <c r="Q302" s="79"/>
      <c r="R302" s="86"/>
      <c r="S302" s="64"/>
      <c r="T302" s="87"/>
      <c r="U302" s="7"/>
    </row>
    <row r="303" spans="1:21" x14ac:dyDescent="0.2">
      <c r="A303" s="73">
        <v>311</v>
      </c>
      <c r="B303" s="74" t="s">
        <v>128</v>
      </c>
      <c r="C303" s="75"/>
      <c r="D303" s="58">
        <v>47118</v>
      </c>
      <c r="E303" s="75"/>
      <c r="F303" s="58" t="s">
        <v>134</v>
      </c>
      <c r="G303" s="71"/>
      <c r="H303" s="76">
        <v>-11</v>
      </c>
      <c r="I303" s="73"/>
      <c r="J303" s="77">
        <v>21072370.449999999</v>
      </c>
      <c r="K303" s="71"/>
      <c r="L303" s="53">
        <v>8376016.54</v>
      </c>
      <c r="M303" s="78"/>
      <c r="N303" s="53">
        <v>15014315</v>
      </c>
      <c r="O303" s="78"/>
      <c r="P303" s="53">
        <v>1892064</v>
      </c>
      <c r="Q303" s="79"/>
      <c r="R303" s="88">
        <v>8.98</v>
      </c>
      <c r="S303" s="64"/>
      <c r="T303" s="89">
        <v>7.9</v>
      </c>
      <c r="U303" s="7"/>
    </row>
    <row r="304" spans="1:21" x14ac:dyDescent="0.2">
      <c r="A304" s="73">
        <v>312</v>
      </c>
      <c r="B304" s="74" t="s">
        <v>129</v>
      </c>
      <c r="C304" s="75"/>
      <c r="D304" s="58">
        <v>47118</v>
      </c>
      <c r="E304" s="75"/>
      <c r="F304" s="58" t="s">
        <v>135</v>
      </c>
      <c r="G304" s="71"/>
      <c r="H304" s="76">
        <v>-11</v>
      </c>
      <c r="I304" s="73"/>
      <c r="J304" s="77">
        <v>153722644.30000001</v>
      </c>
      <c r="K304" s="71"/>
      <c r="L304" s="53">
        <v>47248417.619999997</v>
      </c>
      <c r="M304" s="78"/>
      <c r="N304" s="53">
        <v>123383718</v>
      </c>
      <c r="O304" s="78"/>
      <c r="P304" s="53">
        <v>15843214</v>
      </c>
      <c r="Q304" s="79"/>
      <c r="R304" s="88">
        <v>10.31</v>
      </c>
      <c r="S304" s="64"/>
      <c r="T304" s="89">
        <v>7.8</v>
      </c>
      <c r="U304" s="7"/>
    </row>
    <row r="305" spans="1:21" x14ac:dyDescent="0.2">
      <c r="A305" s="73">
        <v>314</v>
      </c>
      <c r="B305" s="74" t="s">
        <v>130</v>
      </c>
      <c r="C305" s="75"/>
      <c r="D305" s="58">
        <v>47118</v>
      </c>
      <c r="E305" s="75"/>
      <c r="F305" s="58" t="s">
        <v>136</v>
      </c>
      <c r="G305" s="71"/>
      <c r="H305" s="76">
        <v>-11</v>
      </c>
      <c r="I305" s="73"/>
      <c r="J305" s="77">
        <v>20181758.579999998</v>
      </c>
      <c r="K305" s="71"/>
      <c r="L305" s="53">
        <v>7243853.0800000001</v>
      </c>
      <c r="M305" s="78"/>
      <c r="N305" s="53">
        <v>15157899</v>
      </c>
      <c r="O305" s="78"/>
      <c r="P305" s="53">
        <v>2004148</v>
      </c>
      <c r="Q305" s="79"/>
      <c r="R305" s="88">
        <v>9.93</v>
      </c>
      <c r="S305" s="64"/>
      <c r="T305" s="89">
        <v>7.6</v>
      </c>
      <c r="U305" s="7"/>
    </row>
    <row r="306" spans="1:21" x14ac:dyDescent="0.2">
      <c r="A306" s="73">
        <v>315</v>
      </c>
      <c r="B306" s="74" t="s">
        <v>131</v>
      </c>
      <c r="C306" s="75"/>
      <c r="D306" s="58">
        <v>47118</v>
      </c>
      <c r="E306" s="75"/>
      <c r="F306" s="58" t="s">
        <v>137</v>
      </c>
      <c r="G306" s="71"/>
      <c r="H306" s="76">
        <v>-11</v>
      </c>
      <c r="I306" s="73"/>
      <c r="J306" s="77">
        <v>20855689.91</v>
      </c>
      <c r="K306" s="71"/>
      <c r="L306" s="53">
        <v>6909638.4900000002</v>
      </c>
      <c r="M306" s="78"/>
      <c r="N306" s="53">
        <v>16240177</v>
      </c>
      <c r="O306" s="78"/>
      <c r="P306" s="53">
        <v>2045817</v>
      </c>
      <c r="Q306" s="79"/>
      <c r="R306" s="88">
        <v>9.81</v>
      </c>
      <c r="S306" s="64"/>
      <c r="T306" s="89">
        <v>7.9</v>
      </c>
      <c r="U306" s="7"/>
    </row>
    <row r="307" spans="1:21" x14ac:dyDescent="0.2">
      <c r="A307" s="73">
        <v>316</v>
      </c>
      <c r="B307" s="74" t="s">
        <v>132</v>
      </c>
      <c r="C307" s="75"/>
      <c r="D307" s="58">
        <v>47118</v>
      </c>
      <c r="E307" s="75"/>
      <c r="F307" s="58" t="s">
        <v>138</v>
      </c>
      <c r="G307" s="71"/>
      <c r="H307" s="76">
        <v>-9</v>
      </c>
      <c r="I307" s="73"/>
      <c r="J307" s="77">
        <v>87024.65</v>
      </c>
      <c r="K307" s="71"/>
      <c r="L307" s="53">
        <v>45746.42</v>
      </c>
      <c r="M307" s="78"/>
      <c r="N307" s="53">
        <v>49110</v>
      </c>
      <c r="O307" s="78"/>
      <c r="P307" s="53">
        <v>7026</v>
      </c>
      <c r="Q307" s="79"/>
      <c r="R307" s="88">
        <v>8.07</v>
      </c>
      <c r="S307" s="64"/>
      <c r="T307" s="89">
        <v>7</v>
      </c>
      <c r="U307" s="7"/>
    </row>
    <row r="308" spans="1:21" x14ac:dyDescent="0.2">
      <c r="A308" s="73"/>
      <c r="B308" s="112" t="s">
        <v>120</v>
      </c>
      <c r="C308" s="75"/>
      <c r="D308" s="69"/>
      <c r="E308" s="75"/>
      <c r="G308" s="71"/>
      <c r="H308" s="83"/>
      <c r="I308" s="73"/>
      <c r="J308" s="94">
        <f>+SUBTOTAL(9,J302:J307)</f>
        <v>215919487.88999999</v>
      </c>
      <c r="K308" s="93"/>
      <c r="L308" s="85">
        <f>+SUBTOTAL(9,L302:L307)</f>
        <v>69823672.149999991</v>
      </c>
      <c r="M308" s="53"/>
      <c r="N308" s="85">
        <f>+SUBTOTAL(9,N302:N307)</f>
        <v>169845219</v>
      </c>
      <c r="O308" s="53"/>
      <c r="P308" s="85">
        <f>+SUBTOTAL(9,P302:P307)</f>
        <v>21792269</v>
      </c>
      <c r="Q308" s="79"/>
      <c r="R308" s="86">
        <f>+ROUND(P308/J308*100,2)</f>
        <v>10.09</v>
      </c>
      <c r="S308" s="64"/>
      <c r="T308" s="87"/>
      <c r="U308" s="7"/>
    </row>
    <row r="309" spans="1:21" x14ac:dyDescent="0.2">
      <c r="A309" s="73"/>
      <c r="B309" s="74"/>
      <c r="C309" s="75"/>
      <c r="D309" s="69"/>
      <c r="E309" s="75"/>
      <c r="G309" s="71"/>
      <c r="H309" s="83"/>
      <c r="I309" s="73"/>
      <c r="J309" s="77"/>
      <c r="K309" s="93"/>
      <c r="L309" s="53"/>
      <c r="M309" s="53"/>
      <c r="N309" s="53"/>
      <c r="O309" s="53"/>
      <c r="P309" s="53"/>
      <c r="Q309" s="79"/>
      <c r="R309" s="86"/>
      <c r="S309" s="64"/>
      <c r="T309" s="87"/>
      <c r="U309" s="7"/>
    </row>
    <row r="310" spans="1:21" x14ac:dyDescent="0.2">
      <c r="A310" s="73"/>
      <c r="B310" s="74" t="s">
        <v>97</v>
      </c>
      <c r="C310" s="75"/>
      <c r="D310" s="69"/>
      <c r="E310" s="75"/>
      <c r="G310" s="71"/>
      <c r="H310" s="83"/>
      <c r="I310" s="73"/>
      <c r="J310" s="77"/>
      <c r="K310" s="93"/>
      <c r="L310" s="53"/>
      <c r="M310" s="53"/>
      <c r="N310" s="53"/>
      <c r="O310" s="53"/>
      <c r="P310" s="53"/>
      <c r="Q310" s="79"/>
      <c r="R310" s="86"/>
      <c r="S310" s="64"/>
      <c r="T310" s="87"/>
      <c r="U310" s="7"/>
    </row>
    <row r="311" spans="1:21" x14ac:dyDescent="0.2">
      <c r="A311" s="73">
        <v>311</v>
      </c>
      <c r="B311" s="74" t="s">
        <v>128</v>
      </c>
      <c r="C311" s="75"/>
      <c r="D311" s="58">
        <v>47118</v>
      </c>
      <c r="E311" s="75"/>
      <c r="F311" s="58" t="s">
        <v>134</v>
      </c>
      <c r="G311" s="71"/>
      <c r="H311" s="76">
        <v>-11</v>
      </c>
      <c r="I311" s="73"/>
      <c r="J311" s="77">
        <v>29261980.41</v>
      </c>
      <c r="K311" s="71"/>
      <c r="L311" s="53">
        <v>9427952.5500000007</v>
      </c>
      <c r="M311" s="78"/>
      <c r="N311" s="53">
        <v>23052846</v>
      </c>
      <c r="O311" s="78"/>
      <c r="P311" s="53">
        <v>2898740</v>
      </c>
      <c r="Q311" s="79"/>
      <c r="R311" s="88">
        <v>9.91</v>
      </c>
      <c r="S311" s="64"/>
      <c r="T311" s="89">
        <v>8</v>
      </c>
      <c r="U311" s="7"/>
    </row>
    <row r="312" spans="1:21" x14ac:dyDescent="0.2">
      <c r="A312" s="73">
        <v>312</v>
      </c>
      <c r="B312" s="74" t="s">
        <v>129</v>
      </c>
      <c r="C312" s="75"/>
      <c r="D312" s="58">
        <v>47118</v>
      </c>
      <c r="E312" s="75"/>
      <c r="F312" s="58" t="s">
        <v>135</v>
      </c>
      <c r="G312" s="71"/>
      <c r="H312" s="76">
        <v>-11</v>
      </c>
      <c r="I312" s="73"/>
      <c r="J312" s="77">
        <v>192015148.19999999</v>
      </c>
      <c r="K312" s="71"/>
      <c r="L312" s="53">
        <v>60321801.759999998</v>
      </c>
      <c r="M312" s="78"/>
      <c r="N312" s="53">
        <v>152815013</v>
      </c>
      <c r="O312" s="78"/>
      <c r="P312" s="53">
        <v>19631908</v>
      </c>
      <c r="Q312" s="79"/>
      <c r="R312" s="88">
        <v>10.220000000000001</v>
      </c>
      <c r="S312" s="64"/>
      <c r="T312" s="89">
        <v>7.8</v>
      </c>
      <c r="U312" s="7"/>
    </row>
    <row r="313" spans="1:21" x14ac:dyDescent="0.2">
      <c r="A313" s="73">
        <v>314</v>
      </c>
      <c r="B313" s="74" t="s">
        <v>130</v>
      </c>
      <c r="C313" s="75"/>
      <c r="D313" s="58">
        <v>47118</v>
      </c>
      <c r="E313" s="75"/>
      <c r="F313" s="58" t="s">
        <v>136</v>
      </c>
      <c r="G313" s="71"/>
      <c r="H313" s="76">
        <v>-11</v>
      </c>
      <c r="I313" s="73"/>
      <c r="J313" s="77">
        <v>27319305.469999999</v>
      </c>
      <c r="K313" s="71"/>
      <c r="L313" s="53">
        <v>8297392.0099999998</v>
      </c>
      <c r="M313" s="78"/>
      <c r="N313" s="53">
        <v>22027037</v>
      </c>
      <c r="O313" s="78"/>
      <c r="P313" s="53">
        <v>2870114</v>
      </c>
      <c r="Q313" s="79"/>
      <c r="R313" s="88">
        <v>10.51</v>
      </c>
      <c r="S313" s="64"/>
      <c r="T313" s="89">
        <v>7.7</v>
      </c>
      <c r="U313" s="7"/>
    </row>
    <row r="314" spans="1:21" x14ac:dyDescent="0.2">
      <c r="A314" s="73">
        <v>315</v>
      </c>
      <c r="B314" s="74" t="s">
        <v>131</v>
      </c>
      <c r="C314" s="75"/>
      <c r="D314" s="58">
        <v>47118</v>
      </c>
      <c r="E314" s="75"/>
      <c r="F314" s="58" t="s">
        <v>137</v>
      </c>
      <c r="G314" s="71"/>
      <c r="H314" s="76">
        <v>-11</v>
      </c>
      <c r="I314" s="73"/>
      <c r="J314" s="77">
        <v>30036945.010000002</v>
      </c>
      <c r="K314" s="71"/>
      <c r="L314" s="53">
        <v>10071954.279999999</v>
      </c>
      <c r="M314" s="78"/>
      <c r="N314" s="53">
        <v>23269055</v>
      </c>
      <c r="O314" s="78"/>
      <c r="P314" s="53">
        <v>2928064</v>
      </c>
      <c r="Q314" s="79"/>
      <c r="R314" s="88">
        <v>9.75</v>
      </c>
      <c r="S314" s="64"/>
      <c r="T314" s="89">
        <v>7.9</v>
      </c>
      <c r="U314" s="7"/>
    </row>
    <row r="315" spans="1:21" x14ac:dyDescent="0.2">
      <c r="A315" s="73">
        <v>316</v>
      </c>
      <c r="B315" s="74" t="s">
        <v>132</v>
      </c>
      <c r="C315" s="75"/>
      <c r="D315" s="58">
        <v>47118</v>
      </c>
      <c r="E315" s="75"/>
      <c r="F315" s="58" t="s">
        <v>138</v>
      </c>
      <c r="G315" s="71"/>
      <c r="H315" s="76">
        <v>-9</v>
      </c>
      <c r="I315" s="73"/>
      <c r="J315" s="77">
        <v>357453.77</v>
      </c>
      <c r="K315" s="71"/>
      <c r="L315" s="53">
        <v>183567.2</v>
      </c>
      <c r="M315" s="78"/>
      <c r="N315" s="53">
        <v>206057</v>
      </c>
      <c r="O315" s="78"/>
      <c r="P315" s="53">
        <v>28957</v>
      </c>
      <c r="Q315" s="79"/>
      <c r="R315" s="88">
        <v>8.1</v>
      </c>
      <c r="S315" s="64"/>
      <c r="T315" s="89">
        <v>7.1</v>
      </c>
      <c r="U315" s="7"/>
    </row>
    <row r="316" spans="1:21" x14ac:dyDescent="0.2">
      <c r="A316" s="73"/>
      <c r="B316" s="112" t="s">
        <v>121</v>
      </c>
      <c r="C316" s="75"/>
      <c r="D316" s="69"/>
      <c r="E316" s="75"/>
      <c r="G316" s="71"/>
      <c r="H316" s="83"/>
      <c r="I316" s="73"/>
      <c r="J316" s="94">
        <f>+SUBTOTAL(9,J310:J315)</f>
        <v>278990832.85999995</v>
      </c>
      <c r="K316" s="93"/>
      <c r="L316" s="85">
        <f>+SUBTOTAL(9,L310:L315)</f>
        <v>88302667.800000012</v>
      </c>
      <c r="M316" s="53"/>
      <c r="N316" s="85">
        <f>+SUBTOTAL(9,N310:N315)</f>
        <v>221370008</v>
      </c>
      <c r="O316" s="53"/>
      <c r="P316" s="85">
        <f>+SUBTOTAL(9,P310:P315)</f>
        <v>28357783</v>
      </c>
      <c r="Q316" s="79"/>
      <c r="R316" s="86">
        <f>+ROUND(P316/J316*100,2)</f>
        <v>10.16</v>
      </c>
      <c r="S316" s="64"/>
      <c r="T316" s="87"/>
      <c r="U316" s="7"/>
    </row>
    <row r="317" spans="1:21" x14ac:dyDescent="0.2">
      <c r="A317" s="73"/>
      <c r="B317" s="74"/>
      <c r="C317" s="75"/>
      <c r="D317" s="69"/>
      <c r="E317" s="75"/>
      <c r="G317" s="71"/>
      <c r="H317" s="83"/>
      <c r="I317" s="73"/>
      <c r="J317" s="77"/>
      <c r="K317" s="93"/>
      <c r="L317" s="53"/>
      <c r="M317" s="53"/>
      <c r="N317" s="53"/>
      <c r="O317" s="53"/>
      <c r="P317" s="53"/>
      <c r="Q317" s="79"/>
      <c r="R317" s="86"/>
      <c r="S317" s="64"/>
      <c r="T317" s="87"/>
      <c r="U317" s="7"/>
    </row>
    <row r="318" spans="1:21" x14ac:dyDescent="0.2">
      <c r="A318" s="73"/>
      <c r="B318" s="74" t="s">
        <v>96</v>
      </c>
      <c r="C318" s="75"/>
      <c r="D318" s="69"/>
      <c r="E318" s="75"/>
      <c r="G318" s="71"/>
      <c r="H318" s="83"/>
      <c r="I318" s="73"/>
      <c r="J318" s="77"/>
      <c r="K318" s="93"/>
      <c r="L318" s="53"/>
      <c r="M318" s="53"/>
      <c r="N318" s="53"/>
      <c r="O318" s="53"/>
      <c r="P318" s="53"/>
      <c r="Q318" s="79"/>
      <c r="R318" s="86"/>
      <c r="S318" s="64"/>
      <c r="T318" s="87"/>
      <c r="U318" s="7"/>
    </row>
    <row r="319" spans="1:21" x14ac:dyDescent="0.2">
      <c r="A319" s="73">
        <v>310.2</v>
      </c>
      <c r="B319" s="74" t="s">
        <v>133</v>
      </c>
      <c r="C319" s="75"/>
      <c r="D319" s="58">
        <v>47118</v>
      </c>
      <c r="E319" s="75"/>
      <c r="F319" s="58" t="s">
        <v>33</v>
      </c>
      <c r="G319" s="71"/>
      <c r="H319" s="76">
        <v>0</v>
      </c>
      <c r="I319" s="73"/>
      <c r="J319" s="77">
        <v>15015.87</v>
      </c>
      <c r="K319" s="71"/>
      <c r="L319" s="53">
        <v>7149.77</v>
      </c>
      <c r="M319" s="78"/>
      <c r="N319" s="53">
        <v>7866</v>
      </c>
      <c r="O319" s="78"/>
      <c r="P319" s="53">
        <v>983</v>
      </c>
      <c r="Q319" s="79"/>
      <c r="R319" s="88">
        <v>6.55</v>
      </c>
      <c r="S319" s="64"/>
      <c r="T319" s="89">
        <v>8</v>
      </c>
      <c r="U319" s="7"/>
    </row>
    <row r="320" spans="1:21" x14ac:dyDescent="0.2">
      <c r="A320" s="73">
        <v>311</v>
      </c>
      <c r="B320" s="74" t="s">
        <v>128</v>
      </c>
      <c r="C320" s="75"/>
      <c r="D320" s="58">
        <v>47118</v>
      </c>
      <c r="E320" s="75"/>
      <c r="F320" s="58" t="s">
        <v>134</v>
      </c>
      <c r="G320" s="71"/>
      <c r="H320" s="76">
        <v>-11</v>
      </c>
      <c r="I320" s="73"/>
      <c r="J320" s="77">
        <v>72790234.959999993</v>
      </c>
      <c r="K320" s="71"/>
      <c r="L320" s="53">
        <v>23697759.120000001</v>
      </c>
      <c r="M320" s="78"/>
      <c r="N320" s="53">
        <v>57099402</v>
      </c>
      <c r="O320" s="78"/>
      <c r="P320" s="53">
        <v>7190650</v>
      </c>
      <c r="Q320" s="79"/>
      <c r="R320" s="88">
        <v>9.8800000000000008</v>
      </c>
      <c r="S320" s="64"/>
      <c r="T320" s="89">
        <v>7.9</v>
      </c>
      <c r="U320" s="7"/>
    </row>
    <row r="321" spans="1:21" x14ac:dyDescent="0.2">
      <c r="A321" s="73">
        <v>312</v>
      </c>
      <c r="B321" s="74" t="s">
        <v>129</v>
      </c>
      <c r="C321" s="75"/>
      <c r="D321" s="58">
        <v>47118</v>
      </c>
      <c r="E321" s="75"/>
      <c r="F321" s="58" t="s">
        <v>135</v>
      </c>
      <c r="G321" s="71"/>
      <c r="H321" s="76">
        <v>-11</v>
      </c>
      <c r="I321" s="73"/>
      <c r="J321" s="77">
        <v>44931417.210000001</v>
      </c>
      <c r="K321" s="71"/>
      <c r="L321" s="53">
        <v>15163088.73</v>
      </c>
      <c r="M321" s="78"/>
      <c r="N321" s="53">
        <v>34710784</v>
      </c>
      <c r="O321" s="78"/>
      <c r="P321" s="53">
        <v>4480442</v>
      </c>
      <c r="Q321" s="79"/>
      <c r="R321" s="88">
        <v>9.9700000000000006</v>
      </c>
      <c r="S321" s="64"/>
      <c r="T321" s="89">
        <v>7.7</v>
      </c>
      <c r="U321" s="7"/>
    </row>
    <row r="322" spans="1:21" x14ac:dyDescent="0.2">
      <c r="A322" s="73">
        <v>314</v>
      </c>
      <c r="B322" s="74" t="s">
        <v>130</v>
      </c>
      <c r="C322" s="75"/>
      <c r="D322" s="58">
        <v>47118</v>
      </c>
      <c r="E322" s="75"/>
      <c r="F322" s="58" t="s">
        <v>136</v>
      </c>
      <c r="G322" s="71"/>
      <c r="H322" s="76">
        <v>-11</v>
      </c>
      <c r="I322" s="73"/>
      <c r="J322" s="77">
        <v>1742558.09</v>
      </c>
      <c r="K322" s="71"/>
      <c r="L322" s="53">
        <v>495368.03</v>
      </c>
      <c r="M322" s="78"/>
      <c r="N322" s="53">
        <v>1438871</v>
      </c>
      <c r="O322" s="78"/>
      <c r="P322" s="53">
        <v>186037</v>
      </c>
      <c r="Q322" s="79"/>
      <c r="R322" s="88">
        <v>10.68</v>
      </c>
      <c r="S322" s="64"/>
      <c r="T322" s="89">
        <v>7.7</v>
      </c>
      <c r="U322" s="7"/>
    </row>
    <row r="323" spans="1:21" x14ac:dyDescent="0.2">
      <c r="A323" s="73">
        <v>315</v>
      </c>
      <c r="B323" s="74" t="s">
        <v>131</v>
      </c>
      <c r="C323" s="75"/>
      <c r="D323" s="58">
        <v>47118</v>
      </c>
      <c r="E323" s="75"/>
      <c r="F323" s="58" t="s">
        <v>137</v>
      </c>
      <c r="G323" s="71"/>
      <c r="H323" s="76">
        <v>-11</v>
      </c>
      <c r="I323" s="73"/>
      <c r="J323" s="77">
        <v>4210325.09</v>
      </c>
      <c r="K323" s="71"/>
      <c r="L323" s="53">
        <v>1399569.68</v>
      </c>
      <c r="M323" s="78"/>
      <c r="N323" s="53">
        <v>3273891</v>
      </c>
      <c r="O323" s="78"/>
      <c r="P323" s="53">
        <v>412316</v>
      </c>
      <c r="Q323" s="79"/>
      <c r="R323" s="88">
        <v>9.7899999999999991</v>
      </c>
      <c r="S323" s="64"/>
      <c r="T323" s="89">
        <v>7.9</v>
      </c>
      <c r="U323" s="7"/>
    </row>
    <row r="324" spans="1:21" x14ac:dyDescent="0.2">
      <c r="A324" s="73">
        <v>316</v>
      </c>
      <c r="B324" s="74" t="s">
        <v>132</v>
      </c>
      <c r="C324" s="75"/>
      <c r="D324" s="58">
        <v>47118</v>
      </c>
      <c r="E324" s="75"/>
      <c r="F324" s="58" t="s">
        <v>138</v>
      </c>
      <c r="G324" s="71"/>
      <c r="H324" s="76">
        <v>-10</v>
      </c>
      <c r="I324" s="73"/>
      <c r="J324" s="77">
        <v>1576875.2</v>
      </c>
      <c r="K324" s="71"/>
      <c r="L324" s="53">
        <v>535445.27</v>
      </c>
      <c r="M324" s="78"/>
      <c r="N324" s="53">
        <v>1199117</v>
      </c>
      <c r="O324" s="78"/>
      <c r="P324" s="53">
        <v>159135</v>
      </c>
      <c r="Q324" s="79"/>
      <c r="R324" s="88">
        <v>10.09</v>
      </c>
      <c r="S324" s="64"/>
      <c r="T324" s="89">
        <v>7.5</v>
      </c>
      <c r="U324" s="7"/>
    </row>
    <row r="325" spans="1:21" x14ac:dyDescent="0.2">
      <c r="A325" s="73"/>
      <c r="B325" s="112" t="s">
        <v>122</v>
      </c>
      <c r="C325" s="75"/>
      <c r="D325" s="69"/>
      <c r="E325" s="75"/>
      <c r="G325" s="71"/>
      <c r="H325" s="83"/>
      <c r="I325" s="73"/>
      <c r="J325" s="91">
        <f>+SUBTOTAL(9,J318:J324)</f>
        <v>125266426.42</v>
      </c>
      <c r="K325" s="93"/>
      <c r="L325" s="92">
        <f>+SUBTOTAL(9,L318:L324)</f>
        <v>41298380.600000009</v>
      </c>
      <c r="M325" s="53"/>
      <c r="N325" s="92">
        <f>+SUBTOTAL(9,N318:N324)</f>
        <v>97729931</v>
      </c>
      <c r="O325" s="53"/>
      <c r="P325" s="92">
        <f>+SUBTOTAL(9,P318:P324)</f>
        <v>12429563</v>
      </c>
      <c r="Q325" s="79"/>
      <c r="R325" s="86">
        <f>+ROUND(P325/J325*100,2)</f>
        <v>9.92</v>
      </c>
      <c r="S325" s="64"/>
      <c r="T325" s="87"/>
      <c r="U325" s="7"/>
    </row>
    <row r="326" spans="1:21" x14ac:dyDescent="0.2">
      <c r="A326" s="73"/>
      <c r="B326" s="74"/>
      <c r="C326" s="75"/>
      <c r="D326" s="69"/>
      <c r="E326" s="75"/>
      <c r="G326" s="71"/>
      <c r="H326" s="83"/>
      <c r="I326" s="73"/>
      <c r="J326" s="77"/>
      <c r="K326" s="93"/>
      <c r="L326" s="53"/>
      <c r="M326" s="53"/>
      <c r="N326" s="53"/>
      <c r="O326" s="53"/>
      <c r="P326" s="53"/>
      <c r="Q326" s="79"/>
      <c r="R326" s="86"/>
      <c r="S326" s="64"/>
      <c r="T326" s="87"/>
      <c r="U326" s="7"/>
    </row>
    <row r="327" spans="1:21" x14ac:dyDescent="0.2">
      <c r="A327" s="113" t="s">
        <v>71</v>
      </c>
      <c r="B327" s="74"/>
      <c r="C327" s="75"/>
      <c r="D327" s="69"/>
      <c r="E327" s="75"/>
      <c r="G327" s="71"/>
      <c r="H327" s="83"/>
      <c r="I327" s="73"/>
      <c r="J327" s="77">
        <f>+SUBTOTAL(9,J302:J326)</f>
        <v>620176747.1700002</v>
      </c>
      <c r="K327" s="93"/>
      <c r="L327" s="53">
        <f>+SUBTOTAL(9,L302:L326)</f>
        <v>199424720.54999998</v>
      </c>
      <c r="M327" s="53"/>
      <c r="N327" s="53">
        <f>+SUBTOTAL(9,N302:N326)</f>
        <v>488945158</v>
      </c>
      <c r="O327" s="53"/>
      <c r="P327" s="53">
        <f>+SUBTOTAL(9,P302:P326)</f>
        <v>62579615</v>
      </c>
      <c r="Q327" s="79"/>
      <c r="R327" s="86">
        <f>+ROUND(P327/J327*100,2)</f>
        <v>10.09</v>
      </c>
      <c r="S327" s="64"/>
      <c r="T327" s="87"/>
      <c r="U327" s="7"/>
    </row>
    <row r="328" spans="1:21" x14ac:dyDescent="0.2">
      <c r="A328" s="73"/>
      <c r="B328" s="74"/>
      <c r="C328" s="75"/>
      <c r="D328" s="69"/>
      <c r="E328" s="75"/>
      <c r="G328" s="71"/>
      <c r="H328" s="83"/>
      <c r="I328" s="73"/>
      <c r="J328" s="77"/>
      <c r="K328" s="93"/>
      <c r="L328" s="53"/>
      <c r="M328" s="53"/>
      <c r="N328" s="53"/>
      <c r="O328" s="53"/>
      <c r="P328" s="53"/>
      <c r="Q328" s="79"/>
      <c r="R328" s="86"/>
      <c r="S328" s="64"/>
      <c r="T328" s="87"/>
      <c r="U328" s="7"/>
    </row>
    <row r="329" spans="1:21" x14ac:dyDescent="0.2">
      <c r="A329" s="73"/>
      <c r="B329" s="74"/>
      <c r="C329" s="75"/>
      <c r="D329" s="69"/>
      <c r="E329" s="75"/>
      <c r="G329" s="71"/>
      <c r="H329" s="83"/>
      <c r="I329" s="73"/>
      <c r="J329" s="77"/>
      <c r="K329" s="93"/>
      <c r="L329" s="53"/>
      <c r="M329" s="53"/>
      <c r="N329" s="53"/>
      <c r="O329" s="53"/>
      <c r="P329" s="53"/>
      <c r="Q329" s="79"/>
      <c r="R329" s="86"/>
      <c r="S329" s="64"/>
      <c r="T329" s="87"/>
      <c r="U329" s="7"/>
    </row>
    <row r="330" spans="1:21" x14ac:dyDescent="0.2">
      <c r="A330" s="113" t="s">
        <v>72</v>
      </c>
      <c r="B330" s="74"/>
      <c r="C330" s="75"/>
      <c r="D330" s="69"/>
      <c r="E330" s="75"/>
      <c r="G330" s="71"/>
      <c r="H330" s="83"/>
      <c r="I330" s="73"/>
      <c r="J330" s="77"/>
      <c r="K330" s="93"/>
      <c r="L330" s="53"/>
      <c r="M330" s="53"/>
      <c r="N330" s="53"/>
      <c r="O330" s="53"/>
      <c r="P330" s="53"/>
      <c r="Q330" s="79"/>
      <c r="R330" s="86"/>
      <c r="S330" s="64"/>
      <c r="T330" s="87"/>
      <c r="U330" s="7"/>
    </row>
    <row r="331" spans="1:21" x14ac:dyDescent="0.2">
      <c r="A331" s="73"/>
      <c r="B331" s="74"/>
      <c r="C331" s="75"/>
      <c r="D331" s="69"/>
      <c r="E331" s="75"/>
      <c r="G331" s="71"/>
      <c r="H331" s="83"/>
      <c r="I331" s="73"/>
      <c r="J331" s="77"/>
      <c r="K331" s="93"/>
      <c r="L331" s="53"/>
      <c r="M331" s="53"/>
      <c r="N331" s="53"/>
      <c r="O331" s="53"/>
      <c r="P331" s="53"/>
      <c r="Q331" s="79"/>
      <c r="R331" s="86"/>
      <c r="S331" s="64"/>
      <c r="T331" s="87"/>
      <c r="U331" s="7"/>
    </row>
    <row r="332" spans="1:21" x14ac:dyDescent="0.2">
      <c r="A332" s="73"/>
      <c r="B332" s="74" t="s">
        <v>34</v>
      </c>
      <c r="C332" s="75"/>
      <c r="D332" s="69"/>
      <c r="E332" s="75"/>
      <c r="G332" s="71"/>
      <c r="H332" s="83"/>
      <c r="I332" s="73"/>
      <c r="J332" s="77"/>
      <c r="K332" s="93"/>
      <c r="L332" s="53"/>
      <c r="M332" s="53"/>
      <c r="N332" s="53"/>
      <c r="O332" s="53"/>
      <c r="P332" s="53"/>
      <c r="Q332" s="79"/>
      <c r="R332" s="86"/>
      <c r="S332" s="64"/>
      <c r="T332" s="87"/>
      <c r="U332" s="7"/>
    </row>
    <row r="333" spans="1:21" x14ac:dyDescent="0.2">
      <c r="A333" s="73">
        <v>310.2</v>
      </c>
      <c r="B333" s="74" t="s">
        <v>133</v>
      </c>
      <c r="C333" s="75"/>
      <c r="D333" s="58">
        <v>46387</v>
      </c>
      <c r="E333" s="75"/>
      <c r="F333" s="58" t="s">
        <v>33</v>
      </c>
      <c r="G333" s="71"/>
      <c r="H333" s="76">
        <v>0</v>
      </c>
      <c r="I333" s="73"/>
      <c r="J333" s="77">
        <v>164796.79999999999</v>
      </c>
      <c r="K333" s="71"/>
      <c r="L333" s="53">
        <v>97238</v>
      </c>
      <c r="M333" s="78"/>
      <c r="N333" s="53">
        <v>67559</v>
      </c>
      <c r="O333" s="78"/>
      <c r="P333" s="53">
        <v>11260</v>
      </c>
      <c r="Q333" s="79"/>
      <c r="R333" s="88">
        <v>6.83</v>
      </c>
      <c r="S333" s="64"/>
      <c r="T333" s="89">
        <v>6</v>
      </c>
      <c r="U333" s="7"/>
    </row>
    <row r="334" spans="1:21" x14ac:dyDescent="0.2">
      <c r="A334" s="73">
        <v>311</v>
      </c>
      <c r="B334" s="74" t="s">
        <v>128</v>
      </c>
      <c r="C334" s="75"/>
      <c r="D334" s="58">
        <v>46387</v>
      </c>
      <c r="E334" s="75"/>
      <c r="F334" s="58" t="s">
        <v>134</v>
      </c>
      <c r="G334" s="71"/>
      <c r="H334" s="76">
        <v>-2</v>
      </c>
      <c r="I334" s="73"/>
      <c r="J334" s="77">
        <v>53431471.859999999</v>
      </c>
      <c r="K334" s="71"/>
      <c r="L334" s="53">
        <v>29897925.75</v>
      </c>
      <c r="M334" s="78"/>
      <c r="N334" s="53">
        <v>24602176</v>
      </c>
      <c r="O334" s="78"/>
      <c r="P334" s="53">
        <v>4143976</v>
      </c>
      <c r="Q334" s="79"/>
      <c r="R334" s="88">
        <v>7.76</v>
      </c>
      <c r="S334" s="64"/>
      <c r="T334" s="89">
        <v>5.9</v>
      </c>
      <c r="U334" s="7"/>
    </row>
    <row r="335" spans="1:21" x14ac:dyDescent="0.2">
      <c r="A335" s="73">
        <v>312</v>
      </c>
      <c r="B335" s="74" t="s">
        <v>129</v>
      </c>
      <c r="C335" s="75"/>
      <c r="D335" s="58">
        <v>46387</v>
      </c>
      <c r="E335" s="75"/>
      <c r="F335" s="58" t="s">
        <v>135</v>
      </c>
      <c r="G335" s="71"/>
      <c r="H335" s="76">
        <v>-2</v>
      </c>
      <c r="I335" s="73"/>
      <c r="J335" s="77">
        <v>331133539.45999998</v>
      </c>
      <c r="K335" s="71"/>
      <c r="L335" s="53">
        <v>143888126.38</v>
      </c>
      <c r="M335" s="78"/>
      <c r="N335" s="53">
        <v>193868084</v>
      </c>
      <c r="O335" s="78"/>
      <c r="P335" s="53">
        <v>33143114</v>
      </c>
      <c r="Q335" s="79"/>
      <c r="R335" s="88">
        <v>10.01</v>
      </c>
      <c r="S335" s="64"/>
      <c r="T335" s="89">
        <v>5.8</v>
      </c>
      <c r="U335" s="7"/>
    </row>
    <row r="336" spans="1:21" x14ac:dyDescent="0.2">
      <c r="A336" s="73">
        <v>314</v>
      </c>
      <c r="B336" s="74" t="s">
        <v>130</v>
      </c>
      <c r="C336" s="75"/>
      <c r="D336" s="58">
        <v>46387</v>
      </c>
      <c r="E336" s="75"/>
      <c r="F336" s="58" t="s">
        <v>136</v>
      </c>
      <c r="G336" s="71"/>
      <c r="H336" s="76">
        <v>-2</v>
      </c>
      <c r="I336" s="73"/>
      <c r="J336" s="77">
        <v>65035809.909999996</v>
      </c>
      <c r="K336" s="71"/>
      <c r="L336" s="53">
        <v>29920776.16</v>
      </c>
      <c r="M336" s="78"/>
      <c r="N336" s="53">
        <v>36415750</v>
      </c>
      <c r="O336" s="78"/>
      <c r="P336" s="53">
        <v>6306130</v>
      </c>
      <c r="Q336" s="79"/>
      <c r="R336" s="88">
        <v>9.6999999999999993</v>
      </c>
      <c r="S336" s="64"/>
      <c r="T336" s="89">
        <v>5.8</v>
      </c>
      <c r="U336" s="7"/>
    </row>
    <row r="337" spans="1:21" x14ac:dyDescent="0.2">
      <c r="A337" s="73">
        <v>315</v>
      </c>
      <c r="B337" s="74" t="s">
        <v>131</v>
      </c>
      <c r="C337" s="75"/>
      <c r="D337" s="58">
        <v>46387</v>
      </c>
      <c r="E337" s="75"/>
      <c r="F337" s="58" t="s">
        <v>137</v>
      </c>
      <c r="G337" s="71"/>
      <c r="H337" s="76">
        <v>-2</v>
      </c>
      <c r="I337" s="73"/>
      <c r="J337" s="77">
        <v>29207442.600000001</v>
      </c>
      <c r="K337" s="71"/>
      <c r="L337" s="53">
        <v>15065814.34</v>
      </c>
      <c r="M337" s="78"/>
      <c r="N337" s="53">
        <v>14725777</v>
      </c>
      <c r="O337" s="78"/>
      <c r="P337" s="53">
        <v>2480245</v>
      </c>
      <c r="Q337" s="79"/>
      <c r="R337" s="88">
        <v>8.49</v>
      </c>
      <c r="S337" s="64"/>
      <c r="T337" s="89">
        <v>5.9</v>
      </c>
      <c r="U337" s="7"/>
    </row>
    <row r="338" spans="1:21" x14ac:dyDescent="0.2">
      <c r="A338" s="73">
        <v>316</v>
      </c>
      <c r="B338" s="74" t="s">
        <v>132</v>
      </c>
      <c r="C338" s="75"/>
      <c r="D338" s="58">
        <v>46387</v>
      </c>
      <c r="E338" s="75"/>
      <c r="F338" s="58" t="s">
        <v>138</v>
      </c>
      <c r="G338" s="71"/>
      <c r="H338" s="76">
        <v>-2</v>
      </c>
      <c r="I338" s="73"/>
      <c r="J338" s="80">
        <v>1229825.96</v>
      </c>
      <c r="K338" s="71"/>
      <c r="L338" s="90">
        <v>550333.27</v>
      </c>
      <c r="M338" s="78"/>
      <c r="N338" s="90">
        <v>704089</v>
      </c>
      <c r="O338" s="78"/>
      <c r="P338" s="90">
        <v>123113</v>
      </c>
      <c r="Q338" s="79"/>
      <c r="R338" s="88">
        <v>10.01</v>
      </c>
      <c r="S338" s="64"/>
      <c r="T338" s="89">
        <v>5.7</v>
      </c>
      <c r="U338" s="7"/>
    </row>
    <row r="339" spans="1:21" x14ac:dyDescent="0.2">
      <c r="A339" s="73"/>
      <c r="B339" s="74"/>
      <c r="C339" s="75"/>
      <c r="D339" s="69"/>
      <c r="E339" s="75"/>
      <c r="G339" s="71"/>
      <c r="H339" s="83"/>
      <c r="I339" s="73"/>
      <c r="J339" s="77"/>
      <c r="K339" s="93"/>
      <c r="L339" s="53"/>
      <c r="M339" s="53"/>
      <c r="N339" s="53"/>
      <c r="O339" s="53"/>
      <c r="P339" s="53"/>
      <c r="Q339" s="79"/>
      <c r="R339" s="86"/>
      <c r="S339" s="64"/>
      <c r="T339" s="87"/>
      <c r="U339" s="7"/>
    </row>
    <row r="340" spans="1:21" x14ac:dyDescent="0.2">
      <c r="A340" s="113" t="s">
        <v>73</v>
      </c>
      <c r="B340" s="74"/>
      <c r="C340" s="75"/>
      <c r="D340" s="69"/>
      <c r="E340" s="75"/>
      <c r="G340" s="71"/>
      <c r="H340" s="83"/>
      <c r="I340" s="73"/>
      <c r="J340" s="77">
        <f>+SUBTOTAL(9,J332:J339)</f>
        <v>480202886.58999997</v>
      </c>
      <c r="K340" s="93"/>
      <c r="L340" s="53">
        <f>+SUBTOTAL(9,L332:L339)</f>
        <v>219420213.90000001</v>
      </c>
      <c r="M340" s="53"/>
      <c r="N340" s="53">
        <f>+SUBTOTAL(9,N332:N339)</f>
        <v>270383435</v>
      </c>
      <c r="O340" s="53"/>
      <c r="P340" s="53">
        <f>+SUBTOTAL(9,P332:P339)</f>
        <v>46207838</v>
      </c>
      <c r="Q340" s="79"/>
      <c r="R340" s="86">
        <f>+ROUND(P340/J340*100,2)</f>
        <v>9.6199999999999992</v>
      </c>
      <c r="S340" s="64"/>
      <c r="T340" s="87"/>
      <c r="U340" s="7"/>
    </row>
    <row r="341" spans="1:21" x14ac:dyDescent="0.2">
      <c r="A341" s="73"/>
      <c r="B341" s="74"/>
      <c r="C341" s="75"/>
      <c r="D341" s="69"/>
      <c r="E341" s="75"/>
      <c r="G341" s="71"/>
      <c r="H341" s="83"/>
      <c r="I341" s="73"/>
      <c r="J341" s="77"/>
      <c r="K341" s="93"/>
      <c r="L341" s="53"/>
      <c r="M341" s="53"/>
      <c r="N341" s="53"/>
      <c r="O341" s="53"/>
      <c r="P341" s="53"/>
      <c r="Q341" s="79"/>
      <c r="R341" s="86"/>
      <c r="S341" s="64"/>
      <c r="T341" s="87"/>
      <c r="U341" s="7"/>
    </row>
    <row r="342" spans="1:21" x14ac:dyDescent="0.2">
      <c r="A342" s="73"/>
      <c r="B342" s="74"/>
      <c r="C342" s="75"/>
      <c r="D342" s="69"/>
      <c r="E342" s="75"/>
      <c r="G342" s="71"/>
      <c r="H342" s="83"/>
      <c r="I342" s="73"/>
      <c r="J342" s="77"/>
      <c r="K342" s="93"/>
      <c r="L342" s="53"/>
      <c r="M342" s="53"/>
      <c r="N342" s="53"/>
      <c r="O342" s="53"/>
      <c r="P342" s="53"/>
      <c r="Q342" s="79"/>
      <c r="R342" s="86"/>
      <c r="S342" s="64"/>
      <c r="T342" s="87"/>
      <c r="U342" s="7"/>
    </row>
    <row r="343" spans="1:21" x14ac:dyDescent="0.2">
      <c r="A343" s="113" t="s">
        <v>74</v>
      </c>
      <c r="B343" s="74"/>
      <c r="C343" s="75"/>
      <c r="D343" s="69"/>
      <c r="E343" s="75"/>
      <c r="G343" s="71"/>
      <c r="H343" s="83"/>
      <c r="I343" s="73"/>
      <c r="J343" s="77"/>
      <c r="K343" s="93"/>
      <c r="L343" s="53"/>
      <c r="M343" s="53"/>
      <c r="N343" s="53"/>
      <c r="O343" s="53"/>
      <c r="P343" s="53"/>
      <c r="Q343" s="79"/>
      <c r="R343" s="86"/>
      <c r="S343" s="64"/>
      <c r="T343" s="87"/>
      <c r="U343" s="7"/>
    </row>
    <row r="344" spans="1:21" x14ac:dyDescent="0.2">
      <c r="A344" s="73"/>
      <c r="B344" s="74"/>
      <c r="C344" s="75"/>
      <c r="D344" s="69"/>
      <c r="E344" s="75"/>
      <c r="G344" s="71"/>
      <c r="H344" s="83"/>
      <c r="I344" s="73"/>
      <c r="J344" s="77"/>
      <c r="K344" s="93"/>
      <c r="L344" s="53"/>
      <c r="M344" s="53"/>
      <c r="N344" s="53"/>
      <c r="O344" s="53"/>
      <c r="P344" s="53"/>
      <c r="Q344" s="79"/>
      <c r="R344" s="86"/>
      <c r="S344" s="64"/>
      <c r="T344" s="87"/>
      <c r="U344" s="7"/>
    </row>
    <row r="345" spans="1:21" x14ac:dyDescent="0.2">
      <c r="A345" s="73"/>
      <c r="B345" s="74" t="s">
        <v>98</v>
      </c>
      <c r="C345" s="75"/>
      <c r="D345" s="69"/>
      <c r="E345" s="75"/>
      <c r="G345" s="71"/>
      <c r="H345" s="83"/>
      <c r="I345" s="73"/>
      <c r="J345" s="77"/>
      <c r="K345" s="93"/>
      <c r="L345" s="53"/>
      <c r="M345" s="53"/>
      <c r="N345" s="53"/>
      <c r="O345" s="53"/>
      <c r="P345" s="53"/>
      <c r="Q345" s="79"/>
      <c r="R345" s="86"/>
      <c r="S345" s="64"/>
      <c r="T345" s="87"/>
      <c r="U345" s="7"/>
    </row>
    <row r="346" spans="1:21" x14ac:dyDescent="0.2">
      <c r="A346" s="73">
        <v>311</v>
      </c>
      <c r="B346" s="74" t="s">
        <v>128</v>
      </c>
      <c r="C346" s="75"/>
      <c r="D346" s="58">
        <v>50405</v>
      </c>
      <c r="E346" s="75"/>
      <c r="F346" s="58" t="s">
        <v>134</v>
      </c>
      <c r="G346" s="71"/>
      <c r="H346" s="76">
        <v>-9</v>
      </c>
      <c r="I346" s="73"/>
      <c r="J346" s="77">
        <v>6583729.2300000004</v>
      </c>
      <c r="K346" s="71"/>
      <c r="L346" s="53">
        <v>4102661.91</v>
      </c>
      <c r="M346" s="78"/>
      <c r="N346" s="53">
        <v>3073603</v>
      </c>
      <c r="O346" s="78"/>
      <c r="P346" s="53">
        <v>186829</v>
      </c>
      <c r="Q346" s="79"/>
      <c r="R346" s="88">
        <v>2.84</v>
      </c>
      <c r="S346" s="64"/>
      <c r="T346" s="89">
        <v>16.5</v>
      </c>
      <c r="U346" s="7"/>
    </row>
    <row r="347" spans="1:21" x14ac:dyDescent="0.2">
      <c r="A347" s="73">
        <v>312</v>
      </c>
      <c r="B347" s="74" t="s">
        <v>129</v>
      </c>
      <c r="C347" s="75"/>
      <c r="D347" s="58">
        <v>50405</v>
      </c>
      <c r="E347" s="75"/>
      <c r="F347" s="58" t="s">
        <v>135</v>
      </c>
      <c r="G347" s="71"/>
      <c r="H347" s="76">
        <v>-10</v>
      </c>
      <c r="I347" s="73"/>
      <c r="J347" s="77">
        <v>12965738.93</v>
      </c>
      <c r="K347" s="71"/>
      <c r="L347" s="53">
        <v>7522566.71</v>
      </c>
      <c r="M347" s="78"/>
      <c r="N347" s="53">
        <v>6739746</v>
      </c>
      <c r="O347" s="78"/>
      <c r="P347" s="53">
        <v>441987</v>
      </c>
      <c r="Q347" s="79"/>
      <c r="R347" s="88">
        <v>3.41</v>
      </c>
      <c r="S347" s="64"/>
      <c r="T347" s="89">
        <v>15.2</v>
      </c>
      <c r="U347" s="7"/>
    </row>
    <row r="348" spans="1:21" x14ac:dyDescent="0.2">
      <c r="A348" s="73">
        <v>314</v>
      </c>
      <c r="B348" s="74" t="s">
        <v>130</v>
      </c>
      <c r="C348" s="75"/>
      <c r="D348" s="58">
        <v>50405</v>
      </c>
      <c r="E348" s="75"/>
      <c r="F348" s="58" t="s">
        <v>136</v>
      </c>
      <c r="G348" s="71"/>
      <c r="H348" s="76">
        <v>-9</v>
      </c>
      <c r="I348" s="73"/>
      <c r="J348" s="77">
        <v>17102109.739999998</v>
      </c>
      <c r="K348" s="71"/>
      <c r="L348" s="53">
        <v>9058116.7400000002</v>
      </c>
      <c r="M348" s="78"/>
      <c r="N348" s="53">
        <v>9583183</v>
      </c>
      <c r="O348" s="78"/>
      <c r="P348" s="53">
        <v>643109</v>
      </c>
      <c r="Q348" s="79"/>
      <c r="R348" s="88">
        <v>3.76</v>
      </c>
      <c r="S348" s="64"/>
      <c r="T348" s="89">
        <v>14.9</v>
      </c>
      <c r="U348" s="7"/>
    </row>
    <row r="349" spans="1:21" x14ac:dyDescent="0.2">
      <c r="A349" s="73">
        <v>315</v>
      </c>
      <c r="B349" s="74" t="s">
        <v>131</v>
      </c>
      <c r="C349" s="75"/>
      <c r="D349" s="58">
        <v>50405</v>
      </c>
      <c r="E349" s="75"/>
      <c r="F349" s="58" t="s">
        <v>137</v>
      </c>
      <c r="G349" s="71"/>
      <c r="H349" s="76">
        <v>-8</v>
      </c>
      <c r="I349" s="73"/>
      <c r="J349" s="77">
        <v>5029851.92</v>
      </c>
      <c r="K349" s="71"/>
      <c r="L349" s="53">
        <v>3109603.86</v>
      </c>
      <c r="M349" s="78"/>
      <c r="N349" s="53">
        <v>2322636</v>
      </c>
      <c r="O349" s="78"/>
      <c r="P349" s="53">
        <v>141910</v>
      </c>
      <c r="Q349" s="79"/>
      <c r="R349" s="88">
        <v>2.82</v>
      </c>
      <c r="S349" s="64"/>
      <c r="T349" s="89">
        <v>16.399999999999999</v>
      </c>
      <c r="U349" s="7"/>
    </row>
    <row r="350" spans="1:21" x14ac:dyDescent="0.2">
      <c r="A350" s="73">
        <v>316</v>
      </c>
      <c r="B350" s="74" t="s">
        <v>132</v>
      </c>
      <c r="C350" s="75"/>
      <c r="D350" s="58">
        <v>50405</v>
      </c>
      <c r="E350" s="75"/>
      <c r="F350" s="58" t="s">
        <v>138</v>
      </c>
      <c r="G350" s="71"/>
      <c r="H350" s="76">
        <v>-7</v>
      </c>
      <c r="I350" s="73"/>
      <c r="J350" s="77">
        <v>683558.16</v>
      </c>
      <c r="K350" s="71"/>
      <c r="L350" s="53">
        <v>349321.57</v>
      </c>
      <c r="M350" s="78"/>
      <c r="N350" s="53">
        <v>382086</v>
      </c>
      <c r="O350" s="78"/>
      <c r="P350" s="53">
        <v>26821</v>
      </c>
      <c r="Q350" s="79"/>
      <c r="R350" s="88">
        <v>3.92</v>
      </c>
      <c r="S350" s="64"/>
      <c r="T350" s="89">
        <v>14.2</v>
      </c>
      <c r="U350" s="7"/>
    </row>
    <row r="351" spans="1:21" x14ac:dyDescent="0.2">
      <c r="A351" s="73"/>
      <c r="B351" s="112" t="s">
        <v>123</v>
      </c>
      <c r="C351" s="75"/>
      <c r="D351" s="69"/>
      <c r="E351" s="75"/>
      <c r="G351" s="71"/>
      <c r="H351" s="83"/>
      <c r="I351" s="73"/>
      <c r="J351" s="94">
        <f>+SUBTOTAL(9,J345:J350)</f>
        <v>42364987.979999997</v>
      </c>
      <c r="K351" s="93"/>
      <c r="L351" s="85">
        <f>+SUBTOTAL(9,L345:L350)</f>
        <v>24142270.789999999</v>
      </c>
      <c r="M351" s="53"/>
      <c r="N351" s="85">
        <f>+SUBTOTAL(9,N345:N350)</f>
        <v>22101254</v>
      </c>
      <c r="O351" s="53"/>
      <c r="P351" s="85">
        <f>+SUBTOTAL(9,P345:P350)</f>
        <v>1440656</v>
      </c>
      <c r="Q351" s="79"/>
      <c r="R351" s="86">
        <f>+ROUND(P351/J351*100,2)</f>
        <v>3.4</v>
      </c>
      <c r="S351" s="64"/>
      <c r="T351" s="87"/>
      <c r="U351" s="7"/>
    </row>
    <row r="352" spans="1:21" x14ac:dyDescent="0.2">
      <c r="A352" s="73"/>
      <c r="B352" s="74"/>
      <c r="C352" s="75"/>
      <c r="D352" s="69"/>
      <c r="E352" s="75"/>
      <c r="G352" s="71"/>
      <c r="H352" s="83"/>
      <c r="I352" s="73"/>
      <c r="J352" s="77"/>
      <c r="K352" s="93"/>
      <c r="L352" s="53"/>
      <c r="M352" s="53"/>
      <c r="N352" s="53"/>
      <c r="O352" s="53"/>
      <c r="P352" s="53"/>
      <c r="Q352" s="79"/>
      <c r="R352" s="86"/>
      <c r="S352" s="64"/>
      <c r="T352" s="87"/>
      <c r="U352" s="7"/>
    </row>
    <row r="353" spans="1:21" x14ac:dyDescent="0.2">
      <c r="A353" s="73"/>
      <c r="B353" s="74" t="s">
        <v>99</v>
      </c>
      <c r="C353" s="75"/>
      <c r="D353" s="69"/>
      <c r="E353" s="75"/>
      <c r="G353" s="71"/>
      <c r="H353" s="83"/>
      <c r="I353" s="73"/>
      <c r="J353" s="77"/>
      <c r="K353" s="93"/>
      <c r="L353" s="53"/>
      <c r="M353" s="53"/>
      <c r="N353" s="53"/>
      <c r="O353" s="53"/>
      <c r="P353" s="53"/>
      <c r="Q353" s="79"/>
      <c r="R353" s="86"/>
      <c r="S353" s="64"/>
      <c r="T353" s="87"/>
      <c r="U353" s="7"/>
    </row>
    <row r="354" spans="1:21" x14ac:dyDescent="0.2">
      <c r="A354" s="73">
        <v>311</v>
      </c>
      <c r="B354" s="74" t="s">
        <v>128</v>
      </c>
      <c r="C354" s="75"/>
      <c r="D354" s="58">
        <v>50405</v>
      </c>
      <c r="E354" s="75"/>
      <c r="F354" s="58" t="s">
        <v>134</v>
      </c>
      <c r="G354" s="71"/>
      <c r="H354" s="76">
        <v>-8</v>
      </c>
      <c r="I354" s="73"/>
      <c r="J354" s="77">
        <v>687068.93</v>
      </c>
      <c r="K354" s="71"/>
      <c r="L354" s="53">
        <v>255267.7</v>
      </c>
      <c r="M354" s="78"/>
      <c r="N354" s="53">
        <v>486767</v>
      </c>
      <c r="O354" s="78"/>
      <c r="P354" s="53">
        <v>29068</v>
      </c>
      <c r="Q354" s="79"/>
      <c r="R354" s="88">
        <v>4.2300000000000004</v>
      </c>
      <c r="S354" s="64"/>
      <c r="T354" s="89">
        <v>16.7</v>
      </c>
      <c r="U354" s="7"/>
    </row>
    <row r="355" spans="1:21" x14ac:dyDescent="0.2">
      <c r="A355" s="73">
        <v>312</v>
      </c>
      <c r="B355" s="74" t="s">
        <v>129</v>
      </c>
      <c r="C355" s="75"/>
      <c r="D355" s="58">
        <v>50405</v>
      </c>
      <c r="E355" s="75"/>
      <c r="F355" s="58" t="s">
        <v>135</v>
      </c>
      <c r="G355" s="71"/>
      <c r="H355" s="76">
        <v>-9</v>
      </c>
      <c r="I355" s="73"/>
      <c r="J355" s="77">
        <v>7871580.2000000002</v>
      </c>
      <c r="K355" s="71"/>
      <c r="L355" s="53">
        <v>2850187.29</v>
      </c>
      <c r="M355" s="78"/>
      <c r="N355" s="53">
        <v>5729835</v>
      </c>
      <c r="O355" s="78"/>
      <c r="P355" s="53">
        <v>360519</v>
      </c>
      <c r="Q355" s="79"/>
      <c r="R355" s="88">
        <v>4.58</v>
      </c>
      <c r="S355" s="64"/>
      <c r="T355" s="89">
        <v>15.9</v>
      </c>
      <c r="U355" s="7"/>
    </row>
    <row r="356" spans="1:21" x14ac:dyDescent="0.2">
      <c r="A356" s="73">
        <v>314</v>
      </c>
      <c r="B356" s="74" t="s">
        <v>130</v>
      </c>
      <c r="C356" s="75"/>
      <c r="D356" s="58">
        <v>50405</v>
      </c>
      <c r="E356" s="75"/>
      <c r="F356" s="58" t="s">
        <v>136</v>
      </c>
      <c r="G356" s="71"/>
      <c r="H356" s="76">
        <v>-9</v>
      </c>
      <c r="I356" s="73"/>
      <c r="J356" s="77">
        <v>16071872.699999999</v>
      </c>
      <c r="K356" s="71"/>
      <c r="L356" s="53">
        <v>6400546.9699999997</v>
      </c>
      <c r="M356" s="78"/>
      <c r="N356" s="53">
        <v>11117794</v>
      </c>
      <c r="O356" s="78"/>
      <c r="P356" s="53">
        <v>715372</v>
      </c>
      <c r="Q356" s="79"/>
      <c r="R356" s="88">
        <v>4.45</v>
      </c>
      <c r="S356" s="64"/>
      <c r="T356" s="89">
        <v>15.5</v>
      </c>
      <c r="U356" s="7"/>
    </row>
    <row r="357" spans="1:21" x14ac:dyDescent="0.2">
      <c r="A357" s="73">
        <v>315</v>
      </c>
      <c r="B357" s="74" t="s">
        <v>131</v>
      </c>
      <c r="C357" s="75"/>
      <c r="D357" s="58">
        <v>50405</v>
      </c>
      <c r="E357" s="75"/>
      <c r="F357" s="58" t="s">
        <v>137</v>
      </c>
      <c r="G357" s="71"/>
      <c r="H357" s="76">
        <v>-8</v>
      </c>
      <c r="I357" s="73"/>
      <c r="J357" s="77">
        <v>2444528.7000000002</v>
      </c>
      <c r="K357" s="71"/>
      <c r="L357" s="53">
        <v>970402.41</v>
      </c>
      <c r="M357" s="78"/>
      <c r="N357" s="53">
        <v>1669689</v>
      </c>
      <c r="O357" s="78"/>
      <c r="P357" s="53">
        <v>99742</v>
      </c>
      <c r="Q357" s="79"/>
      <c r="R357" s="88">
        <v>4.08</v>
      </c>
      <c r="S357" s="64"/>
      <c r="T357" s="89">
        <v>16.7</v>
      </c>
      <c r="U357" s="7"/>
    </row>
    <row r="358" spans="1:21" x14ac:dyDescent="0.2">
      <c r="A358" s="73">
        <v>316</v>
      </c>
      <c r="B358" s="74" t="s">
        <v>132</v>
      </c>
      <c r="C358" s="75"/>
      <c r="D358" s="58">
        <v>50405</v>
      </c>
      <c r="E358" s="75"/>
      <c r="F358" s="58" t="s">
        <v>138</v>
      </c>
      <c r="G358" s="71"/>
      <c r="H358" s="76">
        <v>-7</v>
      </c>
      <c r="I358" s="73"/>
      <c r="J358" s="77">
        <v>522752.96</v>
      </c>
      <c r="K358" s="71"/>
      <c r="L358" s="53">
        <v>203775.49</v>
      </c>
      <c r="M358" s="78"/>
      <c r="N358" s="53">
        <v>355570</v>
      </c>
      <c r="O358" s="78"/>
      <c r="P358" s="53">
        <v>24123</v>
      </c>
      <c r="Q358" s="79"/>
      <c r="R358" s="88">
        <v>4.6100000000000003</v>
      </c>
      <c r="S358" s="64"/>
      <c r="T358" s="89">
        <v>14.7</v>
      </c>
      <c r="U358" s="7"/>
    </row>
    <row r="359" spans="1:21" x14ac:dyDescent="0.2">
      <c r="A359" s="73"/>
      <c r="B359" s="112" t="s">
        <v>124</v>
      </c>
      <c r="C359" s="75"/>
      <c r="D359" s="69"/>
      <c r="E359" s="75"/>
      <c r="G359" s="71"/>
      <c r="H359" s="83"/>
      <c r="I359" s="73"/>
      <c r="J359" s="94">
        <f>+SUBTOTAL(9,J353:J358)</f>
        <v>27597803.489999998</v>
      </c>
      <c r="K359" s="93"/>
      <c r="L359" s="85">
        <f>+SUBTOTAL(9,L353:L358)</f>
        <v>10680179.860000001</v>
      </c>
      <c r="M359" s="53"/>
      <c r="N359" s="85">
        <f>+SUBTOTAL(9,N353:N358)</f>
        <v>19359655</v>
      </c>
      <c r="O359" s="53"/>
      <c r="P359" s="85">
        <f>+SUBTOTAL(9,P353:P358)</f>
        <v>1228824</v>
      </c>
      <c r="Q359" s="79"/>
      <c r="R359" s="86">
        <f>+ROUND(P359/J359*100,2)</f>
        <v>4.45</v>
      </c>
      <c r="S359" s="64"/>
      <c r="T359" s="87"/>
      <c r="U359" s="7"/>
    </row>
    <row r="360" spans="1:21" x14ac:dyDescent="0.2">
      <c r="A360" s="73"/>
      <c r="B360" s="112"/>
      <c r="C360" s="75"/>
      <c r="D360" s="69"/>
      <c r="E360" s="75"/>
      <c r="G360" s="71"/>
      <c r="H360" s="83"/>
      <c r="I360" s="73"/>
      <c r="J360" s="77"/>
      <c r="K360" s="93"/>
      <c r="L360" s="53"/>
      <c r="M360" s="53"/>
      <c r="N360" s="53"/>
      <c r="O360" s="53"/>
      <c r="P360" s="53"/>
      <c r="Q360" s="79"/>
      <c r="R360" s="86"/>
      <c r="S360" s="64"/>
      <c r="T360" s="87"/>
      <c r="U360" s="7"/>
    </row>
    <row r="361" spans="1:21" x14ac:dyDescent="0.2">
      <c r="A361" s="73"/>
      <c r="B361" s="74" t="s">
        <v>143</v>
      </c>
      <c r="C361" s="75"/>
      <c r="D361" s="69"/>
      <c r="E361" s="75"/>
      <c r="G361" s="71"/>
      <c r="H361" s="83"/>
      <c r="I361" s="73"/>
      <c r="J361" s="77"/>
      <c r="K361" s="93"/>
      <c r="L361" s="53"/>
      <c r="M361" s="53"/>
      <c r="N361" s="53"/>
      <c r="O361" s="53"/>
      <c r="P361" s="53"/>
      <c r="Q361" s="79"/>
      <c r="R361" s="86"/>
      <c r="S361" s="64"/>
      <c r="T361" s="87"/>
      <c r="U361" s="7"/>
    </row>
    <row r="362" spans="1:21" x14ac:dyDescent="0.2">
      <c r="A362" s="73">
        <v>310.2</v>
      </c>
      <c r="B362" s="74" t="s">
        <v>133</v>
      </c>
      <c r="C362" s="75"/>
      <c r="D362" s="58">
        <v>50405</v>
      </c>
      <c r="E362" s="75"/>
      <c r="F362" s="58" t="s">
        <v>33</v>
      </c>
      <c r="G362" s="71"/>
      <c r="H362" s="76">
        <v>0</v>
      </c>
      <c r="I362" s="73"/>
      <c r="J362" s="77">
        <v>40981910.43</v>
      </c>
      <c r="K362" s="71"/>
      <c r="L362" s="53">
        <v>29239170.41</v>
      </c>
      <c r="M362" s="78"/>
      <c r="N362" s="53">
        <v>11742740</v>
      </c>
      <c r="O362" s="78"/>
      <c r="P362" s="53">
        <v>690749</v>
      </c>
      <c r="Q362" s="79"/>
      <c r="R362" s="88">
        <v>1.69</v>
      </c>
      <c r="S362" s="64"/>
      <c r="T362" s="89">
        <v>17</v>
      </c>
      <c r="U362" s="7"/>
    </row>
    <row r="363" spans="1:21" x14ac:dyDescent="0.2">
      <c r="A363" s="73">
        <v>311</v>
      </c>
      <c r="B363" s="74" t="s">
        <v>128</v>
      </c>
      <c r="C363" s="75"/>
      <c r="D363" s="58">
        <v>50405</v>
      </c>
      <c r="E363" s="75"/>
      <c r="F363" s="58" t="s">
        <v>134</v>
      </c>
      <c r="G363" s="71"/>
      <c r="H363" s="76">
        <v>-7</v>
      </c>
      <c r="I363" s="73"/>
      <c r="J363" s="77">
        <v>249993.7</v>
      </c>
      <c r="K363" s="71"/>
      <c r="L363" s="53">
        <v>105167.78</v>
      </c>
      <c r="M363" s="78"/>
      <c r="N363" s="53">
        <v>162325</v>
      </c>
      <c r="O363" s="78"/>
      <c r="P363" s="53">
        <v>9683</v>
      </c>
      <c r="Q363" s="79"/>
      <c r="R363" s="88">
        <v>3.87</v>
      </c>
      <c r="S363" s="64"/>
      <c r="T363" s="89">
        <v>16.8</v>
      </c>
      <c r="U363" s="7"/>
    </row>
    <row r="364" spans="1:21" x14ac:dyDescent="0.2">
      <c r="A364" s="73">
        <v>312</v>
      </c>
      <c r="B364" s="74" t="s">
        <v>129</v>
      </c>
      <c r="C364" s="75"/>
      <c r="D364" s="58">
        <v>50405</v>
      </c>
      <c r="E364" s="75"/>
      <c r="F364" s="58" t="s">
        <v>135</v>
      </c>
      <c r="G364" s="71"/>
      <c r="H364" s="76">
        <v>-8</v>
      </c>
      <c r="I364" s="73"/>
      <c r="J364" s="77">
        <v>37022216.689999998</v>
      </c>
      <c r="K364" s="71"/>
      <c r="L364" s="53">
        <v>12872531.73</v>
      </c>
      <c r="M364" s="78"/>
      <c r="N364" s="53">
        <v>27111462</v>
      </c>
      <c r="O364" s="78"/>
      <c r="P364" s="53">
        <v>1691185</v>
      </c>
      <c r="Q364" s="79"/>
      <c r="R364" s="88">
        <v>4.57</v>
      </c>
      <c r="S364" s="64"/>
      <c r="T364" s="89">
        <v>16</v>
      </c>
      <c r="U364" s="7"/>
    </row>
    <row r="365" spans="1:21" x14ac:dyDescent="0.2">
      <c r="A365" s="73">
        <v>315</v>
      </c>
      <c r="B365" s="74" t="s">
        <v>131</v>
      </c>
      <c r="C365" s="75"/>
      <c r="D365" s="58">
        <v>50405</v>
      </c>
      <c r="E365" s="75"/>
      <c r="F365" s="58" t="s">
        <v>137</v>
      </c>
      <c r="G365" s="71"/>
      <c r="H365" s="76">
        <v>-7</v>
      </c>
      <c r="I365" s="73"/>
      <c r="J365" s="77">
        <v>1031082.8</v>
      </c>
      <c r="K365" s="71"/>
      <c r="L365" s="53">
        <v>264674.67</v>
      </c>
      <c r="M365" s="78"/>
      <c r="N365" s="53">
        <v>838584</v>
      </c>
      <c r="O365" s="78"/>
      <c r="P365" s="53">
        <v>49856</v>
      </c>
      <c r="Q365" s="79"/>
      <c r="R365" s="88">
        <v>4.84</v>
      </c>
      <c r="S365" s="64"/>
      <c r="T365" s="89">
        <v>16.8</v>
      </c>
      <c r="U365" s="7"/>
    </row>
    <row r="366" spans="1:21" x14ac:dyDescent="0.2">
      <c r="A366" s="73">
        <v>316</v>
      </c>
      <c r="B366" s="74" t="s">
        <v>132</v>
      </c>
      <c r="C366" s="75"/>
      <c r="D366" s="58">
        <v>50405</v>
      </c>
      <c r="E366" s="75"/>
      <c r="F366" s="58" t="s">
        <v>138</v>
      </c>
      <c r="G366" s="71"/>
      <c r="H366" s="76">
        <v>-6</v>
      </c>
      <c r="I366" s="73"/>
      <c r="J366" s="80">
        <v>121552.76</v>
      </c>
      <c r="K366" s="71"/>
      <c r="L366" s="90">
        <v>32488.32</v>
      </c>
      <c r="M366" s="78"/>
      <c r="N366" s="90">
        <v>96358</v>
      </c>
      <c r="O366" s="78"/>
      <c r="P366" s="90">
        <v>6364</v>
      </c>
      <c r="Q366" s="79"/>
      <c r="R366" s="88">
        <v>5.24</v>
      </c>
      <c r="S366" s="64"/>
      <c r="T366" s="89">
        <v>15.1</v>
      </c>
      <c r="U366" s="7"/>
    </row>
    <row r="367" spans="1:21" x14ac:dyDescent="0.2">
      <c r="A367" s="73"/>
      <c r="B367" s="112" t="s">
        <v>144</v>
      </c>
      <c r="C367" s="75"/>
      <c r="D367" s="69"/>
      <c r="E367" s="75"/>
      <c r="G367" s="71"/>
      <c r="H367" s="83"/>
      <c r="I367" s="73"/>
      <c r="J367" s="94">
        <f>+SUBTOTAL(9,J361:J366)</f>
        <v>79406756.379999995</v>
      </c>
      <c r="K367" s="93"/>
      <c r="L367" s="85">
        <f>+SUBTOTAL(9,L361:L366)</f>
        <v>42514032.910000004</v>
      </c>
      <c r="M367" s="53"/>
      <c r="N367" s="85">
        <f>+SUBTOTAL(9,N361:N366)</f>
        <v>39951469</v>
      </c>
      <c r="O367" s="53"/>
      <c r="P367" s="85">
        <f>+SUBTOTAL(9,P361:P366)</f>
        <v>2447837</v>
      </c>
      <c r="Q367" s="79"/>
      <c r="R367" s="86">
        <f>+ROUND(P367/J367*100,2)</f>
        <v>3.08</v>
      </c>
      <c r="S367" s="64"/>
      <c r="T367" s="87"/>
      <c r="U367" s="7"/>
    </row>
    <row r="368" spans="1:21" x14ac:dyDescent="0.2">
      <c r="A368" s="73"/>
      <c r="B368" s="74"/>
      <c r="C368" s="75"/>
      <c r="D368" s="69"/>
      <c r="E368" s="75"/>
      <c r="G368" s="71"/>
      <c r="H368" s="83"/>
      <c r="I368" s="73"/>
      <c r="J368" s="77"/>
      <c r="K368" s="93"/>
      <c r="L368" s="53"/>
      <c r="M368" s="53"/>
      <c r="N368" s="53"/>
      <c r="O368" s="53"/>
      <c r="P368" s="53"/>
      <c r="Q368" s="79"/>
      <c r="R368" s="86"/>
      <c r="S368" s="64"/>
      <c r="T368" s="87"/>
      <c r="U368" s="7"/>
    </row>
    <row r="369" spans="1:26" x14ac:dyDescent="0.2">
      <c r="A369" s="73"/>
      <c r="B369" s="74" t="s">
        <v>100</v>
      </c>
      <c r="C369" s="75"/>
      <c r="D369" s="69"/>
      <c r="E369" s="75"/>
      <c r="G369" s="71"/>
      <c r="H369" s="83"/>
      <c r="I369" s="73"/>
      <c r="J369" s="77"/>
      <c r="K369" s="93"/>
      <c r="L369" s="53"/>
      <c r="M369" s="53"/>
      <c r="N369" s="53"/>
      <c r="O369" s="53"/>
      <c r="P369" s="53"/>
      <c r="Q369" s="79"/>
      <c r="R369" s="86"/>
      <c r="S369" s="64"/>
      <c r="T369" s="87"/>
      <c r="U369" s="7"/>
    </row>
    <row r="370" spans="1:26" x14ac:dyDescent="0.2">
      <c r="A370" s="73">
        <v>311</v>
      </c>
      <c r="B370" s="74" t="s">
        <v>128</v>
      </c>
      <c r="C370" s="75"/>
      <c r="D370" s="58">
        <v>50405</v>
      </c>
      <c r="E370" s="75"/>
      <c r="F370" s="58" t="s">
        <v>134</v>
      </c>
      <c r="G370" s="71"/>
      <c r="H370" s="76">
        <v>-8</v>
      </c>
      <c r="I370" s="73"/>
      <c r="J370" s="77">
        <v>738050.46</v>
      </c>
      <c r="K370" s="71"/>
      <c r="L370" s="53">
        <v>252439.55</v>
      </c>
      <c r="M370" s="78"/>
      <c r="N370" s="53">
        <v>544655</v>
      </c>
      <c r="O370" s="78"/>
      <c r="P370" s="53">
        <v>32489</v>
      </c>
      <c r="Q370" s="79"/>
      <c r="R370" s="88">
        <v>4.4000000000000004</v>
      </c>
      <c r="S370" s="64"/>
      <c r="T370" s="89">
        <v>16.8</v>
      </c>
      <c r="U370" s="7"/>
    </row>
    <row r="371" spans="1:26" x14ac:dyDescent="0.2">
      <c r="A371" s="73">
        <v>312</v>
      </c>
      <c r="B371" s="74" t="s">
        <v>129</v>
      </c>
      <c r="C371" s="75"/>
      <c r="D371" s="58">
        <v>50405</v>
      </c>
      <c r="E371" s="75"/>
      <c r="F371" s="58" t="s">
        <v>135</v>
      </c>
      <c r="G371" s="71"/>
      <c r="H371" s="76">
        <v>-8</v>
      </c>
      <c r="I371" s="73"/>
      <c r="J371" s="77">
        <v>3235238.06</v>
      </c>
      <c r="K371" s="71"/>
      <c r="L371" s="53">
        <v>164560.47</v>
      </c>
      <c r="M371" s="78"/>
      <c r="N371" s="53">
        <v>3329497</v>
      </c>
      <c r="O371" s="78"/>
      <c r="P371" s="53">
        <v>203245</v>
      </c>
      <c r="Q371" s="79"/>
      <c r="R371" s="88">
        <v>6.28</v>
      </c>
      <c r="S371" s="64"/>
      <c r="T371" s="89">
        <v>16.399999999999999</v>
      </c>
      <c r="U371" s="7"/>
    </row>
    <row r="372" spans="1:26" x14ac:dyDescent="0.2">
      <c r="A372" s="73">
        <v>315</v>
      </c>
      <c r="B372" s="74" t="s">
        <v>131</v>
      </c>
      <c r="C372" s="75"/>
      <c r="D372" s="58">
        <v>50405</v>
      </c>
      <c r="E372" s="75"/>
      <c r="F372" s="58" t="s">
        <v>137</v>
      </c>
      <c r="G372" s="71"/>
      <c r="H372" s="76">
        <v>-8</v>
      </c>
      <c r="I372" s="73"/>
      <c r="J372" s="77">
        <v>42208.95</v>
      </c>
      <c r="K372" s="71"/>
      <c r="L372" s="53">
        <v>11710.53</v>
      </c>
      <c r="M372" s="78"/>
      <c r="N372" s="53">
        <v>33875</v>
      </c>
      <c r="O372" s="78"/>
      <c r="P372" s="53">
        <v>2016</v>
      </c>
      <c r="Q372" s="79"/>
      <c r="R372" s="88">
        <v>4.78</v>
      </c>
      <c r="S372" s="64"/>
      <c r="T372" s="89">
        <v>16.8</v>
      </c>
      <c r="U372" s="7"/>
    </row>
    <row r="373" spans="1:26" x14ac:dyDescent="0.2">
      <c r="A373" s="73">
        <v>316</v>
      </c>
      <c r="B373" s="74" t="s">
        <v>132</v>
      </c>
      <c r="C373" s="75"/>
      <c r="D373" s="58">
        <v>50405</v>
      </c>
      <c r="E373" s="75"/>
      <c r="F373" s="58" t="s">
        <v>138</v>
      </c>
      <c r="G373" s="71"/>
      <c r="H373" s="76">
        <v>-7</v>
      </c>
      <c r="I373" s="73"/>
      <c r="J373" s="77">
        <v>69748.12</v>
      </c>
      <c r="K373" s="71"/>
      <c r="L373" s="53">
        <v>42553.07</v>
      </c>
      <c r="M373" s="78"/>
      <c r="N373" s="53">
        <v>32077</v>
      </c>
      <c r="O373" s="78"/>
      <c r="P373" s="53">
        <v>2335</v>
      </c>
      <c r="Q373" s="79"/>
      <c r="R373" s="88">
        <v>3.35</v>
      </c>
      <c r="S373" s="64"/>
      <c r="T373" s="89">
        <v>13.7</v>
      </c>
      <c r="U373" s="7"/>
    </row>
    <row r="374" spans="1:26" x14ac:dyDescent="0.2">
      <c r="A374" s="73"/>
      <c r="B374" s="112" t="s">
        <v>125</v>
      </c>
      <c r="C374" s="75"/>
      <c r="D374" s="69"/>
      <c r="E374" s="75"/>
      <c r="G374" s="71"/>
      <c r="H374" s="83"/>
      <c r="I374" s="73"/>
      <c r="J374" s="91">
        <f>+SUBTOTAL(9,J369:J373)</f>
        <v>4085245.5900000003</v>
      </c>
      <c r="K374" s="93"/>
      <c r="L374" s="92">
        <f>+SUBTOTAL(9,L369:L373)</f>
        <v>471263.62000000005</v>
      </c>
      <c r="M374" s="53"/>
      <c r="N374" s="92">
        <f>+SUBTOTAL(9,N369:N373)</f>
        <v>3940104</v>
      </c>
      <c r="O374" s="53"/>
      <c r="P374" s="92">
        <f>+SUBTOTAL(9,P369:P373)</f>
        <v>240085</v>
      </c>
      <c r="Q374" s="79"/>
      <c r="R374" s="86">
        <f>+ROUND(P374/J374*100,2)</f>
        <v>5.88</v>
      </c>
      <c r="S374" s="64"/>
      <c r="T374" s="87"/>
      <c r="U374" s="7"/>
    </row>
    <row r="375" spans="1:26" x14ac:dyDescent="0.2">
      <c r="A375" s="73"/>
      <c r="B375" s="74"/>
      <c r="C375" s="75"/>
      <c r="D375" s="69"/>
      <c r="E375" s="75"/>
      <c r="G375" s="71"/>
      <c r="H375" s="83"/>
      <c r="I375" s="73"/>
      <c r="J375" s="77"/>
      <c r="K375" s="93"/>
      <c r="L375" s="53"/>
      <c r="M375" s="53"/>
      <c r="N375" s="53"/>
      <c r="O375" s="53"/>
      <c r="P375" s="53"/>
      <c r="Q375" s="79"/>
      <c r="R375" s="86"/>
      <c r="S375" s="64"/>
      <c r="T375" s="87"/>
      <c r="U375" s="7"/>
    </row>
    <row r="376" spans="1:26" x14ac:dyDescent="0.2">
      <c r="A376" s="113" t="s">
        <v>75</v>
      </c>
      <c r="B376" s="74"/>
      <c r="C376" s="75"/>
      <c r="D376" s="69"/>
      <c r="E376" s="75"/>
      <c r="G376" s="71"/>
      <c r="H376" s="83"/>
      <c r="I376" s="73"/>
      <c r="J376" s="80">
        <f>+SUBTOTAL(9,J346:J375)</f>
        <v>153454793.44000003</v>
      </c>
      <c r="K376" s="93"/>
      <c r="L376" s="90">
        <f>+SUBTOTAL(9,L346:L375)</f>
        <v>77807747.179999992</v>
      </c>
      <c r="M376" s="53"/>
      <c r="N376" s="90">
        <f>+SUBTOTAL(9,N346:N375)</f>
        <v>85352482</v>
      </c>
      <c r="O376" s="53"/>
      <c r="P376" s="90">
        <f>+SUBTOTAL(9,P346:P375)</f>
        <v>5357402</v>
      </c>
      <c r="Q376" s="79"/>
      <c r="R376" s="86">
        <f>+ROUND(P376/J376*100,2)</f>
        <v>3.49</v>
      </c>
      <c r="S376" s="64"/>
      <c r="T376" s="87"/>
      <c r="U376" s="7"/>
    </row>
    <row r="377" spans="1:26" x14ac:dyDescent="0.2">
      <c r="A377" s="73"/>
      <c r="B377" s="74"/>
      <c r="C377" s="75"/>
      <c r="D377" s="69"/>
      <c r="E377" s="75"/>
      <c r="G377" s="71"/>
      <c r="H377" s="83"/>
      <c r="I377" s="73"/>
      <c r="J377" s="77"/>
      <c r="K377" s="93"/>
      <c r="L377" s="53"/>
      <c r="M377" s="53"/>
      <c r="N377" s="53"/>
      <c r="O377" s="53"/>
      <c r="P377" s="53"/>
      <c r="Q377" s="79"/>
      <c r="R377" s="86"/>
      <c r="S377" s="64"/>
      <c r="T377" s="87"/>
      <c r="U377" s="7"/>
    </row>
    <row r="378" spans="1:26" ht="13.5" thickBot="1" x14ac:dyDescent="0.25">
      <c r="A378" s="33"/>
      <c r="B378" s="114" t="s">
        <v>36</v>
      </c>
      <c r="C378" s="75"/>
      <c r="D378" s="69"/>
      <c r="E378" s="75"/>
      <c r="G378" s="71"/>
      <c r="H378" s="83"/>
      <c r="I378" s="73"/>
      <c r="J378" s="115">
        <f>+SUBTOTAL(9,J14:J377)</f>
        <v>7224199492.1700029</v>
      </c>
      <c r="K378" s="97"/>
      <c r="L378" s="116">
        <f>+SUBTOTAL(9,L14:L377)</f>
        <v>3327293718.7499986</v>
      </c>
      <c r="M378" s="99"/>
      <c r="N378" s="116">
        <f>+SUBTOTAL(9,N14:N377)</f>
        <v>4252169513</v>
      </c>
      <c r="O378" s="99"/>
      <c r="P378" s="116">
        <f>+SUBTOTAL(9,P14:P377)</f>
        <v>752723491</v>
      </c>
      <c r="Q378" s="100"/>
      <c r="R378" s="101">
        <f>+ROUND(P378/J378*100,2)</f>
        <v>10.42</v>
      </c>
      <c r="S378" s="64"/>
      <c r="T378" s="87"/>
      <c r="U378" s="7"/>
      <c r="V378" s="48"/>
      <c r="X378" s="48"/>
      <c r="Z378" s="48"/>
    </row>
    <row r="379" spans="1:26" ht="13.5" thickTop="1" x14ac:dyDescent="0.2">
      <c r="A379" s="33"/>
      <c r="B379" s="96"/>
      <c r="C379" s="75"/>
      <c r="D379" s="69"/>
      <c r="E379" s="75"/>
      <c r="G379" s="71"/>
      <c r="H379" s="83"/>
      <c r="I379" s="73"/>
      <c r="J379" s="77"/>
      <c r="K379" s="71"/>
      <c r="L379" s="53"/>
      <c r="M379" s="78"/>
      <c r="N379" s="53"/>
      <c r="O379" s="78"/>
      <c r="P379" s="53"/>
      <c r="Q379" s="79"/>
      <c r="R379" s="86"/>
      <c r="S379" s="64"/>
      <c r="T379" s="87"/>
      <c r="U379" s="7"/>
      <c r="V379" s="48"/>
      <c r="X379" s="48"/>
      <c r="Z379" s="48"/>
    </row>
    <row r="380" spans="1:26" x14ac:dyDescent="0.2">
      <c r="A380" s="33"/>
      <c r="B380" s="96"/>
      <c r="C380" s="75"/>
      <c r="D380" s="69"/>
      <c r="E380" s="75"/>
      <c r="G380" s="71"/>
      <c r="H380" s="83"/>
      <c r="I380" s="73"/>
      <c r="J380" s="77"/>
      <c r="K380" s="71"/>
      <c r="L380" s="53"/>
      <c r="M380" s="78"/>
      <c r="N380" s="53"/>
      <c r="O380" s="78"/>
      <c r="P380" s="53"/>
      <c r="Q380" s="79"/>
      <c r="R380" s="86"/>
      <c r="S380" s="64"/>
      <c r="T380" s="87"/>
      <c r="U380" s="7"/>
      <c r="V380" s="48"/>
      <c r="X380" s="48"/>
      <c r="Z380" s="48"/>
    </row>
    <row r="381" spans="1:26" x14ac:dyDescent="0.2">
      <c r="A381" s="73">
        <v>310.3</v>
      </c>
      <c r="B381" s="74" t="s">
        <v>126</v>
      </c>
      <c r="C381" s="75"/>
      <c r="D381" s="69"/>
      <c r="E381" s="75"/>
      <c r="G381" s="71"/>
      <c r="H381" s="83"/>
      <c r="I381" s="73"/>
      <c r="J381" s="77"/>
      <c r="K381" s="71"/>
      <c r="L381" s="53"/>
      <c r="M381" s="78"/>
      <c r="N381" s="53"/>
      <c r="O381" s="53"/>
      <c r="P381" s="53"/>
      <c r="Q381" s="117"/>
      <c r="R381" s="88"/>
      <c r="S381" s="77"/>
      <c r="T381" s="89"/>
      <c r="U381" s="23"/>
      <c r="V381" s="48"/>
      <c r="X381" s="48"/>
      <c r="Z381" s="48"/>
    </row>
    <row r="382" spans="1:26" x14ac:dyDescent="0.2">
      <c r="A382" s="73"/>
      <c r="B382" s="74" t="s">
        <v>3</v>
      </c>
      <c r="C382" s="75"/>
      <c r="D382" s="58"/>
      <c r="E382" s="75"/>
      <c r="F382" s="58"/>
      <c r="G382" s="71"/>
      <c r="H382" s="76"/>
      <c r="I382" s="73"/>
      <c r="J382" s="77">
        <v>9700996.6099999994</v>
      </c>
      <c r="K382" s="71"/>
      <c r="L382" s="53">
        <v>2534227.08</v>
      </c>
      <c r="M382" s="78"/>
      <c r="N382" s="53"/>
      <c r="O382" s="53"/>
      <c r="P382" s="53"/>
      <c r="Q382" s="117"/>
      <c r="R382" s="88"/>
      <c r="S382" s="77"/>
      <c r="T382" s="89"/>
      <c r="U382" s="23"/>
      <c r="V382" s="48"/>
      <c r="X382" s="48"/>
      <c r="Z382" s="48"/>
    </row>
    <row r="383" spans="1:26" x14ac:dyDescent="0.2">
      <c r="A383" s="73"/>
      <c r="B383" s="74" t="s">
        <v>4</v>
      </c>
      <c r="C383" s="75"/>
      <c r="D383" s="58"/>
      <c r="E383" s="75"/>
      <c r="F383" s="58"/>
      <c r="G383" s="71"/>
      <c r="H383" s="76"/>
      <c r="I383" s="73"/>
      <c r="J383" s="77">
        <v>8138.01</v>
      </c>
      <c r="K383" s="71"/>
      <c r="L383" s="53">
        <v>12995.48</v>
      </c>
      <c r="M383" s="78"/>
      <c r="N383" s="53"/>
      <c r="O383" s="53"/>
      <c r="P383" s="53"/>
      <c r="Q383" s="117"/>
      <c r="R383" s="88"/>
      <c r="S383" s="77"/>
      <c r="T383" s="89"/>
      <c r="U383" s="23"/>
      <c r="V383" s="48"/>
      <c r="X383" s="48"/>
      <c r="Z383" s="48"/>
    </row>
    <row r="384" spans="1:26" x14ac:dyDescent="0.2">
      <c r="A384" s="73"/>
      <c r="B384" s="74" t="s">
        <v>5</v>
      </c>
      <c r="C384" s="75"/>
      <c r="D384" s="58"/>
      <c r="E384" s="75"/>
      <c r="F384" s="58"/>
      <c r="G384" s="71"/>
      <c r="H384" s="76"/>
      <c r="I384" s="73"/>
      <c r="J384" s="77">
        <v>24271831.300000001</v>
      </c>
      <c r="K384" s="71"/>
      <c r="L384" s="53">
        <v>10839178.970000001</v>
      </c>
      <c r="M384" s="78"/>
      <c r="N384" s="53"/>
      <c r="O384" s="53"/>
      <c r="P384" s="53"/>
      <c r="Q384" s="117"/>
      <c r="R384" s="88"/>
      <c r="S384" s="77"/>
      <c r="T384" s="89"/>
      <c r="U384" s="23"/>
      <c r="V384" s="48"/>
      <c r="X384" s="48"/>
      <c r="Z384" s="48"/>
    </row>
    <row r="385" spans="1:26" x14ac:dyDescent="0.2">
      <c r="A385" s="73"/>
      <c r="B385" s="74" t="s">
        <v>6</v>
      </c>
      <c r="C385" s="75"/>
      <c r="D385" s="58"/>
      <c r="E385" s="75"/>
      <c r="F385" s="58"/>
      <c r="G385" s="71"/>
      <c r="H385" s="76"/>
      <c r="I385" s="73"/>
      <c r="J385" s="77">
        <v>1471639</v>
      </c>
      <c r="K385" s="71"/>
      <c r="L385" s="53">
        <v>981840.79</v>
      </c>
      <c r="M385" s="78"/>
      <c r="N385" s="53"/>
      <c r="O385" s="53"/>
      <c r="P385" s="53"/>
      <c r="Q385" s="117"/>
      <c r="R385" s="88"/>
      <c r="S385" s="77"/>
      <c r="T385" s="89"/>
      <c r="U385" s="23"/>
      <c r="V385" s="48"/>
      <c r="X385" s="48"/>
      <c r="Z385" s="48"/>
    </row>
    <row r="386" spans="1:26" x14ac:dyDescent="0.2">
      <c r="A386" s="73"/>
      <c r="B386" s="74" t="s">
        <v>7</v>
      </c>
      <c r="C386" s="75"/>
      <c r="D386" s="58"/>
      <c r="E386" s="75"/>
      <c r="F386" s="58"/>
      <c r="G386" s="71"/>
      <c r="H386" s="76"/>
      <c r="I386" s="73"/>
      <c r="J386" s="77">
        <v>171270</v>
      </c>
      <c r="K386" s="71"/>
      <c r="L386" s="53">
        <v>96462.75</v>
      </c>
      <c r="M386" s="78"/>
      <c r="N386" s="53"/>
      <c r="O386" s="53"/>
      <c r="P386" s="53"/>
      <c r="Q386" s="117"/>
      <c r="R386" s="88"/>
      <c r="S386" s="77"/>
      <c r="T386" s="89"/>
      <c r="U386" s="23"/>
      <c r="V386" s="48"/>
      <c r="X386" s="48"/>
      <c r="Z386" s="48"/>
    </row>
    <row r="387" spans="1:26" x14ac:dyDescent="0.2">
      <c r="A387" s="81"/>
      <c r="B387" s="74" t="s">
        <v>8</v>
      </c>
      <c r="C387" s="70"/>
      <c r="D387" s="58"/>
      <c r="E387" s="75"/>
      <c r="F387" s="58"/>
      <c r="G387" s="71"/>
      <c r="H387" s="76"/>
      <c r="I387" s="73"/>
      <c r="J387" s="77">
        <v>690.97</v>
      </c>
      <c r="K387" s="71"/>
      <c r="L387" s="53">
        <v>631.41</v>
      </c>
      <c r="M387" s="78"/>
      <c r="N387" s="53"/>
      <c r="O387" s="53"/>
      <c r="P387" s="53"/>
      <c r="Q387" s="117"/>
      <c r="R387" s="88"/>
      <c r="S387" s="77"/>
      <c r="T387" s="89"/>
      <c r="U387" s="23"/>
    </row>
    <row r="388" spans="1:26" x14ac:dyDescent="0.2">
      <c r="A388" s="81"/>
      <c r="B388" s="74" t="s">
        <v>9</v>
      </c>
      <c r="C388" s="70"/>
      <c r="D388" s="58"/>
      <c r="E388" s="75"/>
      <c r="F388" s="58"/>
      <c r="G388" s="71"/>
      <c r="H388" s="76"/>
      <c r="I388" s="73"/>
      <c r="J388" s="80">
        <v>13496.8</v>
      </c>
      <c r="K388" s="71"/>
      <c r="L388" s="90">
        <v>7723</v>
      </c>
      <c r="M388" s="78"/>
      <c r="N388" s="53"/>
      <c r="O388" s="53"/>
      <c r="P388" s="53"/>
      <c r="Q388" s="117"/>
      <c r="R388" s="88"/>
      <c r="S388" s="77"/>
      <c r="T388" s="89"/>
      <c r="U388" s="23"/>
    </row>
    <row r="389" spans="1:26" x14ac:dyDescent="0.2">
      <c r="A389" s="81"/>
      <c r="B389" s="112" t="s">
        <v>127</v>
      </c>
      <c r="C389" s="70"/>
      <c r="E389" s="70"/>
      <c r="G389" s="71"/>
      <c r="I389" s="81"/>
      <c r="J389" s="91">
        <f>+SUBTOTAL(9,J382:J388)</f>
        <v>35638062.689999998</v>
      </c>
      <c r="L389" s="108">
        <f>+SUBTOTAL(9,L382:L388)</f>
        <v>14473059.48</v>
      </c>
      <c r="M389" s="103"/>
      <c r="N389" s="107"/>
      <c r="O389" s="118"/>
      <c r="P389" s="107"/>
      <c r="Q389" s="119"/>
      <c r="R389" s="88"/>
      <c r="S389" s="77"/>
      <c r="T389" s="89"/>
      <c r="U389" s="23"/>
    </row>
    <row r="390" spans="1:26" x14ac:dyDescent="0.2">
      <c r="A390" s="81"/>
      <c r="B390" s="74"/>
      <c r="C390" s="70"/>
      <c r="E390" s="70"/>
      <c r="G390" s="71"/>
      <c r="I390" s="81"/>
      <c r="J390" s="64"/>
      <c r="M390" s="103"/>
      <c r="N390" s="107"/>
      <c r="O390" s="118"/>
      <c r="P390" s="107"/>
      <c r="Q390" s="119"/>
      <c r="R390" s="88"/>
      <c r="S390" s="77"/>
      <c r="T390" s="89"/>
      <c r="U390" s="23"/>
    </row>
    <row r="391" spans="1:26" x14ac:dyDescent="0.2">
      <c r="A391" s="81"/>
      <c r="B391" s="74"/>
      <c r="C391" s="70"/>
      <c r="E391" s="70"/>
      <c r="G391" s="71"/>
      <c r="I391" s="81"/>
      <c r="J391" s="64"/>
      <c r="M391" s="103"/>
      <c r="N391" s="107"/>
      <c r="O391" s="118"/>
      <c r="P391" s="107"/>
      <c r="Q391" s="119"/>
      <c r="R391" s="88"/>
      <c r="S391" s="77"/>
      <c r="T391" s="89"/>
      <c r="U391" s="23"/>
    </row>
    <row r="392" spans="1:26" ht="13.5" thickBot="1" x14ac:dyDescent="0.25">
      <c r="A392" s="81"/>
      <c r="B392" s="114" t="s">
        <v>35</v>
      </c>
      <c r="C392" s="70"/>
      <c r="E392" s="70"/>
      <c r="G392" s="71"/>
      <c r="I392" s="81"/>
      <c r="J392" s="115">
        <f>+SUBTOTAL(9,J18:J391)</f>
        <v>7259837554.8600035</v>
      </c>
      <c r="K392" s="97"/>
      <c r="L392" s="116">
        <f>+SUBTOTAL(9,L18:L391)</f>
        <v>3341766778.2299981</v>
      </c>
      <c r="M392" s="99"/>
      <c r="N392" s="116">
        <f>+SUBTOTAL(9,N18:N391)</f>
        <v>4252169513</v>
      </c>
      <c r="O392" s="99"/>
      <c r="P392" s="116">
        <f>+SUBTOTAL(9,P18:P391)</f>
        <v>752723491</v>
      </c>
      <c r="Q392" s="100"/>
      <c r="R392" s="101">
        <f>+ROUND(P392/J392*100,2)</f>
        <v>10.37</v>
      </c>
      <c r="S392" s="77"/>
      <c r="T392" s="89"/>
      <c r="U392" s="23"/>
    </row>
    <row r="393" spans="1:26" ht="13.5" thickTop="1" x14ac:dyDescent="0.2">
      <c r="A393" s="81"/>
      <c r="B393" s="114"/>
      <c r="C393" s="70"/>
      <c r="E393" s="70"/>
      <c r="G393" s="71"/>
      <c r="I393" s="81"/>
      <c r="J393" s="98"/>
      <c r="K393" s="97"/>
      <c r="L393" s="99"/>
      <c r="M393" s="99"/>
      <c r="N393" s="99"/>
      <c r="O393" s="99"/>
      <c r="P393" s="99"/>
      <c r="Q393" s="100"/>
      <c r="R393" s="101"/>
      <c r="S393" s="77"/>
      <c r="T393" s="89"/>
      <c r="U393" s="23"/>
    </row>
    <row r="394" spans="1:26" x14ac:dyDescent="0.2">
      <c r="J394" s="5"/>
      <c r="K394" s="5"/>
      <c r="L394" s="5"/>
      <c r="M394" s="103"/>
      <c r="N394" s="103"/>
      <c r="O394" s="81"/>
      <c r="P394" s="103"/>
      <c r="Q394" s="109"/>
      <c r="R394" s="110"/>
      <c r="S394" s="81"/>
      <c r="T394" s="111"/>
    </row>
    <row r="395" spans="1:26" x14ac:dyDescent="0.2">
      <c r="J395" s="64"/>
      <c r="M395" s="103"/>
      <c r="N395" s="103"/>
      <c r="O395" s="81"/>
      <c r="P395" s="103"/>
      <c r="Q395" s="109"/>
      <c r="R395" s="110"/>
      <c r="S395" s="81"/>
      <c r="T395" s="111"/>
    </row>
    <row r="396" spans="1:26" x14ac:dyDescent="0.2">
      <c r="J396" s="64"/>
      <c r="M396" s="103"/>
      <c r="N396" s="103"/>
      <c r="O396" s="81"/>
      <c r="P396" s="103"/>
      <c r="Q396" s="109"/>
      <c r="R396" s="110"/>
      <c r="S396" s="81"/>
      <c r="T396" s="111"/>
    </row>
    <row r="397" spans="1:26" x14ac:dyDescent="0.2">
      <c r="J397" s="64"/>
      <c r="M397" s="103"/>
      <c r="N397" s="103"/>
      <c r="O397" s="81"/>
      <c r="P397" s="103"/>
      <c r="Q397" s="109"/>
      <c r="R397" s="110"/>
      <c r="S397" s="81"/>
      <c r="T397" s="111"/>
    </row>
  </sheetData>
  <phoneticPr fontId="0" type="noConversion"/>
  <printOptions horizontalCentered="1"/>
  <pageMargins left="0.3" right="0.3" top="0.67" bottom="0.6" header="0.27" footer="0.22"/>
  <pageSetup scale="59" fitToHeight="0" orientation="landscape" r:id="rId1"/>
  <headerFooter alignWithMargins="0"/>
  <rowBreaks count="7" manualBreakCount="7">
    <brk id="64" max="20" man="1"/>
    <brk id="110" max="20" man="1"/>
    <brk id="166" max="20" man="1"/>
    <brk id="222" max="20" man="1"/>
    <brk id="279" max="20" man="1"/>
    <brk id="328" max="20" man="1"/>
    <brk id="368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0E1D5F0794A41BCFC9D4AF9733144" ma:contentTypeVersion="76" ma:contentTypeDescription="" ma:contentTypeScope="" ma:versionID="8961281208bc4c66343f9c8986959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2018-09-13T07:00:00+00:00</OpenedDate>
    <SignificantOrder xmlns="dc463f71-b30c-4ab2-9473-d307f9d35888">false</SignificantOrder>
    <Date1 xmlns="dc463f71-b30c-4ab2-9473-d307f9d35888">2018-09-13T07:00:00+00:00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CC477B-DA03-479E-BB68-3E56F6B83701}"/>
</file>

<file path=customXml/itemProps2.xml><?xml version="1.0" encoding="utf-8"?>
<ds:datastoreItem xmlns:ds="http://schemas.openxmlformats.org/officeDocument/2006/customXml" ds:itemID="{57660FA4-766F-4C1F-8930-0EB774F56A35}"/>
</file>

<file path=customXml/itemProps3.xml><?xml version="1.0" encoding="utf-8"?>
<ds:datastoreItem xmlns:ds="http://schemas.openxmlformats.org/officeDocument/2006/customXml" ds:itemID="{50A0289E-3FFC-4B43-ADFA-4137648E5709}"/>
</file>

<file path=customXml/itemProps4.xml><?xml version="1.0" encoding="utf-8"?>
<ds:datastoreItem xmlns:ds="http://schemas.openxmlformats.org/officeDocument/2006/customXml" ds:itemID="{0636CE11-F220-4128-BD14-9BB96E0BC5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 Summary</vt:lpstr>
      <vt:lpstr>'2020 Summary'!Print_Area</vt:lpstr>
      <vt:lpstr>'2020 Summary'!Print_Titles</vt:lpstr>
    </vt:vector>
  </TitlesOfParts>
  <Company>Depreciation Specialty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S. Roff</dc:creator>
  <cp:lastModifiedBy>Dimler, John C.</cp:lastModifiedBy>
  <cp:lastPrinted>2018-07-11T17:52:36Z</cp:lastPrinted>
  <dcterms:created xsi:type="dcterms:W3CDTF">2006-06-05T13:30:03Z</dcterms:created>
  <dcterms:modified xsi:type="dcterms:W3CDTF">2018-08-27T16:24:21Z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0x0101006E56B4D1795A2E4DB2F0B01679ED314A00D780E1D5F0794A41BCFC9D4AF9733144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