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0950" activeTab="0"/>
  </bookViews>
  <sheets>
    <sheet name="DAH-2" sheetId="1" r:id="rId1"/>
    <sheet name="DAH-3" sheetId="2" r:id="rId2"/>
    <sheet name="DAH-4" sheetId="3" r:id="rId3"/>
  </sheets>
  <externalReferences>
    <externalReference r:id="rId6"/>
    <externalReference r:id="rId7"/>
  </externalReferences>
  <definedNames>
    <definedName name="CASE" localSheetId="0">'[2]INPUTS'!$C$11</definedName>
    <definedName name="CASE" localSheetId="1">'[2]INPUTS'!$C$11</definedName>
    <definedName name="CASE">'[1]INPUTS'!$C$11</definedName>
    <definedName name="cust_actual">#REF!</definedName>
    <definedName name="cust_budget">#REF!</definedName>
    <definedName name="meter_size">#REF!</definedName>
    <definedName name="page1">#REF!</definedName>
    <definedName name="page2">#REF!</definedName>
    <definedName name="page3">#REF!</definedName>
    <definedName name="page4">#REF!</definedName>
    <definedName name="_xlnm.Print_Area" localSheetId="0">'DAH-2'!$A$1:$N$390</definedName>
    <definedName name="_xlnm.Print_Area" localSheetId="1">'DAH-3'!$A$1:$N$390</definedName>
    <definedName name="_xlnm.Print_Area" localSheetId="2">'DAH-4'!$A$3:$M$23</definedName>
    <definedName name="RCF" localSheetId="0">'[2]INPUTS'!$F$48</definedName>
    <definedName name="RCF" localSheetId="1">'[2]INPUTS'!$F$48</definedName>
    <definedName name="RCF">'[1]INPUTS'!$F$48</definedName>
    <definedName name="ROR" localSheetId="0">'[2]INPUTS'!$F$29</definedName>
    <definedName name="ROR" localSheetId="1">'[2]INPUTS'!$F$29</definedName>
    <definedName name="ROR">'[1]INPUTS'!$F$29</definedName>
  </definedNames>
  <calcPr calcMode="manual" fullCalcOnLoad="1" calcCompleted="0" calcOnSave="0" iterate="1" iterateCount="1000" iterateDelta="0.0001"/>
</workbook>
</file>

<file path=xl/sharedStrings.xml><?xml version="1.0" encoding="utf-8"?>
<sst xmlns="http://schemas.openxmlformats.org/spreadsheetml/2006/main" count="1369" uniqueCount="124">
  <si>
    <t>Northwest Natural Gas Company</t>
  </si>
  <si>
    <t>Docket No. UG-08__________</t>
  </si>
  <si>
    <t>Proposed Revenue Spread</t>
  </si>
  <si>
    <t>Line</t>
  </si>
  <si>
    <t>Rate</t>
  </si>
  <si>
    <t>Schedule</t>
  </si>
  <si>
    <t>Current</t>
  </si>
  <si>
    <t>Proposed</t>
  </si>
  <si>
    <t>Percent</t>
  </si>
  <si>
    <t>No.</t>
  </si>
  <si>
    <t>Number</t>
  </si>
  <si>
    <t>Revenue</t>
  </si>
  <si>
    <t>Increase</t>
  </si>
  <si>
    <t>(A)</t>
  </si>
  <si>
    <t>(B)</t>
  </si>
  <si>
    <t>(C)</t>
  </si>
  <si>
    <t>(D)</t>
  </si>
  <si>
    <t>(E)</t>
  </si>
  <si>
    <t>(F)</t>
  </si>
  <si>
    <t>General Sales</t>
  </si>
  <si>
    <t>Residential Sales</t>
  </si>
  <si>
    <t>Basic Firm Sales</t>
  </si>
  <si>
    <t>Gas Light Service</t>
  </si>
  <si>
    <t>High Load Factor Firm Sales</t>
  </si>
  <si>
    <t>Residential Heating Dry-Out</t>
  </si>
  <si>
    <t>Non-Residential Sales &amp; Transport</t>
  </si>
  <si>
    <t>Large Volume Non-Residential Firm &amp; Interruptible</t>
  </si>
  <si>
    <t>High Volume Non-Residential Firm &amp; Inter. Transport</t>
  </si>
  <si>
    <t>Special Contract Firm Transport</t>
  </si>
  <si>
    <t>61/62</t>
  </si>
  <si>
    <t>Total</t>
  </si>
  <si>
    <t>Northwest Natural - 2007 Gas Cost of Service Study</t>
  </si>
  <si>
    <t>Summary</t>
  </si>
  <si>
    <t>Line No.</t>
  </si>
  <si>
    <t>Description</t>
  </si>
  <si>
    <t>Total Company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</si>
  <si>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</si>
  <si>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</si>
  <si>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</si>
  <si>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</si>
  <si>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</si>
  <si>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</si>
  <si>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</si>
  <si>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</si>
  <si>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</si>
  <si>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</si>
  <si>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</si>
  <si>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(n)</t>
  </si>
  <si>
    <t>(o)</t>
  </si>
  <si>
    <t>(p)</t>
  </si>
  <si>
    <t>(q)</t>
  </si>
  <si>
    <t>(r)</t>
  </si>
  <si>
    <t>Rate Base</t>
  </si>
  <si>
    <t>Plant in Service</t>
  </si>
  <si>
    <t>Accumulated Reserve</t>
  </si>
  <si>
    <t>Other Rate Base Items</t>
  </si>
  <si>
    <t>TOTAL RATE BASE</t>
  </si>
  <si>
    <t>Revenue at Current Rates</t>
  </si>
  <si>
    <t>Gas Revenues</t>
  </si>
  <si>
    <t>Base Rate Revenues</t>
  </si>
  <si>
    <t>Other Revenues</t>
  </si>
  <si>
    <t>TOTAL REVENUE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</si>
  <si>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</si>
  <si>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</si>
  <si>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</si>
  <si>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</si>
  <si>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</si>
  <si>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</si>
  <si>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Operating Income - Current</t>
  </si>
  <si>
    <t>Current Rate of Return</t>
  </si>
  <si>
    <t>Calculation of Rate Schedule Revenue Requirement at Equal Rates of Return</t>
  </si>
  <si>
    <t>Required Return</t>
  </si>
  <si>
    <t>Required Operating Income</t>
  </si>
  <si>
    <t>Operating Income (Deficiency)/Surplus</t>
  </si>
  <si>
    <t>Revenue (Deficiency) / Surplus</t>
  </si>
  <si>
    <t>Revenue Requirement</t>
  </si>
  <si>
    <t>Revenues Other Than Rate Sch. Rev.</t>
  </si>
  <si>
    <t>Rate Schedule Revenue Requirement</t>
  </si>
  <si>
    <t>Deficiency / (Surplus) as % of Sales &amp; Trans Rev</t>
  </si>
  <si>
    <t>Expenses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</si>
  <si>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</si>
  <si>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</si>
  <si>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</si>
  <si>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</si>
  <si>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</si>
  <si>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Requirement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</si>
  <si>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</si>
  <si>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</si>
  <si>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</si>
  <si>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</si>
  <si>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</si>
  <si>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</si>
  <si>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</si>
  <si>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</si>
  <si>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TOTAL FIXED COSTS</t>
  </si>
  <si>
    <t xml:space="preserve">Unit Costs </t>
  </si>
  <si>
    <t>Demand (per Peak Day therm per month)</t>
  </si>
  <si>
    <t>Commodity (per therm)</t>
  </si>
  <si>
    <t>Customer (per customer per month)</t>
  </si>
  <si>
    <t>Direct Sales (per sales customer per month)</t>
  </si>
  <si>
    <t>Direct Transport (per transp. cust. per month)</t>
  </si>
  <si>
    <t>Demand and Commodity (per therm)</t>
  </si>
  <si>
    <t>All Customer (per customer per month)</t>
  </si>
  <si>
    <t>Proposed Test Year With Gas</t>
  </si>
  <si>
    <t>General Sales Service</t>
  </si>
  <si>
    <t>Residential Sales Service</t>
  </si>
  <si>
    <t>Basic Firm Sales Service</t>
  </si>
  <si>
    <t>Hi Load Factor Firm Sales</t>
  </si>
  <si>
    <t>Residential Heating Dry Out</t>
  </si>
  <si>
    <t>Lrg. Vol. Non-Res. Firm Sales &amp; Transp.</t>
  </si>
  <si>
    <t>Hi Vol. Non-Res. Firm &amp; Inter. Transp.</t>
  </si>
  <si>
    <t>~</t>
  </si>
  <si>
    <t>Storage</t>
  </si>
  <si>
    <t/>
  </si>
  <si>
    <t>Demand</t>
  </si>
  <si>
    <t>Commodity</t>
  </si>
  <si>
    <t>Customer</t>
  </si>
  <si>
    <t>Sub-total</t>
  </si>
  <si>
    <t>Distribution</t>
  </si>
  <si>
    <t>Gas Costs</t>
  </si>
  <si>
    <t>PDAY</t>
  </si>
  <si>
    <t>THRUPUT</t>
  </si>
  <si>
    <t>CUST</t>
  </si>
  <si>
    <t>Proposed Test Year Without Gas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</si>
</sst>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00_);_(* \(#,##0.00000\);_(* &quot;-&quot;??_);_(@_)"/>
    <numFmt numFmtId="168" formatCode="0.0%"/>
    <numFmt numFmtId="169" formatCode="#,##0.0"/>
    <numFmt numFmtId="170" formatCode="&quot;$&quot;#,##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&quot;$&quot;#,##0.0000_);\(&quot;$&quot;#,##0.0000\)"/>
    <numFmt numFmtId="174" formatCode="mmmm\-yy"/>
    <numFmt numFmtId="175" formatCode="_(* #,##0.0_);_(* \(#,##0.0\);_(* &quot;-&quot;?_);_(@_)"/>
    <numFmt numFmtId="176" formatCode="_(* #,##0.000_);_(* \(#,##0.000\);_(* &quot;-&quot;???_);_(@_)"/>
    <numFmt numFmtId="177" formatCode="_(&quot;$&quot;* #,##0.000_);_(&quot;$&quot;* \(#,##0.000\);_(&quot;$&quot;* &quot;-&quot;???_);_(@_)"/>
    <numFmt numFmtId="178" formatCode="_(&quot;$&quot;* #,##0.0000_);_(&quot;$&quot;* \(#,##0.0000\);_(&quot;$&quot;* &quot;-&quot;????_);_(@_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&quot;$&quot;* #,##0.0_);_(&quot;$&quot;* \(#,##0.0\);_(&quot;$&quot;* &quot;-&quot;??_);_(@_)"/>
    <numFmt numFmtId="185" formatCode="_(&quot;$&quot;* #,##0.00000_);_(&quot;$&quot;* \(#,##0.00000\);_(&quot;$&quot;* &quot;-&quot;??_);_(@_)"/>
    <numFmt numFmtId="186" formatCode="&quot;$&quot;#,##0.00000_);\(&quot;$&quot;#,##0.00000\)"/>
    <numFmt numFmtId="187" formatCode="_(&quot;$&quot;* #,##0.00000_);_(&quot;$&quot;* \(#,##0.00000\);_(&quot;$&quot;* &quot;-&quot;?????_);_(@_)"/>
    <numFmt numFmtId="188" formatCode="_(&quot;$&quot;* #,##0.000000_);_(&quot;$&quot;* \(#,##0.000000\);_(&quot;$&quot;* &quot;-&quot;??_);_(@_)"/>
    <numFmt numFmtId="189" formatCode="_(* #,##0.000000_);_(* \(#,##0.000000\);_(* &quot;-&quot;??????_);_(@_)"/>
    <numFmt numFmtId="190" formatCode="_(* #,##0.0000_);_(* \(#,##0.0000\);_(* &quot;-&quot;????_);_(@_)"/>
    <numFmt numFmtId="191" formatCode="0.000%"/>
    <numFmt numFmtId="192" formatCode="_(* #,##0.00000_);_(* \(#,##0.00000\);_(* &quot;-&quot;?????_);_(@_)"/>
    <numFmt numFmtId="193" formatCode="#,##0.00;\(#,##0.00\)"/>
    <numFmt numFmtId="194" formatCode="0.0000%"/>
    <numFmt numFmtId="195" formatCode="0.000"/>
    <numFmt numFmtId="196" formatCode="#,##0.0_);\(#,##0.0\)"/>
    <numFmt numFmtId="197" formatCode="0.000000000000000%"/>
    <numFmt numFmtId="198" formatCode="0.00000000000000%"/>
    <numFmt numFmtId="199" formatCode="0.0000000000000%"/>
    <numFmt numFmtId="200" formatCode="0.000000000000%"/>
    <numFmt numFmtId="201" formatCode="0.00000000000%"/>
    <numFmt numFmtId="202" formatCode="0.0000000000%"/>
    <numFmt numFmtId="203" formatCode="0.000000000%"/>
    <numFmt numFmtId="204" formatCode="0.00000000%"/>
    <numFmt numFmtId="205" formatCode="0.0000000%"/>
    <numFmt numFmtId="206" formatCode="0.000000%"/>
    <numFmt numFmtId="207" formatCode="0.00000%"/>
    <numFmt numFmtId="208" formatCode="&quot;$&quot;#,##0;[Red]\-&quot;$&quot;#,##0"/>
    <numFmt numFmtId="209" formatCode="&quot;$&quot;#,##0.00"/>
    <numFmt numFmtId="210" formatCode="_(* #,##0.0000_);_(* \(#,##0.0000\);_(* &quot;-&quot;_);_(@_)"/>
    <numFmt numFmtId="211" formatCode="_(&quot;$&quot;* #,##0.000_);_(&quot;$&quot;* \(#,##0.000\);_(&quot;$&quot;* &quot;-&quot;????_);_(@_)"/>
    <numFmt numFmtId="212" formatCode="_(* #,##0.00000_);_(* \(#,##0.00000\);_(* &quot;-&quot;????_);_(@_)"/>
    <numFmt numFmtId="213" formatCode="_(* #,##0.00_);_(* \(#,##0.00\);_(* &quot;-&quot;_);_(@_)"/>
    <numFmt numFmtId="214" formatCode="_(* #,##0.000000_);_(* \(#,##0.000000\);_(* &quot;-&quot;_);_(@_)"/>
    <numFmt numFmtId="215" formatCode="_(* #,##0.0000_);_(* \(#,##0.0000\);_(* &quot;-&quot;??_);_(@_)"/>
    <numFmt numFmtId="216" formatCode="#."/>
    <numFmt numFmtId="217" formatCode="mmmm\ d\,\ yyyy"/>
    <numFmt numFmtId="218" formatCode="_(&quot;$&quot;* #,##0.0000_);_(&quot;$&quot;* \(#,##0.0000\);_(&quot;$&quot;* &quot;-&quot;_);_(@_)"/>
    <numFmt numFmtId="219" formatCode="_(&quot;$&quot;* #,##0.00000_);_(&quot;$&quot;* \(#,##0.00000\);_(&quot;$&quot;* &quot;-&quot;_);_(@_)"/>
    <numFmt numFmtId="220" formatCode="_(* #,##0.00000_);_(* \(#,##0.00000\);_(* &quot;-&quot;_);_(@_)"/>
    <numFmt numFmtId="221" formatCode="0.0000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  <font>
      <sz val="10"/>
      <name val="Helv"/>
      <family val="0"/>
    </font>
    <font>
      <sz val="12"/>
      <name val="TIMES"/>
      <family val="0"/>
    </font>
    <font>
      <sz val="1"/>
      <color indexed="16"/>
      <name val="Courier"/>
      <family val="0"/>
    </font>
    <font>
      <sz val="18"/>
      <name val="Arial"/>
      <family val="0"/>
    </font>
    <font>
      <sz val="10"/>
      <color indexed="60"/>
      <name val="Arial"/>
      <family val="2"/>
    </font>
    <font>
      <b/>
      <sz val="12"/>
      <color indexed="20"/>
      <name val="Arial"/>
      <family val="0"/>
    </font>
    <font>
      <sz val="12"/>
      <color indexed="10"/>
      <name val="Arial"/>
      <family val="0"/>
    </font>
    <font>
      <sz val="12"/>
      <color indexed="10"/>
      <name val="TIMES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41" fontId="0" fillId="27" borderId="0">
      <alignment/>
      <protection/>
    </xf>
    <xf numFmtId="0" fontId="39" fillId="28" borderId="1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216" fontId="9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6" fillId="0" borderId="0" applyFill="0" applyBorder="0" applyAlignment="0" applyProtection="0"/>
    <xf numFmtId="217" fontId="6" fillId="0" borderId="0" applyFill="0" applyBorder="0" applyAlignment="0" applyProtection="0"/>
    <xf numFmtId="0" fontId="40" fillId="0" borderId="0" applyNumberFormat="0" applyFill="0" applyBorder="0" applyAlignment="0" applyProtection="0"/>
    <xf numFmtId="2" fontId="6" fillId="0" borderId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1" borderId="3" applyNumberFormat="0" applyAlignment="0" applyProtection="0"/>
    <xf numFmtId="41" fontId="3" fillId="32" borderId="4">
      <alignment horizontal="left"/>
      <protection locked="0"/>
    </xf>
    <xf numFmtId="10" fontId="3" fillId="32" borderId="4">
      <alignment horizontal="right"/>
      <protection locked="0"/>
    </xf>
    <xf numFmtId="41" fontId="11" fillId="33" borderId="4">
      <alignment horizontal="left"/>
      <protection locked="0"/>
    </xf>
    <xf numFmtId="3" fontId="12" fillId="0" borderId="0" applyFill="0" applyBorder="0" applyAlignment="0" applyProtection="0"/>
    <xf numFmtId="0" fontId="44" fillId="0" borderId="5" applyNumberFormat="0" applyFill="0" applyAlignment="0" applyProtection="0"/>
    <xf numFmtId="0" fontId="45" fillId="34" borderId="0" applyNumberFormat="0" applyBorder="0" applyAlignment="0" applyProtection="0"/>
    <xf numFmtId="221" fontId="0" fillId="0" borderId="0">
      <alignment horizontal="left" wrapText="1"/>
      <protection/>
    </xf>
    <xf numFmtId="0" fontId="0" fillId="35" borderId="6" applyNumberFormat="0" applyFont="0" applyAlignment="0" applyProtection="0"/>
    <xf numFmtId="0" fontId="46" fillId="36" borderId="7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0" fontId="0" fillId="0" borderId="4">
      <alignment/>
      <protection/>
    </xf>
    <xf numFmtId="41" fontId="0" fillId="37" borderId="4">
      <alignment/>
      <protection/>
    </xf>
    <xf numFmtId="0" fontId="8" fillId="0" borderId="0">
      <alignment/>
      <protection/>
    </xf>
    <xf numFmtId="3" fontId="13" fillId="0" borderId="0" applyFill="0" applyBorder="0" applyAlignment="0" applyProtection="0"/>
    <xf numFmtId="0" fontId="14" fillId="0" borderId="0">
      <alignment/>
      <protection/>
    </xf>
    <xf numFmtId="42" fontId="0" fillId="27" borderId="0">
      <alignment/>
      <protection/>
    </xf>
    <xf numFmtId="42" fontId="0" fillId="27" borderId="8">
      <alignment vertical="center"/>
      <protection/>
    </xf>
    <xf numFmtId="0" fontId="15" fillId="27" borderId="9" applyNumberFormat="0">
      <alignment horizontal="center" vertical="center" wrapText="1"/>
      <protection/>
    </xf>
    <xf numFmtId="10" fontId="0" fillId="27" borderId="0">
      <alignment/>
      <protection/>
    </xf>
    <xf numFmtId="178" fontId="0" fillId="27" borderId="0">
      <alignment/>
      <protection/>
    </xf>
    <xf numFmtId="42" fontId="0" fillId="27" borderId="10">
      <alignment horizontal="left"/>
      <protection/>
    </xf>
    <xf numFmtId="178" fontId="16" fillId="27" borderId="10">
      <alignment horizontal="left"/>
      <protection/>
    </xf>
    <xf numFmtId="221" fontId="0" fillId="0" borderId="0">
      <alignment horizontal="left" wrapText="1"/>
      <protection/>
    </xf>
    <xf numFmtId="41" fontId="17" fillId="27" borderId="0">
      <alignment horizontal="left"/>
      <protection/>
    </xf>
    <xf numFmtId="0" fontId="47" fillId="0" borderId="0" applyNumberFormat="0" applyFill="0" applyBorder="0" applyAlignment="0" applyProtection="0"/>
    <xf numFmtId="209" fontId="18" fillId="27" borderId="0">
      <alignment horizontal="left" vertical="center"/>
      <protection/>
    </xf>
    <xf numFmtId="0" fontId="15" fillId="27" borderId="0">
      <alignment horizontal="left" wrapText="1"/>
      <protection/>
    </xf>
    <xf numFmtId="0" fontId="19" fillId="0" borderId="0">
      <alignment horizontal="left" vertical="center"/>
      <protection/>
    </xf>
    <xf numFmtId="41" fontId="15" fillId="27" borderId="0">
      <alignment horizontal="left"/>
      <protection/>
    </xf>
    <xf numFmtId="0" fontId="8" fillId="0" borderId="11">
      <alignment/>
      <protection/>
    </xf>
    <xf numFmtId="0" fontId="4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6" fontId="3" fillId="0" borderId="0" xfId="52" applyNumberFormat="1" applyFont="1" applyAlignment="1">
      <alignment/>
    </xf>
    <xf numFmtId="166" fontId="3" fillId="0" borderId="0" xfId="52" applyNumberFormat="1" applyFont="1" applyBorder="1" applyAlignment="1">
      <alignment/>
    </xf>
    <xf numFmtId="166" fontId="3" fillId="0" borderId="0" xfId="52" applyNumberFormat="1" applyFont="1" applyFill="1" applyAlignment="1">
      <alignment/>
    </xf>
    <xf numFmtId="166" fontId="3" fillId="0" borderId="0" xfId="52" applyNumberFormat="1" applyFont="1" applyFill="1" applyBorder="1" applyAlignment="1">
      <alignment/>
    </xf>
    <xf numFmtId="166" fontId="0" fillId="0" borderId="0" xfId="52" applyNumberFormat="1" applyFont="1" applyFill="1" applyAlignment="1">
      <alignment/>
    </xf>
    <xf numFmtId="168" fontId="0" fillId="0" borderId="0" xfId="77" applyNumberFormat="1" applyAlignment="1">
      <alignment/>
    </xf>
    <xf numFmtId="165" fontId="3" fillId="0" borderId="0" xfId="43" applyNumberFormat="1" applyFont="1" applyAlignment="1">
      <alignment/>
    </xf>
    <xf numFmtId="165" fontId="3" fillId="0" borderId="0" xfId="43" applyNumberFormat="1" applyFont="1" applyBorder="1" applyAlignment="1">
      <alignment/>
    </xf>
    <xf numFmtId="165" fontId="3" fillId="0" borderId="0" xfId="43" applyNumberFormat="1" applyFont="1" applyFill="1" applyAlignment="1">
      <alignment/>
    </xf>
    <xf numFmtId="165" fontId="3" fillId="0" borderId="0" xfId="43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0" fontId="0" fillId="0" borderId="0" xfId="0" applyNumberFormat="1" applyAlignment="1">
      <alignment/>
    </xf>
    <xf numFmtId="168" fontId="3" fillId="0" borderId="0" xfId="77" applyNumberFormat="1" applyFont="1" applyAlignment="1">
      <alignment/>
    </xf>
    <xf numFmtId="166" fontId="0" fillId="0" borderId="10" xfId="0" applyNumberFormat="1" applyBorder="1" applyAlignment="1">
      <alignment/>
    </xf>
    <xf numFmtId="166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10" xfId="77" applyNumberFormat="1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165" fontId="0" fillId="0" borderId="0" xfId="43" applyNumberFormat="1" applyFill="1" applyAlignment="1">
      <alignment/>
    </xf>
    <xf numFmtId="166" fontId="0" fillId="0" borderId="0" xfId="0" applyNumberFormat="1" applyFill="1" applyAlignment="1">
      <alignment/>
    </xf>
    <xf numFmtId="10" fontId="0" fillId="0" borderId="0" xfId="77" applyNumberFormat="1" applyFill="1" applyAlignment="1">
      <alignment/>
    </xf>
    <xf numFmtId="209" fontId="18" fillId="27" borderId="0" xfId="93" applyFont="1" applyAlignment="1">
      <alignment horizontal="centerContinuous" vertical="center"/>
      <protection/>
    </xf>
    <xf numFmtId="209" fontId="18" fillId="27" borderId="0" xfId="93" applyAlignment="1">
      <alignment horizontal="centerContinuous" vertical="center"/>
      <protection/>
    </xf>
    <xf numFmtId="209" fontId="18" fillId="27" borderId="0" xfId="93">
      <alignment horizontal="left" vertical="center"/>
      <protection/>
    </xf>
    <xf numFmtId="209" fontId="18" fillId="0" borderId="0" xfId="93" applyFont="1" applyFill="1" applyAlignment="1">
      <alignment horizontal="centerContinuous" vertical="center"/>
      <protection/>
    </xf>
    <xf numFmtId="209" fontId="18" fillId="0" borderId="0" xfId="93" applyFill="1" applyAlignment="1">
      <alignment horizontal="centerContinuous" vertical="center"/>
      <protection/>
    </xf>
    <xf numFmtId="209" fontId="18" fillId="0" borderId="0" xfId="93" applyFill="1">
      <alignment horizontal="left" vertical="center"/>
      <protection/>
    </xf>
    <xf numFmtId="209" fontId="20" fillId="0" borderId="0" xfId="93" applyFont="1" applyFill="1" applyAlignment="1">
      <alignment horizontal="centerContinuous" vertical="center"/>
      <protection/>
    </xf>
    <xf numFmtId="0" fontId="21" fillId="0" borderId="0" xfId="94" applyFont="1" applyFill="1" applyAlignment="1">
      <alignment horizontal="left"/>
      <protection/>
    </xf>
    <xf numFmtId="0" fontId="15" fillId="0" borderId="0" xfId="94" applyFill="1">
      <alignment horizontal="left" wrapText="1"/>
      <protection/>
    </xf>
    <xf numFmtId="0" fontId="15" fillId="0" borderId="9" xfId="85" applyFont="1" applyFill="1">
      <alignment horizontal="center" vertical="center" wrapText="1"/>
      <protection/>
    </xf>
    <xf numFmtId="0" fontId="15" fillId="0" borderId="0" xfId="85" applyFill="1" applyBorder="1">
      <alignment horizontal="center" vertical="center" wrapText="1"/>
      <protection/>
    </xf>
    <xf numFmtId="0" fontId="15" fillId="0" borderId="9" xfId="85" applyFill="1">
      <alignment horizontal="center" vertical="center" wrapText="1"/>
      <protection/>
    </xf>
    <xf numFmtId="41" fontId="15" fillId="0" borderId="9" xfId="85" applyNumberFormat="1" applyFill="1">
      <alignment horizontal="center" vertical="center" wrapText="1"/>
      <protection/>
    </xf>
    <xf numFmtId="42" fontId="0" fillId="0" borderId="0" xfId="83" applyFont="1" applyFill="1">
      <alignment/>
      <protection/>
    </xf>
    <xf numFmtId="166" fontId="0" fillId="0" borderId="0" xfId="52" applyNumberFormat="1" applyFill="1" applyAlignment="1">
      <alignment/>
    </xf>
    <xf numFmtId="42" fontId="0" fillId="0" borderId="8" xfId="84" applyFont="1" applyFill="1">
      <alignment vertical="center"/>
      <protection/>
    </xf>
    <xf numFmtId="42" fontId="0" fillId="0" borderId="8" xfId="84" applyFill="1">
      <alignment vertical="center"/>
      <protection/>
    </xf>
    <xf numFmtId="0" fontId="15" fillId="0" borderId="0" xfId="94" applyFont="1" applyFill="1">
      <alignment horizontal="left" wrapText="1"/>
      <protection/>
    </xf>
    <xf numFmtId="165" fontId="0" fillId="0" borderId="0" xfId="43" applyNumberFormat="1" applyFont="1" applyFill="1" applyAlignment="1">
      <alignment/>
    </xf>
    <xf numFmtId="42" fontId="0" fillId="0" borderId="0" xfId="83" applyFill="1">
      <alignment/>
      <protection/>
    </xf>
    <xf numFmtId="42" fontId="0" fillId="0" borderId="8" xfId="88" applyFont="1" applyFill="1" applyBorder="1">
      <alignment horizontal="left"/>
      <protection/>
    </xf>
    <xf numFmtId="0" fontId="15" fillId="0" borderId="0" xfId="94" applyFill="1" applyAlignment="1">
      <alignment horizontal="center" wrapText="1"/>
      <protection/>
    </xf>
    <xf numFmtId="0" fontId="0" fillId="0" borderId="0" xfId="94" applyFont="1" applyFill="1">
      <alignment horizontal="left" wrapText="1"/>
      <protection/>
    </xf>
    <xf numFmtId="42" fontId="0" fillId="0" borderId="8" xfId="83" applyFont="1" applyFill="1" applyBorder="1">
      <alignment/>
      <protection/>
    </xf>
    <xf numFmtId="0" fontId="0" fillId="0" borderId="8" xfId="94" applyFont="1" applyFill="1" applyBorder="1">
      <alignment horizontal="left" wrapText="1"/>
      <protection/>
    </xf>
    <xf numFmtId="42" fontId="0" fillId="0" borderId="8" xfId="83" applyFill="1" applyBorder="1">
      <alignment/>
      <protection/>
    </xf>
    <xf numFmtId="42" fontId="0" fillId="0" borderId="0" xfId="83" applyFont="1" applyFill="1" applyBorder="1">
      <alignment/>
      <protection/>
    </xf>
    <xf numFmtId="0" fontId="0" fillId="0" borderId="0" xfId="94" applyFont="1" applyFill="1" applyBorder="1">
      <alignment horizontal="left" wrapText="1"/>
      <protection/>
    </xf>
    <xf numFmtId="165" fontId="0" fillId="0" borderId="0" xfId="43" applyNumberFormat="1" applyFill="1" applyBorder="1" applyAlignment="1">
      <alignment/>
    </xf>
    <xf numFmtId="42" fontId="0" fillId="0" borderId="0" xfId="83" applyFill="1" applyBorder="1">
      <alignment/>
      <protection/>
    </xf>
    <xf numFmtId="0" fontId="15" fillId="0" borderId="0" xfId="94" applyFont="1" applyFill="1" applyAlignment="1">
      <alignment horizontal="left"/>
      <protection/>
    </xf>
    <xf numFmtId="43" fontId="0" fillId="0" borderId="0" xfId="43" applyFill="1" applyBorder="1" applyAlignment="1">
      <alignment/>
    </xf>
    <xf numFmtId="215" fontId="0" fillId="0" borderId="0" xfId="43" applyNumberFormat="1" applyFont="1" applyFill="1" applyAlignment="1">
      <alignment/>
    </xf>
    <xf numFmtId="42" fontId="0" fillId="0" borderId="12" xfId="83" applyFont="1" applyFill="1" applyBorder="1">
      <alignment/>
      <protection/>
    </xf>
    <xf numFmtId="0" fontId="0" fillId="0" borderId="12" xfId="94" applyFont="1" applyFill="1" applyBorder="1">
      <alignment horizontal="left" wrapText="1"/>
      <protection/>
    </xf>
    <xf numFmtId="42" fontId="0" fillId="0" borderId="12" xfId="83" applyFill="1" applyBorder="1">
      <alignment/>
      <protection/>
    </xf>
    <xf numFmtId="42" fontId="0" fillId="0" borderId="0" xfId="83" applyNumberFormat="1" applyFill="1">
      <alignment/>
      <protection/>
    </xf>
    <xf numFmtId="219" fontId="0" fillId="0" borderId="0" xfId="83" applyNumberFormat="1" applyFill="1">
      <alignment/>
      <protection/>
    </xf>
    <xf numFmtId="166" fontId="0" fillId="0" borderId="0" xfId="52" applyNumberFormat="1" applyFont="1" applyFill="1" applyAlignment="1">
      <alignment/>
    </xf>
    <xf numFmtId="218" fontId="0" fillId="0" borderId="0" xfId="83" applyNumberFormat="1" applyFill="1">
      <alignment/>
      <protection/>
    </xf>
    <xf numFmtId="42" fontId="0" fillId="0" borderId="10" xfId="84" applyFont="1" applyFill="1" applyBorder="1">
      <alignment vertical="center"/>
      <protection/>
    </xf>
    <xf numFmtId="42" fontId="0" fillId="0" borderId="10" xfId="88" applyFont="1" applyFill="1" applyBorder="1">
      <alignment horizontal="left"/>
      <protection/>
    </xf>
    <xf numFmtId="165" fontId="0" fillId="0" borderId="0" xfId="43" applyNumberFormat="1" applyFont="1" applyFill="1" applyBorder="1" applyAlignment="1">
      <alignment/>
    </xf>
    <xf numFmtId="42" fontId="0" fillId="0" borderId="0" xfId="84" applyFont="1" applyFill="1" applyBorder="1">
      <alignment vertical="center"/>
      <protection/>
    </xf>
    <xf numFmtId="42" fontId="0" fillId="0" borderId="0" xfId="88" applyFont="1" applyFill="1" applyBorder="1">
      <alignment horizontal="left"/>
      <protection/>
    </xf>
    <xf numFmtId="165" fontId="0" fillId="0" borderId="0" xfId="43" applyNumberFormat="1" applyFont="1" applyFill="1" applyBorder="1" applyAlignment="1">
      <alignment horizontal="left"/>
    </xf>
    <xf numFmtId="42" fontId="0" fillId="0" borderId="8" xfId="84" applyFont="1" applyFill="1" applyBorder="1">
      <alignment vertical="center"/>
      <protection/>
    </xf>
    <xf numFmtId="42" fontId="0" fillId="0" borderId="9" xfId="84" applyFont="1" applyFill="1" applyBorder="1">
      <alignment vertical="center"/>
      <protection/>
    </xf>
    <xf numFmtId="42" fontId="0" fillId="0" borderId="9" xfId="88" applyFont="1" applyFill="1" applyBorder="1">
      <alignment horizontal="left"/>
      <protection/>
    </xf>
    <xf numFmtId="42" fontId="0" fillId="0" borderId="13" xfId="84" applyFont="1" applyFill="1" applyBorder="1">
      <alignment vertical="center"/>
      <protection/>
    </xf>
    <xf numFmtId="42" fontId="0" fillId="0" borderId="13" xfId="88" applyFont="1" applyFill="1" applyBorder="1">
      <alignment horizontal="left"/>
      <protection/>
    </xf>
    <xf numFmtId="43" fontId="0" fillId="0" borderId="0" xfId="43" applyFont="1" applyFill="1" applyAlignment="1">
      <alignment/>
    </xf>
    <xf numFmtId="42" fontId="15" fillId="0" borderId="10" xfId="83" applyFont="1" applyFill="1" applyBorder="1">
      <alignment/>
      <protection/>
    </xf>
    <xf numFmtId="0" fontId="15" fillId="0" borderId="10" xfId="94" applyFont="1" applyFill="1" applyBorder="1">
      <alignment horizontal="left" wrapText="1"/>
      <protection/>
    </xf>
    <xf numFmtId="43" fontId="15" fillId="0" borderId="10" xfId="43" applyFont="1" applyFill="1" applyBorder="1" applyAlignment="1">
      <alignment/>
    </xf>
    <xf numFmtId="0" fontId="15" fillId="0" borderId="10" xfId="43" applyNumberFormat="1" applyFont="1" applyFill="1" applyBorder="1" applyAlignment="1">
      <alignment/>
    </xf>
    <xf numFmtId="43" fontId="0" fillId="0" borderId="8" xfId="43" applyFont="1" applyFill="1" applyBorder="1" applyAlignment="1">
      <alignment/>
    </xf>
    <xf numFmtId="165" fontId="0" fillId="27" borderId="0" xfId="43" applyNumberFormat="1" applyFill="1" applyAlignment="1">
      <alignment/>
    </xf>
    <xf numFmtId="42" fontId="0" fillId="27" borderId="0" xfId="84" applyFont="1" applyBorder="1">
      <alignment vertical="center"/>
      <protection/>
    </xf>
    <xf numFmtId="42" fontId="0" fillId="27" borderId="0" xfId="88" applyFont="1" applyBorder="1">
      <alignment horizontal="left"/>
      <protection/>
    </xf>
    <xf numFmtId="215" fontId="0" fillId="27" borderId="0" xfId="43" applyNumberFormat="1" applyFont="1" applyFill="1" applyBorder="1" applyAlignment="1">
      <alignment horizontal="left"/>
    </xf>
    <xf numFmtId="209" fontId="20" fillId="27" borderId="0" xfId="93" applyFont="1" applyAlignment="1">
      <alignment horizontal="centerContinuous" vertical="center"/>
      <protection/>
    </xf>
    <xf numFmtId="0" fontId="19" fillId="0" borderId="0" xfId="95" applyFont="1">
      <alignment horizontal="left" vertical="center"/>
      <protection/>
    </xf>
    <xf numFmtId="0" fontId="15" fillId="27" borderId="0" xfId="85" applyBorder="1">
      <alignment horizontal="center" vertical="center" wrapText="1"/>
      <protection/>
    </xf>
    <xf numFmtId="0" fontId="15" fillId="27" borderId="9" xfId="85">
      <alignment horizontal="center" vertical="center" wrapText="1"/>
      <protection/>
    </xf>
    <xf numFmtId="0" fontId="15" fillId="27" borderId="9" xfId="85" applyFont="1">
      <alignment horizontal="center" vertical="center" wrapText="1"/>
      <protection/>
    </xf>
    <xf numFmtId="41" fontId="15" fillId="27" borderId="9" xfId="85" applyNumberFormat="1">
      <alignment horizontal="center" vertical="center" wrapText="1"/>
      <protection/>
    </xf>
    <xf numFmtId="41" fontId="0" fillId="27" borderId="0" xfId="40">
      <alignment/>
      <protection/>
    </xf>
    <xf numFmtId="42" fontId="0" fillId="27" borderId="0" xfId="83">
      <alignment/>
      <protection/>
    </xf>
    <xf numFmtId="42" fontId="0" fillId="27" borderId="10" xfId="88">
      <alignment horizontal="left"/>
      <protection/>
    </xf>
    <xf numFmtId="42" fontId="0" fillId="27" borderId="0" xfId="88" applyBorder="1">
      <alignment horizontal="left"/>
      <protection/>
    </xf>
    <xf numFmtId="42" fontId="0" fillId="27" borderId="8" xfId="84" applyFont="1" applyBorder="1">
      <alignment vertical="center"/>
      <protection/>
    </xf>
    <xf numFmtId="42" fontId="0" fillId="27" borderId="8" xfId="84">
      <alignment vertical="center"/>
      <protection/>
    </xf>
    <xf numFmtId="42" fontId="0" fillId="27" borderId="0" xfId="84" applyBorder="1">
      <alignment vertical="center"/>
      <protection/>
    </xf>
    <xf numFmtId="42" fontId="0" fillId="27" borderId="8" xfId="84" applyFont="1">
      <alignment vertical="center"/>
      <protection/>
    </xf>
    <xf numFmtId="42" fontId="0" fillId="27" borderId="10" xfId="84" applyFont="1" applyBorder="1">
      <alignment vertical="center"/>
      <protection/>
    </xf>
    <xf numFmtId="42" fontId="0" fillId="27" borderId="10" xfId="84" applyBorder="1">
      <alignment vertical="center"/>
      <protection/>
    </xf>
    <xf numFmtId="209" fontId="18" fillId="27" borderId="0" xfId="93" applyFont="1" applyBorder="1" applyAlignment="1">
      <alignment horizontal="centerContinuous" vertical="center"/>
      <protection/>
    </xf>
    <xf numFmtId="209" fontId="18" fillId="27" borderId="0" xfId="93" applyBorder="1" applyAlignment="1">
      <alignment horizontal="centerContinuous" vertical="center"/>
      <protection/>
    </xf>
    <xf numFmtId="41" fontId="0" fillId="27" borderId="0" xfId="40" applyFont="1">
      <alignment/>
      <protection/>
    </xf>
    <xf numFmtId="178" fontId="0" fillId="27" borderId="0" xfId="87" applyNumberFormat="1">
      <alignment/>
      <protection/>
    </xf>
    <xf numFmtId="178" fontId="0" fillId="27" borderId="0" xfId="87">
      <alignment/>
      <protection/>
    </xf>
    <xf numFmtId="211" fontId="0" fillId="27" borderId="0" xfId="87" applyNumberFormat="1">
      <alignment/>
      <protection/>
    </xf>
    <xf numFmtId="178" fontId="0" fillId="27" borderId="0" xfId="87" applyNumberFormat="1" applyBorder="1">
      <alignment/>
      <protection/>
    </xf>
    <xf numFmtId="178" fontId="0" fillId="27" borderId="0" xfId="87" applyBorder="1">
      <alignment/>
      <protection/>
    </xf>
    <xf numFmtId="178" fontId="16" fillId="27" borderId="0" xfId="89" applyBorder="1">
      <alignment horizontal="left"/>
      <protection/>
    </xf>
    <xf numFmtId="41" fontId="0" fillId="27" borderId="0" xfId="40" applyBorder="1">
      <alignment/>
      <protection/>
    </xf>
    <xf numFmtId="42" fontId="0" fillId="27" borderId="12" xfId="84" applyFont="1" applyBorder="1">
      <alignment vertical="center"/>
      <protection/>
    </xf>
    <xf numFmtId="42" fontId="0" fillId="27" borderId="12" xfId="84" applyBorder="1">
      <alignment vertical="center"/>
      <protection/>
    </xf>
    <xf numFmtId="37" fontId="0" fillId="27" borderId="12" xfId="84" applyNumberFormat="1" applyFont="1" applyBorder="1">
      <alignment vertical="center"/>
      <protection/>
    </xf>
    <xf numFmtId="165" fontId="0" fillId="0" borderId="0" xfId="43" applyNumberFormat="1" applyFont="1" applyFill="1" applyAlignment="1">
      <alignment/>
    </xf>
    <xf numFmtId="0" fontId="0" fillId="0" borderId="0" xfId="72" applyNumberFormat="1" applyFill="1" applyAlignment="1">
      <alignment/>
      <protection/>
    </xf>
    <xf numFmtId="0" fontId="0" fillId="0" borderId="0" xfId="72" applyNumberFormat="1" applyFill="1" applyAlignment="1">
      <alignment horizontal="center"/>
      <protection/>
    </xf>
    <xf numFmtId="0" fontId="0" fillId="0" borderId="0" xfId="72" applyNumberFormat="1" applyFill="1" applyAlignment="1" quotePrefix="1">
      <alignment horizontal="center"/>
      <protection/>
    </xf>
    <xf numFmtId="0" fontId="22" fillId="0" borderId="0" xfId="72" applyNumberFormat="1" applyFont="1" applyFill="1" applyAlignment="1">
      <alignment horizontal="left"/>
      <protection/>
    </xf>
    <xf numFmtId="0" fontId="15" fillId="0" borderId="0" xfId="72" applyNumberFormat="1" applyFont="1" applyFill="1" applyAlignment="1">
      <alignment/>
      <protection/>
    </xf>
    <xf numFmtId="0" fontId="15" fillId="0" borderId="0" xfId="72" applyNumberFormat="1" applyFont="1" applyFill="1" applyAlignment="1">
      <alignment horizontal="center"/>
      <protection/>
    </xf>
    <xf numFmtId="41" fontId="0" fillId="0" borderId="0" xfId="72" applyNumberFormat="1" applyFill="1" applyAlignment="1">
      <alignment/>
      <protection/>
    </xf>
    <xf numFmtId="42" fontId="0" fillId="0" borderId="0" xfId="72" applyNumberFormat="1" applyFill="1" applyAlignment="1">
      <alignment/>
      <protection/>
    </xf>
    <xf numFmtId="0" fontId="0" fillId="0" borderId="0" xfId="72" applyNumberFormat="1" applyFont="1" applyFill="1" applyAlignment="1">
      <alignment/>
      <protection/>
    </xf>
    <xf numFmtId="166" fontId="0" fillId="0" borderId="0" xfId="72" applyNumberFormat="1" applyFill="1" applyAlignment="1">
      <alignment/>
      <protection/>
    </xf>
    <xf numFmtId="194" fontId="0" fillId="0" borderId="8" xfId="78" applyNumberFormat="1" applyFill="1" applyBorder="1">
      <alignment/>
      <protection/>
    </xf>
    <xf numFmtId="194" fontId="0" fillId="0" borderId="0" xfId="78" applyNumberFormat="1" applyFill="1" applyBorder="1">
      <alignment/>
      <protection/>
    </xf>
    <xf numFmtId="10" fontId="0" fillId="0" borderId="0" xfId="78" applyNumberFormat="1" applyFill="1" applyBorder="1">
      <alignment/>
      <protection/>
    </xf>
    <xf numFmtId="0" fontId="0" fillId="0" borderId="0" xfId="72" applyNumberFormat="1" applyFill="1" applyBorder="1" applyAlignment="1">
      <alignment/>
      <protection/>
    </xf>
    <xf numFmtId="0" fontId="15" fillId="0" borderId="0" xfId="72" applyNumberFormat="1" applyFont="1" applyFill="1" applyBorder="1" applyAlignment="1">
      <alignment horizontal="center"/>
      <protection/>
    </xf>
    <xf numFmtId="0" fontId="0" fillId="0" borderId="0" xfId="72" applyNumberFormat="1" applyFont="1" applyFill="1" applyBorder="1" applyAlignment="1">
      <alignment/>
      <protection/>
    </xf>
    <xf numFmtId="0" fontId="0" fillId="27" borderId="0" xfId="72" applyNumberFormat="1" applyFill="1" applyAlignment="1">
      <alignment/>
      <protection/>
    </xf>
    <xf numFmtId="42" fontId="0" fillId="27" borderId="0" xfId="72" applyNumberFormat="1" applyFill="1" applyAlignment="1">
      <alignment/>
      <protection/>
    </xf>
    <xf numFmtId="0" fontId="15" fillId="27" borderId="0" xfId="72" applyNumberFormat="1" applyFont="1" applyFill="1" applyAlignment="1">
      <alignment horizontal="center"/>
      <protection/>
    </xf>
    <xf numFmtId="0" fontId="0" fillId="27" borderId="0" xfId="72" applyNumberFormat="1" applyFont="1" applyFill="1" applyBorder="1" applyAlignment="1">
      <alignment/>
      <protection/>
    </xf>
    <xf numFmtId="0" fontId="0" fillId="27" borderId="0" xfId="72" applyNumberFormat="1" applyFill="1" applyBorder="1" applyAlignment="1">
      <alignment/>
      <protection/>
    </xf>
    <xf numFmtId="41" fontId="15" fillId="27" borderId="0" xfId="72" applyNumberFormat="1" applyFont="1" applyFill="1" applyAlignment="1">
      <alignment/>
      <protection/>
    </xf>
    <xf numFmtId="0" fontId="0" fillId="0" borderId="0" xfId="72" applyNumberFormat="1" applyFont="1" applyFill="1" applyAlignment="1">
      <alignment horizontal="center"/>
      <protection/>
    </xf>
    <xf numFmtId="0" fontId="0" fillId="27" borderId="0" xfId="72" applyNumberFormat="1" applyFont="1" applyFill="1" applyAlignment="1">
      <alignment horizontal="center"/>
      <protection/>
    </xf>
    <xf numFmtId="0" fontId="0" fillId="27" borderId="0" xfId="72" applyNumberFormat="1" applyFill="1" applyAlignment="1">
      <alignment horizontal="center"/>
      <protection/>
    </xf>
    <xf numFmtId="0" fontId="15" fillId="27" borderId="0" xfId="72" applyNumberFormat="1" applyFont="1" applyFill="1" applyAlignment="1">
      <alignment/>
      <protection/>
    </xf>
    <xf numFmtId="41" fontId="15" fillId="27" borderId="0" xfId="72" applyNumberFormat="1" applyFont="1" applyFill="1" applyBorder="1" applyAlignment="1">
      <alignment/>
      <protection/>
    </xf>
    <xf numFmtId="178" fontId="0" fillId="27" borderId="0" xfId="72" applyNumberFormat="1" applyFill="1" applyAlignment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Cell" xfId="42"/>
    <cellStyle name="Comma" xfId="43"/>
    <cellStyle name="Comma [0]" xfId="44"/>
    <cellStyle name="Comma0" xfId="45"/>
    <cellStyle name="Comma0 - Style2" xfId="46"/>
    <cellStyle name="Comma0 - Style5" xfId="47"/>
    <cellStyle name="Comma0_00COS Ind Allocators" xfId="48"/>
    <cellStyle name="Comma1 - Style1" xfId="49"/>
    <cellStyle name="Curren - Style2" xfId="50"/>
    <cellStyle name="Curren - Style6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Input Cells" xfId="66"/>
    <cellStyle name="Input Cells Percent" xfId="67"/>
    <cellStyle name="Input Cells_ACCOUNTALLOC" xfId="68"/>
    <cellStyle name="LINKED" xfId="69"/>
    <cellStyle name="Linked Cell" xfId="70"/>
    <cellStyle name="Neutral" xfId="71"/>
    <cellStyle name="Normal_NWN Gas COS Model 03_21_08 V2 21 in 3 &amp; 41" xfId="72"/>
    <cellStyle name="Note" xfId="73"/>
    <cellStyle name="Output" xfId="74"/>
    <cellStyle name="Percen - Style1" xfId="75"/>
    <cellStyle name="Percen - Style3" xfId="76"/>
    <cellStyle name="Percent" xfId="77"/>
    <cellStyle name="Percent_NWN Gas COS Model 03_21_08 V2 21 in 3 &amp; 41" xfId="78"/>
    <cellStyle name="Processing" xfId="79"/>
    <cellStyle name="purple - Style8" xfId="80"/>
    <cellStyle name="RED" xfId="81"/>
    <cellStyle name="Red - Style7" xfId="82"/>
    <cellStyle name="Report" xfId="83"/>
    <cellStyle name="Report Bar" xfId="84"/>
    <cellStyle name="Report Heading" xfId="85"/>
    <cellStyle name="Report Percent" xfId="86"/>
    <cellStyle name="Report Unit Cost" xfId="87"/>
    <cellStyle name="Reports Total" xfId="88"/>
    <cellStyle name="Reports Unit Cost Total" xfId="89"/>
    <cellStyle name="Style 1" xfId="90"/>
    <cellStyle name="Sub-total" xfId="91"/>
    <cellStyle name="Title" xfId="92"/>
    <cellStyle name="Title: Major" xfId="93"/>
    <cellStyle name="Title: Minor" xfId="94"/>
    <cellStyle name="Title: Worksheet" xfId="95"/>
    <cellStyle name="Total" xfId="96"/>
    <cellStyle name="Total4 - Style4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350%20-%20NW%20Natural%20-%20General%20Rate%20Case%20Support\COS%20Model\NWN%20Gas%20COS%20Model%2003_17_08%20V2%2021%20in%203%20&amp;%20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2350%20-%20NW%20Natural%20-%20General%20Rate%20Case%20Support\COS%20Model\NWN%20Gas%20COS%20Model%2003_21_08%20V2%2021%20in%203%20&amp;%20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Gas Cost Allocation"/>
    </sheetNames>
    <sheetDataSet>
      <sheetData sheetId="1">
        <row r="11">
          <cell r="C11">
            <v>5</v>
          </cell>
        </row>
        <row r="29">
          <cell r="F29">
            <v>0.08676</v>
          </cell>
        </row>
        <row r="48">
          <cell r="F48">
            <v>0.6215848527892062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Gas Cost Allocation"/>
    </sheetNames>
    <sheetDataSet>
      <sheetData sheetId="1">
        <row r="11">
          <cell r="C11">
            <v>4</v>
          </cell>
        </row>
        <row r="29">
          <cell r="F29">
            <v>0.08676</v>
          </cell>
        </row>
        <row r="48">
          <cell r="F48">
            <v>0.6215848527892062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7"/>
  <sheetViews>
    <sheetView showGridLines="0" tabSelected="1" zoomScale="85" zoomScaleNormal="85" zoomScalePageLayoutView="0" workbookViewId="0" topLeftCell="A1">
      <selection activeCell="E6" sqref="E6"/>
    </sheetView>
  </sheetViews>
  <sheetFormatPr defaultColWidth="9.140625" defaultRowHeight="12.75"/>
  <cols>
    <col min="1" max="1" width="6.7109375" style="144" customWidth="1"/>
    <col min="2" max="2" width="1.7109375" style="144" customWidth="1"/>
    <col min="3" max="3" width="40.28125" style="144" customWidth="1"/>
    <col min="4" max="4" width="1.7109375" style="144" customWidth="1"/>
    <col min="5" max="5" width="16.28125" style="144" customWidth="1"/>
    <col min="6" max="6" width="4.140625" style="144" customWidth="1"/>
    <col min="7" max="7" width="14.57421875" style="144" bestFit="1" customWidth="1"/>
    <col min="8" max="8" width="17.8515625" style="144" bestFit="1" customWidth="1"/>
    <col min="9" max="9" width="17.00390625" style="144" bestFit="1" customWidth="1"/>
    <col min="10" max="10" width="14.8515625" style="144" customWidth="1"/>
    <col min="11" max="11" width="15.421875" style="144" bestFit="1" customWidth="1"/>
    <col min="12" max="12" width="16.00390625" style="144" bestFit="1" customWidth="1"/>
    <col min="13" max="13" width="14.8515625" style="144" customWidth="1"/>
    <col min="14" max="14" width="14.57421875" style="144" bestFit="1" customWidth="1"/>
    <col min="15" max="15" width="13.57421875" style="144" hidden="1" customWidth="1"/>
    <col min="16" max="16" width="15.421875" style="144" hidden="1" customWidth="1"/>
    <col min="17" max="21" width="15.57421875" style="144" hidden="1" customWidth="1"/>
    <col min="22" max="22" width="9.140625" style="144" customWidth="1"/>
    <col min="23" max="23" width="15.00390625" style="144" bestFit="1" customWidth="1"/>
    <col min="24" max="16384" width="9.140625" style="144" customWidth="1"/>
  </cols>
  <sheetData>
    <row r="1" spans="1:21" s="39" customFormat="1" ht="15.75">
      <c r="A1" s="37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42" customFormat="1" ht="15.75">
      <c r="A2" s="40" t="s">
        <v>123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42" customFormat="1" ht="15.75">
      <c r="A3" s="43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s="128" customFormat="1" ht="1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="45" customFormat="1" ht="15.75">
      <c r="A5" s="44"/>
    </row>
    <row r="6" spans="1:21" s="45" customFormat="1" ht="51">
      <c r="A6" s="46" t="s">
        <v>33</v>
      </c>
      <c r="B6" s="47"/>
      <c r="C6" s="46" t="s">
        <v>34</v>
      </c>
      <c r="D6" s="48"/>
      <c r="E6" s="46" t="s">
        <v>35</v>
      </c>
      <c r="F6" s="48"/>
      <c r="G6" s="49" t="s">
        <v>104</v>
      </c>
      <c r="H6" s="48" t="s">
        <v>105</v>
      </c>
      <c r="I6" s="48" t="s">
        <v>106</v>
      </c>
      <c r="J6" s="48" t="s">
        <v>107</v>
      </c>
      <c r="K6" s="48" t="s">
        <v>108</v>
      </c>
      <c r="L6" s="48" t="s">
        <v>25</v>
      </c>
      <c r="M6" s="49" t="s">
        <v>109</v>
      </c>
      <c r="N6" s="49" t="s">
        <v>110</v>
      </c>
      <c r="O6" s="49" t="s">
        <v>111</v>
      </c>
      <c r="P6" s="49" t="s">
        <v>111</v>
      </c>
      <c r="Q6" s="49" t="s">
        <v>111</v>
      </c>
      <c r="R6" s="49" t="s">
        <v>111</v>
      </c>
      <c r="S6" s="49" t="s">
        <v>111</v>
      </c>
      <c r="T6" s="49" t="s">
        <v>111</v>
      </c>
      <c r="U6" s="49" t="s">
        <v>111</v>
      </c>
    </row>
    <row r="7" spans="3:21" s="128" customFormat="1" ht="12.75">
      <c r="C7" s="129" t="s">
        <v>36</v>
      </c>
      <c r="E7" s="129" t="s">
        <v>37</v>
      </c>
      <c r="G7" s="129" t="s">
        <v>38</v>
      </c>
      <c r="H7" s="129" t="s">
        <v>39</v>
      </c>
      <c r="I7" s="129" t="s">
        <v>40</v>
      </c>
      <c r="J7" s="129" t="s">
        <v>41</v>
      </c>
      <c r="K7" s="129" t="s">
        <v>42</v>
      </c>
      <c r="L7" s="129" t="s">
        <v>43</v>
      </c>
      <c r="M7" s="130" t="s">
        <v>44</v>
      </c>
      <c r="N7" s="130" t="s">
        <v>44</v>
      </c>
      <c r="O7" s="130" t="s">
        <v>45</v>
      </c>
      <c r="P7" s="130" t="s">
        <v>46</v>
      </c>
      <c r="Q7" s="130" t="s">
        <v>47</v>
      </c>
      <c r="R7" s="130" t="s">
        <v>48</v>
      </c>
      <c r="S7" s="130" t="s">
        <v>49</v>
      </c>
      <c r="T7" s="130" t="s">
        <v>50</v>
      </c>
      <c r="U7" s="130" t="s">
        <v>51</v>
      </c>
    </row>
    <row r="8" s="128" customFormat="1" ht="12.75">
      <c r="A8" s="131"/>
    </row>
    <row r="9" spans="1:3" s="128" customFormat="1" ht="12.75">
      <c r="A9" s="131"/>
      <c r="C9" s="132" t="s">
        <v>52</v>
      </c>
    </row>
    <row r="10" spans="1:23" s="128" customFormat="1" ht="12.75">
      <c r="A10" s="133">
        <v>1</v>
      </c>
      <c r="C10" s="50" t="s">
        <v>53</v>
      </c>
      <c r="E10" s="51">
        <v>202909773.4960229</v>
      </c>
      <c r="F10" s="51"/>
      <c r="G10" s="51">
        <v>795401.5326707007</v>
      </c>
      <c r="H10" s="51">
        <v>128244397.23712316</v>
      </c>
      <c r="I10" s="51">
        <v>47214971.78674968</v>
      </c>
      <c r="J10" s="51">
        <v>0</v>
      </c>
      <c r="K10" s="51">
        <v>3591865.7304280456</v>
      </c>
      <c r="L10" s="51">
        <v>8657651.918773066</v>
      </c>
      <c r="M10" s="51">
        <v>14405485.29027826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W10" s="34"/>
    </row>
    <row r="11" spans="1:23" s="128" customFormat="1" ht="12.75">
      <c r="A11" s="133">
        <v>2</v>
      </c>
      <c r="C11" s="50" t="s">
        <v>54</v>
      </c>
      <c r="E11" s="134">
        <v>-67976328.06087331</v>
      </c>
      <c r="G11" s="134">
        <v>-263067.16849279846</v>
      </c>
      <c r="H11" s="134">
        <v>-42467025.95332954</v>
      </c>
      <c r="I11" s="134">
        <v>-16125688.116673218</v>
      </c>
      <c r="J11" s="134">
        <v>0</v>
      </c>
      <c r="K11" s="134">
        <v>-1094846.4437261058</v>
      </c>
      <c r="L11" s="134">
        <v>-3104774.2432737555</v>
      </c>
      <c r="M11" s="134">
        <v>-4920926.13537789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W11" s="34"/>
    </row>
    <row r="12" spans="1:23" s="128" customFormat="1" ht="12.75">
      <c r="A12" s="133">
        <v>3</v>
      </c>
      <c r="C12" s="50" t="s">
        <v>55</v>
      </c>
      <c r="E12" s="134">
        <v>-6486713.934214981</v>
      </c>
      <c r="G12" s="134">
        <v>-40843.444947626616</v>
      </c>
      <c r="H12" s="134">
        <v>-4086328.862021866</v>
      </c>
      <c r="I12" s="134">
        <v>-1664431.6135944873</v>
      </c>
      <c r="J12" s="134">
        <v>0</v>
      </c>
      <c r="K12" s="134">
        <v>-120553.8637685646</v>
      </c>
      <c r="L12" s="134">
        <v>-285657.13950515946</v>
      </c>
      <c r="M12" s="134">
        <v>-288899.0103772774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W12" s="34"/>
    </row>
    <row r="13" spans="1:23" s="128" customFormat="1" ht="13.5" thickBot="1">
      <c r="A13" s="133">
        <v>4</v>
      </c>
      <c r="C13" s="52" t="s">
        <v>56</v>
      </c>
      <c r="D13" s="53"/>
      <c r="E13" s="53">
        <v>128446731.50093463</v>
      </c>
      <c r="F13" s="53"/>
      <c r="G13" s="53">
        <v>491490.9192302756</v>
      </c>
      <c r="H13" s="53">
        <v>81691042.42177176</v>
      </c>
      <c r="I13" s="53">
        <v>29424852.05648198</v>
      </c>
      <c r="J13" s="53">
        <v>0</v>
      </c>
      <c r="K13" s="53">
        <v>2376465.4229333755</v>
      </c>
      <c r="L13" s="53">
        <v>5267220.535994152</v>
      </c>
      <c r="M13" s="53">
        <v>9195660.144523092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W13" s="34"/>
    </row>
    <row r="14" spans="1:23" s="128" customFormat="1" ht="13.5" thickTop="1">
      <c r="A14" s="131"/>
      <c r="W14" s="34"/>
    </row>
    <row r="15" spans="1:23" s="128" customFormat="1" ht="12.75">
      <c r="A15" s="133"/>
      <c r="C15" s="54" t="s">
        <v>57</v>
      </c>
      <c r="E15" s="135"/>
      <c r="W15" s="34"/>
    </row>
    <row r="16" spans="1:23" s="128" customFormat="1" ht="12.75">
      <c r="A16" s="133">
        <v>5</v>
      </c>
      <c r="B16" s="132"/>
      <c r="C16" s="50" t="s">
        <v>58</v>
      </c>
      <c r="E16" s="55">
        <v>0</v>
      </c>
      <c r="F16" s="34"/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W16" s="34"/>
    </row>
    <row r="17" spans="1:23" s="128" customFormat="1" ht="12.75">
      <c r="A17" s="133">
        <v>6</v>
      </c>
      <c r="B17" s="132"/>
      <c r="C17" s="50" t="s">
        <v>59</v>
      </c>
      <c r="E17" s="55">
        <v>30873293</v>
      </c>
      <c r="F17" s="34"/>
      <c r="G17" s="55">
        <v>76912.8738864719</v>
      </c>
      <c r="H17" s="55">
        <v>19701095.706406016</v>
      </c>
      <c r="I17" s="55">
        <v>7227793.868476289</v>
      </c>
      <c r="J17" s="55">
        <v>0</v>
      </c>
      <c r="K17" s="55">
        <v>286898.2082158773</v>
      </c>
      <c r="L17" s="55">
        <v>1301748.1812975132</v>
      </c>
      <c r="M17" s="55">
        <v>2278844.1617178326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W17" s="34"/>
    </row>
    <row r="18" spans="1:23" s="128" customFormat="1" ht="12.75">
      <c r="A18" s="133">
        <v>7</v>
      </c>
      <c r="B18" s="132"/>
      <c r="C18" s="50" t="s">
        <v>60</v>
      </c>
      <c r="E18" s="55">
        <v>647244.7746652974</v>
      </c>
      <c r="F18" s="34"/>
      <c r="G18" s="55">
        <v>2701.206985004421</v>
      </c>
      <c r="H18" s="55">
        <v>399693.57128641824</v>
      </c>
      <c r="I18" s="55">
        <v>136528.38789275728</v>
      </c>
      <c r="J18" s="55">
        <v>0</v>
      </c>
      <c r="K18" s="55">
        <v>6173.123587469841</v>
      </c>
      <c r="L18" s="55">
        <v>20201.094710143563</v>
      </c>
      <c r="M18" s="55">
        <v>81947.39020350398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W18" s="34"/>
    </row>
    <row r="19" spans="1:23" s="136" customFormat="1" ht="13.5" thickBot="1">
      <c r="A19" s="133">
        <v>8</v>
      </c>
      <c r="C19" s="53" t="s">
        <v>61</v>
      </c>
      <c r="D19" s="53"/>
      <c r="E19" s="53">
        <v>31520537.774665296</v>
      </c>
      <c r="F19" s="53"/>
      <c r="G19" s="53">
        <v>79614.08087147633</v>
      </c>
      <c r="H19" s="53">
        <v>20100789.277692433</v>
      </c>
      <c r="I19" s="53">
        <v>7364322.256369047</v>
      </c>
      <c r="J19" s="53">
        <v>0</v>
      </c>
      <c r="K19" s="53">
        <v>293071.33180334716</v>
      </c>
      <c r="L19" s="53">
        <v>1321949.2760076567</v>
      </c>
      <c r="M19" s="53">
        <v>2360791.5519213364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W19" s="55"/>
    </row>
    <row r="20" spans="1:23" s="128" customFormat="1" ht="13.5" thickTop="1">
      <c r="A20" s="133"/>
      <c r="B20" s="132"/>
      <c r="E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W20" s="34"/>
    </row>
    <row r="21" spans="1:23" s="128" customFormat="1" ht="12.75">
      <c r="A21" s="133"/>
      <c r="C21" s="54" t="s">
        <v>62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W21" s="34"/>
    </row>
    <row r="22" spans="1:23" s="128" customFormat="1" ht="12.75">
      <c r="A22" s="133">
        <v>9</v>
      </c>
      <c r="B22" s="132"/>
      <c r="C22" s="50" t="s">
        <v>63</v>
      </c>
      <c r="E22" s="55">
        <v>11185130.76</v>
      </c>
      <c r="F22" s="55"/>
      <c r="G22" s="55">
        <v>75139.30015820258</v>
      </c>
      <c r="H22" s="55">
        <v>8591306.08918405</v>
      </c>
      <c r="I22" s="55">
        <v>1709505.9083946212</v>
      </c>
      <c r="J22" s="55">
        <v>0</v>
      </c>
      <c r="K22" s="55">
        <v>270629.0386127831</v>
      </c>
      <c r="L22" s="55">
        <v>192207.9322806365</v>
      </c>
      <c r="M22" s="55">
        <v>346342.49136970635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W22" s="34"/>
    </row>
    <row r="23" spans="1:23" s="128" customFormat="1" ht="12.75">
      <c r="A23" s="133">
        <v>10</v>
      </c>
      <c r="B23" s="132"/>
      <c r="C23" s="56" t="s">
        <v>64</v>
      </c>
      <c r="E23" s="55">
        <v>6576882</v>
      </c>
      <c r="F23" s="55"/>
      <c r="G23" s="55">
        <v>26509.96210343251</v>
      </c>
      <c r="H23" s="55">
        <v>4173850.769503218</v>
      </c>
      <c r="I23" s="55">
        <v>1519635.3145115143</v>
      </c>
      <c r="J23" s="55">
        <v>0</v>
      </c>
      <c r="K23" s="55">
        <v>120818.04811766921</v>
      </c>
      <c r="L23" s="55">
        <v>275096.6394136353</v>
      </c>
      <c r="M23" s="55">
        <v>460971.26635053067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W23" s="34"/>
    </row>
    <row r="24" spans="1:23" s="128" customFormat="1" ht="12.75">
      <c r="A24" s="133">
        <v>11</v>
      </c>
      <c r="B24" s="132"/>
      <c r="C24" s="50" t="s">
        <v>65</v>
      </c>
      <c r="E24" s="55">
        <v>2876169.4621</v>
      </c>
      <c r="F24" s="55"/>
      <c r="G24" s="55">
        <v>11130.538762364184</v>
      </c>
      <c r="H24" s="55">
        <v>1895460.1883048753</v>
      </c>
      <c r="I24" s="55">
        <v>629580.1993756627</v>
      </c>
      <c r="J24" s="55">
        <v>0</v>
      </c>
      <c r="K24" s="55">
        <v>45701.686335685445</v>
      </c>
      <c r="L24" s="55">
        <v>108217.37337817886</v>
      </c>
      <c r="M24" s="55">
        <v>186079.47594323376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W24" s="34"/>
    </row>
    <row r="25" spans="1:23" s="128" customFormat="1" ht="12.75">
      <c r="A25" s="133">
        <v>12</v>
      </c>
      <c r="B25" s="132"/>
      <c r="C25" s="50" t="s">
        <v>66</v>
      </c>
      <c r="E25" s="55">
        <v>2437282.32424915</v>
      </c>
      <c r="F25" s="55"/>
      <c r="G25" s="55">
        <v>-16847.61295829784</v>
      </c>
      <c r="H25" s="55">
        <v>1031340.5694120369</v>
      </c>
      <c r="I25" s="55">
        <v>913143.0137187298</v>
      </c>
      <c r="J25" s="55">
        <v>0</v>
      </c>
      <c r="K25" s="55">
        <v>-75886.53812055956</v>
      </c>
      <c r="L25" s="55">
        <v>205180.744633558</v>
      </c>
      <c r="M25" s="55">
        <v>380352.1475636848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/>
      <c r="W25" s="34"/>
    </row>
    <row r="26" spans="1:23" s="136" customFormat="1" ht="13.5" thickBot="1">
      <c r="A26" s="133">
        <v>13</v>
      </c>
      <c r="C26" s="52" t="s">
        <v>67</v>
      </c>
      <c r="D26" s="57"/>
      <c r="E26" s="57">
        <v>23075464.546349145</v>
      </c>
      <c r="F26" s="57"/>
      <c r="G26" s="57">
        <v>95932.18806570143</v>
      </c>
      <c r="H26" s="57">
        <v>15691957.61640418</v>
      </c>
      <c r="I26" s="57">
        <v>4771864.436000528</v>
      </c>
      <c r="J26" s="57">
        <v>0</v>
      </c>
      <c r="K26" s="57">
        <v>361262.23494557815</v>
      </c>
      <c r="L26" s="57">
        <v>780702.6897060086</v>
      </c>
      <c r="M26" s="57">
        <v>1373745.3812271554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W26" s="55"/>
    </row>
    <row r="27" spans="1:23" s="128" customFormat="1" ht="13.5" thickTop="1">
      <c r="A27" s="133"/>
      <c r="E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W27" s="34"/>
    </row>
    <row r="28" spans="1:23" s="128" customFormat="1" ht="12.75">
      <c r="A28" s="58">
        <v>14</v>
      </c>
      <c r="B28" s="45"/>
      <c r="C28" s="50" t="s">
        <v>68</v>
      </c>
      <c r="D28" s="59"/>
      <c r="E28" s="56">
        <v>8445073.22831615</v>
      </c>
      <c r="F28" s="56"/>
      <c r="G28" s="56">
        <v>-16318.1071942251</v>
      </c>
      <c r="H28" s="56">
        <v>4408831.661288254</v>
      </c>
      <c r="I28" s="56">
        <v>2592457.820368519</v>
      </c>
      <c r="J28" s="56">
        <v>0</v>
      </c>
      <c r="K28" s="56">
        <v>-68190.90314223099</v>
      </c>
      <c r="L28" s="56">
        <v>541246.586301648</v>
      </c>
      <c r="M28" s="56">
        <v>987046.170694181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W28" s="34"/>
    </row>
    <row r="29" spans="1:23" s="128" customFormat="1" ht="13.5" thickBot="1">
      <c r="A29" s="133">
        <v>15</v>
      </c>
      <c r="B29" s="45"/>
      <c r="C29" s="60" t="s">
        <v>69</v>
      </c>
      <c r="D29" s="61"/>
      <c r="E29" s="138">
        <v>0.06574766932278617</v>
      </c>
      <c r="F29" s="62"/>
      <c r="G29" s="138">
        <v>-0.03320123842731602</v>
      </c>
      <c r="H29" s="138">
        <v>0.053969585043674766</v>
      </c>
      <c r="I29" s="138">
        <v>0.08810436210153955</v>
      </c>
      <c r="J29" s="138">
        <v>0</v>
      </c>
      <c r="K29" s="138">
        <v>-0.02869425428376735</v>
      </c>
      <c r="L29" s="138">
        <v>0.10275753266888635</v>
      </c>
      <c r="M29" s="138">
        <v>0.10733826122119822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W29" s="34"/>
    </row>
    <row r="30" spans="1:23" s="128" customFormat="1" ht="13.5" thickTop="1">
      <c r="A30" s="133"/>
      <c r="B30" s="45"/>
      <c r="C30" s="63"/>
      <c r="D30" s="64"/>
      <c r="E30" s="65"/>
      <c r="F30" s="66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W30" s="34"/>
    </row>
    <row r="31" spans="1:23" s="128" customFormat="1" ht="12.75">
      <c r="A31" s="133"/>
      <c r="B31" s="45"/>
      <c r="C31" s="67" t="s">
        <v>70</v>
      </c>
      <c r="D31" s="64"/>
      <c r="E31" s="65"/>
      <c r="F31" s="66"/>
      <c r="G31" s="6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W31" s="34"/>
    </row>
    <row r="32" spans="1:23" s="128" customFormat="1" ht="12.75">
      <c r="A32" s="58">
        <v>16</v>
      </c>
      <c r="B32" s="45"/>
      <c r="C32" s="50" t="s">
        <v>71</v>
      </c>
      <c r="D32" s="59"/>
      <c r="E32" s="139">
        <v>0.08676</v>
      </c>
      <c r="F32" s="139"/>
      <c r="G32" s="139">
        <v>0.08676</v>
      </c>
      <c r="H32" s="139">
        <v>0.08676</v>
      </c>
      <c r="I32" s="139">
        <v>0.08676</v>
      </c>
      <c r="J32" s="139">
        <v>0.08676</v>
      </c>
      <c r="K32" s="139">
        <v>0.08676</v>
      </c>
      <c r="L32" s="139">
        <v>0.08676</v>
      </c>
      <c r="M32" s="139">
        <v>0.08676</v>
      </c>
      <c r="N32" s="139">
        <v>0.08676</v>
      </c>
      <c r="O32" s="139">
        <v>0.08676</v>
      </c>
      <c r="P32" s="139">
        <v>0.08676</v>
      </c>
      <c r="Q32" s="139">
        <v>0.08676</v>
      </c>
      <c r="R32" s="139">
        <v>0.08676</v>
      </c>
      <c r="S32" s="139">
        <v>0.08676</v>
      </c>
      <c r="T32" s="139">
        <v>0.08676</v>
      </c>
      <c r="U32" s="139">
        <v>0.08676</v>
      </c>
      <c r="W32" s="34"/>
    </row>
    <row r="33" spans="1:23" s="128" customFormat="1" ht="12.75">
      <c r="A33" s="133">
        <v>17</v>
      </c>
      <c r="B33" s="45"/>
      <c r="C33" s="50" t="s">
        <v>72</v>
      </c>
      <c r="D33" s="59"/>
      <c r="E33" s="56">
        <v>11144038.42502109</v>
      </c>
      <c r="F33" s="56"/>
      <c r="G33" s="56">
        <v>42641.75215241871</v>
      </c>
      <c r="H33" s="56">
        <v>7087514.840512918</v>
      </c>
      <c r="I33" s="56">
        <v>2552900.1644203765</v>
      </c>
      <c r="J33" s="56">
        <v>0</v>
      </c>
      <c r="K33" s="56">
        <v>206182.14009369965</v>
      </c>
      <c r="L33" s="56">
        <v>456984.05370285263</v>
      </c>
      <c r="M33" s="56">
        <v>797815.4741388235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W33" s="34"/>
    </row>
    <row r="34" spans="1:23" s="128" customFormat="1" ht="12.75">
      <c r="A34" s="133">
        <v>18</v>
      </c>
      <c r="B34" s="45"/>
      <c r="C34" s="50" t="s">
        <v>73</v>
      </c>
      <c r="D34" s="59"/>
      <c r="E34" s="55">
        <v>-2698965.196704939</v>
      </c>
      <c r="F34" s="55"/>
      <c r="G34" s="55">
        <v>-58959.85934664381</v>
      </c>
      <c r="H34" s="55">
        <v>-2678683.1792246643</v>
      </c>
      <c r="I34" s="55">
        <v>39557.65594814252</v>
      </c>
      <c r="J34" s="55">
        <v>0</v>
      </c>
      <c r="K34" s="55">
        <v>-274373.0432359306</v>
      </c>
      <c r="L34" s="55">
        <v>84262.53259879543</v>
      </c>
      <c r="M34" s="55">
        <v>189230.69655535754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W34" s="34"/>
    </row>
    <row r="35" spans="1:23" s="128" customFormat="1" ht="12.75">
      <c r="A35" s="133">
        <v>19</v>
      </c>
      <c r="B35" s="45"/>
      <c r="C35" s="50"/>
      <c r="D35" s="59"/>
      <c r="E35" s="69"/>
      <c r="F35" s="56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>
        <v>0.6215848527892062</v>
      </c>
      <c r="R35" s="69">
        <v>0.6215848527892062</v>
      </c>
      <c r="S35" s="69">
        <v>0.6215848527892062</v>
      </c>
      <c r="T35" s="69">
        <v>0.6215848527892062</v>
      </c>
      <c r="U35" s="69">
        <v>0.6215848527892062</v>
      </c>
      <c r="W35" s="34"/>
    </row>
    <row r="36" spans="1:23" s="128" customFormat="1" ht="12.75">
      <c r="A36" s="133">
        <v>20</v>
      </c>
      <c r="B36" s="45"/>
      <c r="C36" s="70" t="s">
        <v>74</v>
      </c>
      <c r="D36" s="71"/>
      <c r="E36" s="72">
        <v>-4342066.492378563</v>
      </c>
      <c r="F36" s="72"/>
      <c r="G36" s="72">
        <v>-91262.9714789835</v>
      </c>
      <c r="H36" s="72">
        <v>-4246141.661931898</v>
      </c>
      <c r="I36" s="72">
        <v>18974.20300049428</v>
      </c>
      <c r="J36" s="72">
        <v>0</v>
      </c>
      <c r="K36" s="72">
        <v>-424102.7996876331</v>
      </c>
      <c r="L36" s="72">
        <v>122377.42843360244</v>
      </c>
      <c r="M36" s="72">
        <v>278089.30928585166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66"/>
      <c r="W36" s="34"/>
    </row>
    <row r="37" spans="1:23" s="128" customFormat="1" ht="12.75">
      <c r="A37" s="133"/>
      <c r="B37" s="45"/>
      <c r="C37" s="50"/>
      <c r="D37" s="59"/>
      <c r="E37" s="73"/>
      <c r="F37" s="56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56"/>
      <c r="R37" s="56"/>
      <c r="S37" s="56"/>
      <c r="T37" s="56"/>
      <c r="U37" s="56"/>
      <c r="W37" s="34"/>
    </row>
    <row r="38" spans="1:23" s="128" customFormat="1" ht="12.75">
      <c r="A38" s="133">
        <v>21</v>
      </c>
      <c r="B38" s="45"/>
      <c r="C38" s="50" t="s">
        <v>75</v>
      </c>
      <c r="D38" s="59"/>
      <c r="E38" s="75">
        <v>35862604.26704386</v>
      </c>
      <c r="F38" s="75"/>
      <c r="G38" s="75">
        <v>170877.05235045982</v>
      </c>
      <c r="H38" s="75">
        <v>24346930.939624332</v>
      </c>
      <c r="I38" s="75">
        <v>7345348.053368553</v>
      </c>
      <c r="J38" s="75">
        <v>0</v>
      </c>
      <c r="K38" s="75">
        <v>717174.1314909803</v>
      </c>
      <c r="L38" s="75">
        <v>1199571.8475740543</v>
      </c>
      <c r="M38" s="75">
        <v>2082702.2426354848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/>
      <c r="W38" s="34"/>
    </row>
    <row r="39" spans="1:23" s="128" customFormat="1" ht="12.75">
      <c r="A39" s="133">
        <v>22</v>
      </c>
      <c r="B39" s="45"/>
      <c r="C39" s="50" t="s">
        <v>76</v>
      </c>
      <c r="D39" s="59"/>
      <c r="E39" s="55">
        <v>647244.7746652972</v>
      </c>
      <c r="F39" s="55"/>
      <c r="G39" s="55">
        <v>2701.206985004421</v>
      </c>
      <c r="H39" s="55">
        <v>399693.57128641824</v>
      </c>
      <c r="I39" s="55">
        <v>136528.38789275728</v>
      </c>
      <c r="J39" s="55">
        <v>0</v>
      </c>
      <c r="K39" s="55">
        <v>6173.123587469841</v>
      </c>
      <c r="L39" s="55">
        <v>20201.094710143563</v>
      </c>
      <c r="M39" s="55">
        <v>81947.39020350398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/>
      <c r="W39" s="34"/>
    </row>
    <row r="40" spans="1:23" s="128" customFormat="1" ht="12.75">
      <c r="A40" s="133">
        <v>23</v>
      </c>
      <c r="B40" s="45"/>
      <c r="C40" s="50" t="s">
        <v>77</v>
      </c>
      <c r="D40" s="59"/>
      <c r="E40" s="55">
        <v>35215359.49237856</v>
      </c>
      <c r="F40" s="55"/>
      <c r="G40" s="55">
        <v>168175.8453654554</v>
      </c>
      <c r="H40" s="55">
        <v>23947237.368337914</v>
      </c>
      <c r="I40" s="55">
        <v>7208819.665475795</v>
      </c>
      <c r="J40" s="55">
        <v>0</v>
      </c>
      <c r="K40" s="55">
        <v>711001.0079035105</v>
      </c>
      <c r="L40" s="55">
        <v>1179370.7528639107</v>
      </c>
      <c r="M40" s="55">
        <v>2000754.852431981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W40" s="34"/>
    </row>
    <row r="41" spans="1:23" s="128" customFormat="1" ht="12.75">
      <c r="A41" s="133">
        <v>24</v>
      </c>
      <c r="B41" s="45"/>
      <c r="C41" s="50" t="s">
        <v>78</v>
      </c>
      <c r="D41" s="59"/>
      <c r="E41" s="140">
        <v>0.14064150825694433</v>
      </c>
      <c r="F41" s="140"/>
      <c r="G41" s="140">
        <v>1.1865760160476282</v>
      </c>
      <c r="H41" s="140">
        <v>0.21552819828956116</v>
      </c>
      <c r="I41" s="140">
        <v>-0.002625172126622166</v>
      </c>
      <c r="J41" s="140">
        <v>0</v>
      </c>
      <c r="K41" s="140">
        <v>1.4782343965303397</v>
      </c>
      <c r="L41" s="140">
        <v>-0.09401006292294045</v>
      </c>
      <c r="M41" s="140">
        <v>-0.1220308584314177</v>
      </c>
      <c r="N41" s="140">
        <v>0</v>
      </c>
      <c r="O41" s="140">
        <v>0</v>
      </c>
      <c r="P41" s="140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W41" s="34"/>
    </row>
    <row r="42" spans="1:23" s="128" customFormat="1" ht="12.75">
      <c r="A42" s="133"/>
      <c r="B42" s="45"/>
      <c r="C42" s="50"/>
      <c r="D42" s="59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W42" s="34"/>
    </row>
    <row r="43" spans="1:23" s="128" customFormat="1" ht="12.75">
      <c r="A43" s="133"/>
      <c r="C43" s="54" t="s">
        <v>79</v>
      </c>
      <c r="E43" s="73"/>
      <c r="F43" s="56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56"/>
      <c r="R43" s="56"/>
      <c r="S43" s="56"/>
      <c r="T43" s="56"/>
      <c r="U43" s="56"/>
      <c r="W43" s="34"/>
    </row>
    <row r="44" spans="1:23" s="128" customFormat="1" ht="12.75">
      <c r="A44" s="133">
        <v>25</v>
      </c>
      <c r="B44" s="132"/>
      <c r="C44" s="50" t="s">
        <v>63</v>
      </c>
      <c r="E44" s="56">
        <v>11199006.76</v>
      </c>
      <c r="F44" s="56"/>
      <c r="G44" s="56">
        <v>75265.27459517521</v>
      </c>
      <c r="H44" s="56">
        <v>8603681.664381843</v>
      </c>
      <c r="I44" s="56">
        <v>1710592.4139278277</v>
      </c>
      <c r="J44" s="56">
        <v>0</v>
      </c>
      <c r="K44" s="56">
        <v>270897.92758560803</v>
      </c>
      <c r="L44" s="56">
        <v>192226.9881398394</v>
      </c>
      <c r="M44" s="56">
        <v>346342.49136970635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W44" s="34"/>
    </row>
    <row r="45" spans="1:23" s="128" customFormat="1" ht="12.75">
      <c r="A45" s="133">
        <v>26</v>
      </c>
      <c r="B45" s="132"/>
      <c r="C45" s="56" t="s">
        <v>64</v>
      </c>
      <c r="E45" s="55">
        <v>6576882</v>
      </c>
      <c r="F45" s="55"/>
      <c r="G45" s="55">
        <v>26509.96210343251</v>
      </c>
      <c r="H45" s="55">
        <v>4173850.769503218</v>
      </c>
      <c r="I45" s="55">
        <v>1519635.3145115143</v>
      </c>
      <c r="J45" s="55">
        <v>0</v>
      </c>
      <c r="K45" s="55">
        <v>120818.04811766921</v>
      </c>
      <c r="L45" s="55">
        <v>275096.6394136353</v>
      </c>
      <c r="M45" s="55">
        <v>460971.26635053067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W45" s="34"/>
    </row>
    <row r="46" spans="1:23" s="128" customFormat="1" ht="12.75">
      <c r="A46" s="133">
        <v>27</v>
      </c>
      <c r="B46" s="132"/>
      <c r="C46" s="50" t="s">
        <v>65</v>
      </c>
      <c r="E46" s="55">
        <v>3052109.4621</v>
      </c>
      <c r="F46" s="55"/>
      <c r="G46" s="55">
        <v>11568.848053592485</v>
      </c>
      <c r="H46" s="55">
        <v>2007732.3328647288</v>
      </c>
      <c r="I46" s="55">
        <v>670769.7824396408</v>
      </c>
      <c r="J46" s="55">
        <v>0</v>
      </c>
      <c r="K46" s="55">
        <v>47336.65515096318</v>
      </c>
      <c r="L46" s="55">
        <v>115635.74554230364</v>
      </c>
      <c r="M46" s="55">
        <v>199066.0980487714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W46" s="34"/>
    </row>
    <row r="47" spans="1:23" s="128" customFormat="1" ht="12.75">
      <c r="A47" s="133">
        <v>28</v>
      </c>
      <c r="B47" s="132"/>
      <c r="C47" s="50" t="s">
        <v>66</v>
      </c>
      <c r="E47" s="55">
        <v>3890567.6199227753</v>
      </c>
      <c r="F47" s="55"/>
      <c r="G47" s="55">
        <v>14891.215445840895</v>
      </c>
      <c r="H47" s="55">
        <v>2474151.3323616255</v>
      </c>
      <c r="I47" s="55">
        <v>891450.3780691932</v>
      </c>
      <c r="J47" s="55">
        <v>0</v>
      </c>
      <c r="K47" s="55">
        <v>71939.36054304021</v>
      </c>
      <c r="L47" s="55">
        <v>159628.42077542312</v>
      </c>
      <c r="M47" s="55">
        <v>278506.9127276529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W47" s="34"/>
    </row>
    <row r="48" spans="1:23" s="136" customFormat="1" ht="13.5" thickBot="1">
      <c r="A48" s="133">
        <v>29</v>
      </c>
      <c r="C48" s="52" t="s">
        <v>80</v>
      </c>
      <c r="D48" s="57"/>
      <c r="E48" s="57">
        <v>24718565.842022773</v>
      </c>
      <c r="F48" s="57"/>
      <c r="G48" s="57">
        <v>128235.3001980411</v>
      </c>
      <c r="H48" s="57">
        <v>17259416.099111415</v>
      </c>
      <c r="I48" s="57">
        <v>4792447.888948176</v>
      </c>
      <c r="J48" s="57">
        <v>0</v>
      </c>
      <c r="K48" s="57">
        <v>510991.99139728065</v>
      </c>
      <c r="L48" s="57">
        <v>742587.7938712016</v>
      </c>
      <c r="M48" s="57">
        <v>1284886.7684966612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W48" s="55"/>
    </row>
    <row r="49" spans="1:23" s="141" customFormat="1" ht="13.5" thickTop="1">
      <c r="A49" s="133"/>
      <c r="B49" s="45"/>
      <c r="C49" s="50"/>
      <c r="D49" s="59"/>
      <c r="E49" s="56"/>
      <c r="F49" s="5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56"/>
      <c r="R49" s="56"/>
      <c r="S49" s="56"/>
      <c r="T49" s="56"/>
      <c r="U49" s="56"/>
      <c r="W49" s="65"/>
    </row>
    <row r="50" spans="1:23" s="143" customFormat="1" ht="12.75">
      <c r="A50" s="142">
        <v>30</v>
      </c>
      <c r="C50" s="77" t="s">
        <v>81</v>
      </c>
      <c r="D50" s="78"/>
      <c r="E50" s="78">
        <v>35215356</v>
      </c>
      <c r="F50" s="78"/>
      <c r="G50" s="78">
        <v>93134</v>
      </c>
      <c r="H50" s="78">
        <v>23163369</v>
      </c>
      <c r="I50" s="78">
        <v>7782889</v>
      </c>
      <c r="J50" s="78">
        <v>0</v>
      </c>
      <c r="K50" s="78">
        <v>355472</v>
      </c>
      <c r="L50" s="78">
        <v>1388965</v>
      </c>
      <c r="M50" s="78">
        <v>2431527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W50" s="79"/>
    </row>
    <row r="51" spans="1:23" s="143" customFormat="1" ht="12.75">
      <c r="A51" s="142">
        <v>31</v>
      </c>
      <c r="C51" s="80" t="s">
        <v>82</v>
      </c>
      <c r="D51" s="81"/>
      <c r="E51" s="55">
        <v>647244.7746652972</v>
      </c>
      <c r="F51" s="82"/>
      <c r="G51" s="82">
        <v>2701.206985004421</v>
      </c>
      <c r="H51" s="82">
        <v>399693.57128641824</v>
      </c>
      <c r="I51" s="82">
        <v>136528.38789275728</v>
      </c>
      <c r="J51" s="82">
        <v>0</v>
      </c>
      <c r="K51" s="82">
        <v>6173.123587469841</v>
      </c>
      <c r="L51" s="82">
        <v>20201.094710143563</v>
      </c>
      <c r="M51" s="82">
        <v>81947.39020350398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W51" s="79"/>
    </row>
    <row r="52" spans="1:23" s="143" customFormat="1" ht="13.5" thickBot="1">
      <c r="A52" s="142">
        <v>32</v>
      </c>
      <c r="C52" s="83" t="s">
        <v>83</v>
      </c>
      <c r="D52" s="57"/>
      <c r="E52" s="57">
        <v>35862600.774665296</v>
      </c>
      <c r="F52" s="57"/>
      <c r="G52" s="57">
        <v>95835.20698500442</v>
      </c>
      <c r="H52" s="57">
        <v>23563062.571286418</v>
      </c>
      <c r="I52" s="57">
        <v>7919417.387892758</v>
      </c>
      <c r="J52" s="57">
        <v>0</v>
      </c>
      <c r="K52" s="57">
        <v>361645.12358746986</v>
      </c>
      <c r="L52" s="57">
        <v>1409166.0947101435</v>
      </c>
      <c r="M52" s="57">
        <v>2513474.390203504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W52" s="79"/>
    </row>
    <row r="53" spans="1:23" s="143" customFormat="1" ht="13.5" thickTop="1">
      <c r="A53" s="142"/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W53" s="79"/>
    </row>
    <row r="54" spans="1:23" s="143" customFormat="1" ht="12.75">
      <c r="A54" s="142">
        <v>33</v>
      </c>
      <c r="C54" s="84" t="s">
        <v>84</v>
      </c>
      <c r="D54" s="85"/>
      <c r="E54" s="85">
        <v>4342063</v>
      </c>
      <c r="F54" s="85"/>
      <c r="G54" s="85">
        <v>16221.126113528095</v>
      </c>
      <c r="H54" s="85">
        <v>3462273.293593984</v>
      </c>
      <c r="I54" s="85">
        <v>555095.1315237107</v>
      </c>
      <c r="J54" s="85">
        <v>0</v>
      </c>
      <c r="K54" s="85">
        <v>68573.7917841227</v>
      </c>
      <c r="L54" s="85">
        <v>87216.81870248681</v>
      </c>
      <c r="M54" s="85">
        <v>152682.83828216745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W54" s="79"/>
    </row>
    <row r="55" spans="1:23" s="143" customFormat="1" ht="12.75">
      <c r="A55" s="142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W55" s="79"/>
    </row>
    <row r="56" spans="1:23" s="143" customFormat="1" ht="13.5" thickBot="1">
      <c r="A56" s="142">
        <v>34</v>
      </c>
      <c r="C56" s="86" t="s">
        <v>85</v>
      </c>
      <c r="D56" s="87"/>
      <c r="E56" s="87">
        <v>35862600.774665296</v>
      </c>
      <c r="F56" s="87"/>
      <c r="G56" s="87">
        <v>95835.20698500442</v>
      </c>
      <c r="H56" s="87">
        <v>23563062.571286418</v>
      </c>
      <c r="I56" s="87">
        <v>7919417.387892758</v>
      </c>
      <c r="J56" s="87">
        <v>0</v>
      </c>
      <c r="K56" s="87">
        <v>361645.12358746986</v>
      </c>
      <c r="L56" s="87">
        <v>1409166.0947101435</v>
      </c>
      <c r="M56" s="87">
        <v>2513474.390203504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W56" s="79"/>
    </row>
    <row r="57" spans="1:23" s="143" customFormat="1" ht="13.5" thickTop="1">
      <c r="A57" s="142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W57" s="79"/>
    </row>
    <row r="58" spans="1:23" s="143" customFormat="1" ht="12.75">
      <c r="A58" s="142">
        <v>35</v>
      </c>
      <c r="C58" s="50" t="s">
        <v>86</v>
      </c>
      <c r="D58" s="59"/>
      <c r="E58" s="88">
        <v>0.8766996402999013</v>
      </c>
      <c r="F58" s="88"/>
      <c r="G58" s="88">
        <v>0.457336032527953</v>
      </c>
      <c r="H58" s="88">
        <v>0.8226876195938168</v>
      </c>
      <c r="I58" s="88">
        <v>1.0026320817943837</v>
      </c>
      <c r="J58" s="88">
        <v>0</v>
      </c>
      <c r="K58" s="88">
        <v>0.4035130822976443</v>
      </c>
      <c r="L58" s="88">
        <v>1.1037650188767432</v>
      </c>
      <c r="M58" s="88">
        <v>1.1389921953445847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W58" s="79"/>
    </row>
    <row r="59" spans="1:23" s="143" customFormat="1" ht="12.75">
      <c r="A59" s="142">
        <v>36</v>
      </c>
      <c r="C59" s="89" t="s">
        <v>87</v>
      </c>
      <c r="D59" s="90"/>
      <c r="E59" s="91">
        <v>1</v>
      </c>
      <c r="F59" s="91"/>
      <c r="G59" s="91">
        <v>0.5216564619229312</v>
      </c>
      <c r="H59" s="91">
        <v>0.9383916472378064</v>
      </c>
      <c r="I59" s="91">
        <v>1.1436437700047457</v>
      </c>
      <c r="J59" s="91">
        <v>0</v>
      </c>
      <c r="K59" s="91">
        <v>0.46026377079339353</v>
      </c>
      <c r="L59" s="91">
        <v>1.259000195892823</v>
      </c>
      <c r="M59" s="91">
        <v>1.2991817755907353</v>
      </c>
      <c r="N59" s="91">
        <v>0</v>
      </c>
      <c r="O59" s="91">
        <v>0</v>
      </c>
      <c r="P59" s="91">
        <v>0</v>
      </c>
      <c r="Q59" s="92">
        <v>0</v>
      </c>
      <c r="R59" s="91">
        <v>0</v>
      </c>
      <c r="S59" s="91">
        <v>0</v>
      </c>
      <c r="T59" s="91">
        <v>0</v>
      </c>
      <c r="U59" s="91">
        <v>0</v>
      </c>
      <c r="W59" s="79"/>
    </row>
    <row r="60" spans="1:23" s="143" customFormat="1" ht="13.5" thickBot="1">
      <c r="A60" s="142">
        <v>37</v>
      </c>
      <c r="C60" s="60" t="s">
        <v>88</v>
      </c>
      <c r="D60" s="61"/>
      <c r="E60" s="93">
        <v>0.9999999026178206</v>
      </c>
      <c r="F60" s="62"/>
      <c r="G60" s="93">
        <v>0.5608430486526153</v>
      </c>
      <c r="H60" s="93">
        <v>0.9678042226233049</v>
      </c>
      <c r="I60" s="93">
        <v>1.0781541365165044</v>
      </c>
      <c r="J60" s="93">
        <v>0</v>
      </c>
      <c r="K60" s="93">
        <v>0.5042640381292367</v>
      </c>
      <c r="L60" s="93">
        <v>1.1747242131098363</v>
      </c>
      <c r="M60" s="93">
        <v>1.2068332855026425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W60" s="79"/>
    </row>
    <row r="61" spans="5:23" ht="13.5" thickTop="1">
      <c r="E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W61" s="94"/>
    </row>
    <row r="62" spans="1:21" s="147" customFormat="1" ht="12.75">
      <c r="A62" s="146"/>
      <c r="C62" s="95"/>
      <c r="D62" s="96"/>
      <c r="E62" s="97"/>
      <c r="F62" s="96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6"/>
      <c r="R62" s="96"/>
      <c r="S62" s="96"/>
      <c r="T62" s="96"/>
      <c r="U62" s="96"/>
    </row>
    <row r="63" spans="1:21" s="39" customFormat="1" ht="15.75">
      <c r="A63" s="37" t="s">
        <v>31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s="39" customFormat="1" ht="15.75">
      <c r="A64" s="37" t="s">
        <v>123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5" customHeight="1">
      <c r="A65" s="98" t="s">
        <v>89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8">
      <c r="A66" s="99"/>
    </row>
    <row r="67" spans="1:21" ht="51">
      <c r="A67" s="46" t="s">
        <v>33</v>
      </c>
      <c r="B67" s="100"/>
      <c r="C67" s="101"/>
      <c r="D67" s="101"/>
      <c r="E67" s="102" t="s">
        <v>90</v>
      </c>
      <c r="F67" s="102"/>
      <c r="G67" s="103" t="s">
        <v>104</v>
      </c>
      <c r="H67" s="103" t="s">
        <v>105</v>
      </c>
      <c r="I67" s="103" t="s">
        <v>106</v>
      </c>
      <c r="J67" s="103" t="s">
        <v>107</v>
      </c>
      <c r="K67" s="101" t="s">
        <v>108</v>
      </c>
      <c r="L67" s="101" t="s">
        <v>25</v>
      </c>
      <c r="M67" s="103" t="s">
        <v>109</v>
      </c>
      <c r="N67" s="103" t="s">
        <v>110</v>
      </c>
      <c r="O67" s="103" t="s">
        <v>111</v>
      </c>
      <c r="P67" s="103" t="s">
        <v>111</v>
      </c>
      <c r="Q67" s="103" t="s">
        <v>111</v>
      </c>
      <c r="R67" s="103" t="s">
        <v>111</v>
      </c>
      <c r="S67" s="103" t="s">
        <v>111</v>
      </c>
      <c r="T67" s="103" t="s">
        <v>111</v>
      </c>
      <c r="U67" s="103" t="s">
        <v>111</v>
      </c>
    </row>
    <row r="68" spans="1:2" ht="20.25" customHeight="1">
      <c r="A68" s="128"/>
      <c r="B68" s="148"/>
    </row>
    <row r="69" spans="1:21" ht="12.75">
      <c r="A69" s="131"/>
      <c r="B69" s="149" t="s">
        <v>112</v>
      </c>
      <c r="C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</row>
    <row r="70" spans="1:21" ht="12.75">
      <c r="A70" s="150">
        <v>1</v>
      </c>
      <c r="B70" s="144" t="s">
        <v>113</v>
      </c>
      <c r="C70" s="104" t="s">
        <v>114</v>
      </c>
      <c r="E70" s="105">
        <v>16631691.939141253</v>
      </c>
      <c r="F70" s="105"/>
      <c r="G70" s="105">
        <v>18538.45695731925</v>
      </c>
      <c r="H70" s="105">
        <v>11092488.839175299</v>
      </c>
      <c r="I70" s="105">
        <v>3789421.8713535364</v>
      </c>
      <c r="J70" s="105">
        <v>0</v>
      </c>
      <c r="K70" s="105">
        <v>328939.38254302397</v>
      </c>
      <c r="L70" s="105">
        <v>560122.8412421221</v>
      </c>
      <c r="M70" s="105">
        <v>842180.5478699531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</row>
    <row r="71" spans="1:21" ht="12.75">
      <c r="A71" s="151">
        <v>2</v>
      </c>
      <c r="B71" s="144" t="s">
        <v>113</v>
      </c>
      <c r="C71" s="104" t="s">
        <v>115</v>
      </c>
      <c r="E71" s="105">
        <v>5750386.005592059</v>
      </c>
      <c r="F71" s="105"/>
      <c r="G71" s="105">
        <v>7081.375724322632</v>
      </c>
      <c r="H71" s="105">
        <v>3504860.9823541706</v>
      </c>
      <c r="I71" s="105">
        <v>1293975.3351887872</v>
      </c>
      <c r="J71" s="105">
        <v>0</v>
      </c>
      <c r="K71" s="105">
        <v>90096.2160748442</v>
      </c>
      <c r="L71" s="105">
        <v>264695.05518209614</v>
      </c>
      <c r="M71" s="105">
        <v>589677.0410678386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</row>
    <row r="72" spans="1:21" ht="12.75">
      <c r="A72" s="151">
        <v>3</v>
      </c>
      <c r="B72" s="144" t="s">
        <v>113</v>
      </c>
      <c r="C72" s="104" t="s">
        <v>116</v>
      </c>
      <c r="E72" s="105">
        <v>0</v>
      </c>
      <c r="F72" s="105"/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</row>
    <row r="73" spans="2:21" ht="12.75" hidden="1">
      <c r="B73" s="144" t="s">
        <v>111</v>
      </c>
      <c r="C73" s="104" t="s">
        <v>111</v>
      </c>
      <c r="E73" s="105">
        <v>0</v>
      </c>
      <c r="F73" s="105"/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5">
        <v>0</v>
      </c>
      <c r="U73" s="105">
        <v>0</v>
      </c>
    </row>
    <row r="74" spans="2:21" ht="12.75" hidden="1">
      <c r="B74" s="144" t="s">
        <v>111</v>
      </c>
      <c r="C74" s="104" t="s">
        <v>111</v>
      </c>
      <c r="E74" s="105">
        <v>0</v>
      </c>
      <c r="F74" s="105"/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5">
        <v>0</v>
      </c>
    </row>
    <row r="75" spans="2:21" ht="12.75" hidden="1">
      <c r="B75" s="144" t="s">
        <v>111</v>
      </c>
      <c r="C75" s="104" t="s">
        <v>111</v>
      </c>
      <c r="E75" s="105">
        <v>0</v>
      </c>
      <c r="F75" s="105"/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</row>
    <row r="76" spans="1:21" ht="12.75">
      <c r="A76" s="152">
        <v>4</v>
      </c>
      <c r="B76" s="144" t="s">
        <v>113</v>
      </c>
      <c r="C76" s="106" t="s">
        <v>117</v>
      </c>
      <c r="D76" s="106"/>
      <c r="E76" s="106">
        <v>22382077.944733314</v>
      </c>
      <c r="F76" s="106"/>
      <c r="G76" s="106">
        <v>25619.83268164188</v>
      </c>
      <c r="H76" s="106">
        <v>14597349.82152947</v>
      </c>
      <c r="I76" s="106">
        <v>5083397.206542323</v>
      </c>
      <c r="J76" s="106">
        <v>0</v>
      </c>
      <c r="K76" s="106">
        <v>419035.59861786815</v>
      </c>
      <c r="L76" s="106">
        <v>824817.8964242183</v>
      </c>
      <c r="M76" s="106">
        <v>1431857.5889377915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0</v>
      </c>
    </row>
    <row r="77" spans="2:21" ht="12.75">
      <c r="B77" s="144" t="s">
        <v>113</v>
      </c>
      <c r="C77" s="104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</row>
    <row r="78" spans="2:21" ht="12.75">
      <c r="B78" s="149" t="s">
        <v>118</v>
      </c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</row>
    <row r="79" spans="1:21" ht="12.75">
      <c r="A79" s="150">
        <v>5</v>
      </c>
      <c r="B79" s="144" t="s">
        <v>113</v>
      </c>
      <c r="C79" s="104" t="s">
        <v>114</v>
      </c>
      <c r="E79" s="105">
        <v>61924891.75537226</v>
      </c>
      <c r="F79" s="105"/>
      <c r="G79" s="105">
        <v>186096.99949067394</v>
      </c>
      <c r="H79" s="105">
        <v>38138566.31848224</v>
      </c>
      <c r="I79" s="105">
        <v>14713692.368204247</v>
      </c>
      <c r="J79" s="105">
        <v>0</v>
      </c>
      <c r="K79" s="105">
        <v>861636.183426336</v>
      </c>
      <c r="L79" s="105">
        <v>2931809.403157071</v>
      </c>
      <c r="M79" s="105">
        <v>5093090.482611694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5">
        <v>0</v>
      </c>
      <c r="U79" s="105">
        <v>0</v>
      </c>
    </row>
    <row r="80" spans="1:21" ht="12.75">
      <c r="A80" s="151">
        <v>6</v>
      </c>
      <c r="B80" s="144" t="s">
        <v>113</v>
      </c>
      <c r="C80" s="104" t="s">
        <v>115</v>
      </c>
      <c r="E80" s="105">
        <v>-1150.581397281349</v>
      </c>
      <c r="F80" s="105"/>
      <c r="G80" s="105">
        <v>-1.3580203812273037</v>
      </c>
      <c r="H80" s="105">
        <v>-596.5345329953626</v>
      </c>
      <c r="I80" s="105">
        <v>-231.58382902378162</v>
      </c>
      <c r="J80" s="105">
        <v>0</v>
      </c>
      <c r="K80" s="105">
        <v>-13.70738202801061</v>
      </c>
      <c r="L80" s="105">
        <v>-55.294274174697286</v>
      </c>
      <c r="M80" s="105">
        <v>-252.10335867826944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</row>
    <row r="81" spans="1:21" ht="12.75">
      <c r="A81" s="151">
        <v>7</v>
      </c>
      <c r="B81" s="144" t="s">
        <v>113</v>
      </c>
      <c r="C81" s="104" t="s">
        <v>116</v>
      </c>
      <c r="E81" s="105">
        <v>44140912.3822263</v>
      </c>
      <c r="F81" s="105"/>
      <c r="G81" s="105">
        <v>279775.4450783409</v>
      </c>
      <c r="H81" s="105">
        <v>28955722.816293016</v>
      </c>
      <c r="I81" s="105">
        <v>9627994.065564431</v>
      </c>
      <c r="J81" s="105">
        <v>0</v>
      </c>
      <c r="K81" s="105">
        <v>1095807.3482711988</v>
      </c>
      <c r="L81" s="105">
        <v>1510648.5306870358</v>
      </c>
      <c r="M81" s="105">
        <v>2670964.176332284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</row>
    <row r="82" spans="2:21" ht="12.75" hidden="1">
      <c r="B82" s="144" t="s">
        <v>111</v>
      </c>
      <c r="C82" s="104" t="s">
        <v>111</v>
      </c>
      <c r="E82" s="105">
        <v>0</v>
      </c>
      <c r="F82" s="105"/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</row>
    <row r="83" spans="2:21" ht="12.75" hidden="1">
      <c r="B83" s="144" t="s">
        <v>111</v>
      </c>
      <c r="C83" s="104" t="s">
        <v>111</v>
      </c>
      <c r="E83" s="105">
        <v>0</v>
      </c>
      <c r="F83" s="105"/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</row>
    <row r="84" spans="2:21" ht="12.75" hidden="1">
      <c r="B84" s="144" t="s">
        <v>111</v>
      </c>
      <c r="C84" s="104" t="s">
        <v>111</v>
      </c>
      <c r="E84" s="105">
        <v>0</v>
      </c>
      <c r="F84" s="105"/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5">
        <v>0</v>
      </c>
      <c r="U84" s="105">
        <v>0</v>
      </c>
    </row>
    <row r="85" spans="1:21" ht="12.75">
      <c r="A85" s="152">
        <v>8</v>
      </c>
      <c r="B85" s="144" t="s">
        <v>113</v>
      </c>
      <c r="C85" s="106" t="s">
        <v>117</v>
      </c>
      <c r="D85" s="106"/>
      <c r="E85" s="106">
        <v>106064653.55620128</v>
      </c>
      <c r="F85" s="106"/>
      <c r="G85" s="106">
        <v>465871.08654863364</v>
      </c>
      <c r="H85" s="106">
        <v>67093692.600242265</v>
      </c>
      <c r="I85" s="106">
        <v>24341454.849939656</v>
      </c>
      <c r="J85" s="106">
        <v>0</v>
      </c>
      <c r="K85" s="106">
        <v>1957429.824315507</v>
      </c>
      <c r="L85" s="106">
        <v>4442402.639569933</v>
      </c>
      <c r="M85" s="106">
        <v>7763802.555585301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</row>
    <row r="86" spans="2:21" ht="12.75">
      <c r="B86" s="144" t="s">
        <v>113</v>
      </c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</row>
    <row r="87" spans="2:21" ht="12.75">
      <c r="B87" s="149" t="s">
        <v>119</v>
      </c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21" ht="12.75">
      <c r="A88" s="150">
        <v>9</v>
      </c>
      <c r="B88" s="144" t="s">
        <v>113</v>
      </c>
      <c r="C88" s="104" t="s">
        <v>114</v>
      </c>
      <c r="E88" s="105">
        <v>0</v>
      </c>
      <c r="F88" s="105"/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05">
        <v>0</v>
      </c>
      <c r="U88" s="105">
        <v>0</v>
      </c>
    </row>
    <row r="89" spans="1:21" ht="12.75">
      <c r="A89" s="151">
        <v>10</v>
      </c>
      <c r="B89" s="144" t="s">
        <v>113</v>
      </c>
      <c r="C89" s="104" t="s">
        <v>115</v>
      </c>
      <c r="E89" s="105">
        <v>0</v>
      </c>
      <c r="F89" s="105"/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</row>
    <row r="90" spans="1:21" ht="12.75">
      <c r="A90" s="151">
        <v>11</v>
      </c>
      <c r="B90" s="144" t="s">
        <v>113</v>
      </c>
      <c r="C90" s="104" t="s">
        <v>116</v>
      </c>
      <c r="E90" s="105">
        <v>0</v>
      </c>
      <c r="F90" s="105"/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05">
        <v>0</v>
      </c>
    </row>
    <row r="91" spans="2:21" ht="12.75" hidden="1">
      <c r="B91" s="144" t="s">
        <v>111</v>
      </c>
      <c r="C91" s="104" t="s">
        <v>111</v>
      </c>
      <c r="E91" s="105">
        <v>0</v>
      </c>
      <c r="F91" s="105"/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5">
        <v>0</v>
      </c>
      <c r="U91" s="105">
        <v>0</v>
      </c>
    </row>
    <row r="92" spans="2:21" ht="12.75" hidden="1">
      <c r="B92" s="144" t="s">
        <v>111</v>
      </c>
      <c r="C92" s="104" t="s">
        <v>111</v>
      </c>
      <c r="E92" s="105">
        <v>0</v>
      </c>
      <c r="F92" s="105"/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05">
        <v>0</v>
      </c>
      <c r="U92" s="105">
        <v>0</v>
      </c>
    </row>
    <row r="93" spans="2:21" ht="12.75" hidden="1">
      <c r="B93" s="144" t="s">
        <v>111</v>
      </c>
      <c r="C93" s="104" t="s">
        <v>111</v>
      </c>
      <c r="E93" s="105">
        <v>0</v>
      </c>
      <c r="F93" s="105"/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5">
        <v>0</v>
      </c>
      <c r="U93" s="105">
        <v>0</v>
      </c>
    </row>
    <row r="94" spans="1:21" ht="12.75">
      <c r="A94" s="152">
        <v>12</v>
      </c>
      <c r="B94" s="144" t="s">
        <v>113</v>
      </c>
      <c r="C94" s="106" t="s">
        <v>117</v>
      </c>
      <c r="D94" s="106"/>
      <c r="E94" s="106">
        <v>0</v>
      </c>
      <c r="F94" s="106"/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</row>
    <row r="95" spans="2:21" ht="12.75">
      <c r="B95" s="144" t="s">
        <v>113</v>
      </c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</row>
    <row r="96" spans="2:21" ht="12.75" hidden="1">
      <c r="B96" s="149" t="s">
        <v>111</v>
      </c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</row>
    <row r="97" spans="2:21" ht="12.75" hidden="1">
      <c r="B97" s="144" t="s">
        <v>111</v>
      </c>
      <c r="C97" s="104" t="s">
        <v>111</v>
      </c>
      <c r="E97" s="105">
        <v>0</v>
      </c>
      <c r="F97" s="105"/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5">
        <v>0</v>
      </c>
      <c r="U97" s="105">
        <v>0</v>
      </c>
    </row>
    <row r="98" spans="2:21" ht="12.75" hidden="1">
      <c r="B98" s="144" t="s">
        <v>111</v>
      </c>
      <c r="C98" s="104" t="s">
        <v>111</v>
      </c>
      <c r="E98" s="105">
        <v>0</v>
      </c>
      <c r="F98" s="105"/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05">
        <v>0</v>
      </c>
      <c r="S98" s="105">
        <v>0</v>
      </c>
      <c r="T98" s="105">
        <v>0</v>
      </c>
      <c r="U98" s="105">
        <v>0</v>
      </c>
    </row>
    <row r="99" spans="2:21" ht="12.75" hidden="1">
      <c r="B99" s="144" t="s">
        <v>111</v>
      </c>
      <c r="C99" s="104" t="s">
        <v>111</v>
      </c>
      <c r="E99" s="105">
        <v>0</v>
      </c>
      <c r="F99" s="105"/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05">
        <v>0</v>
      </c>
      <c r="S99" s="105">
        <v>0</v>
      </c>
      <c r="T99" s="105">
        <v>0</v>
      </c>
      <c r="U99" s="105">
        <v>0</v>
      </c>
    </row>
    <row r="100" spans="2:21" ht="12.75" hidden="1">
      <c r="B100" s="144" t="s">
        <v>111</v>
      </c>
      <c r="C100" s="104" t="s">
        <v>111</v>
      </c>
      <c r="E100" s="105">
        <v>0</v>
      </c>
      <c r="F100" s="105"/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05">
        <v>0</v>
      </c>
      <c r="S100" s="105">
        <v>0</v>
      </c>
      <c r="T100" s="105">
        <v>0</v>
      </c>
      <c r="U100" s="105">
        <v>0</v>
      </c>
    </row>
    <row r="101" spans="2:21" ht="12.75" hidden="1">
      <c r="B101" s="144" t="s">
        <v>111</v>
      </c>
      <c r="C101" s="104" t="s">
        <v>111</v>
      </c>
      <c r="E101" s="105">
        <v>0</v>
      </c>
      <c r="F101" s="105"/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105">
        <v>0</v>
      </c>
      <c r="T101" s="105">
        <v>0</v>
      </c>
      <c r="U101" s="105">
        <v>0</v>
      </c>
    </row>
    <row r="102" spans="2:21" ht="12.75" hidden="1">
      <c r="B102" s="144" t="s">
        <v>111</v>
      </c>
      <c r="C102" s="104" t="s">
        <v>111</v>
      </c>
      <c r="E102" s="105">
        <v>0</v>
      </c>
      <c r="F102" s="105"/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</row>
    <row r="103" spans="2:21" ht="12.75" hidden="1">
      <c r="B103" s="144" t="s">
        <v>111</v>
      </c>
      <c r="C103" s="106" t="s">
        <v>111</v>
      </c>
      <c r="D103" s="106"/>
      <c r="E103" s="106">
        <v>0</v>
      </c>
      <c r="F103" s="106"/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</row>
    <row r="104" spans="2:21" ht="12.75" hidden="1">
      <c r="B104" s="144" t="s">
        <v>111</v>
      </c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</row>
    <row r="105" spans="2:21" ht="12.75" hidden="1">
      <c r="B105" s="149" t="s">
        <v>111</v>
      </c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</row>
    <row r="106" spans="2:21" ht="12.75" hidden="1">
      <c r="B106" s="144" t="s">
        <v>111</v>
      </c>
      <c r="C106" s="104" t="s">
        <v>111</v>
      </c>
      <c r="E106" s="105">
        <v>0</v>
      </c>
      <c r="F106" s="105"/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05">
        <v>0</v>
      </c>
      <c r="S106" s="105">
        <v>0</v>
      </c>
      <c r="T106" s="105">
        <v>0</v>
      </c>
      <c r="U106" s="105">
        <v>0</v>
      </c>
    </row>
    <row r="107" spans="2:21" ht="12.75" hidden="1">
      <c r="B107" s="144" t="s">
        <v>111</v>
      </c>
      <c r="C107" s="104" t="s">
        <v>111</v>
      </c>
      <c r="E107" s="105">
        <v>0</v>
      </c>
      <c r="F107" s="105"/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5">
        <v>0</v>
      </c>
      <c r="T107" s="105">
        <v>0</v>
      </c>
      <c r="U107" s="105">
        <v>0</v>
      </c>
    </row>
    <row r="108" spans="2:21" ht="12.75" hidden="1">
      <c r="B108" s="144" t="s">
        <v>111</v>
      </c>
      <c r="C108" s="104" t="s">
        <v>111</v>
      </c>
      <c r="E108" s="105">
        <v>0</v>
      </c>
      <c r="F108" s="105"/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05">
        <v>0</v>
      </c>
      <c r="U108" s="105">
        <v>0</v>
      </c>
    </row>
    <row r="109" spans="2:21" ht="12.75" hidden="1">
      <c r="B109" s="144" t="s">
        <v>111</v>
      </c>
      <c r="C109" s="104" t="s">
        <v>111</v>
      </c>
      <c r="E109" s="105">
        <v>0</v>
      </c>
      <c r="F109" s="105"/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05">
        <v>0</v>
      </c>
      <c r="U109" s="105">
        <v>0</v>
      </c>
    </row>
    <row r="110" spans="2:21" ht="12.75" hidden="1">
      <c r="B110" s="144" t="s">
        <v>111</v>
      </c>
      <c r="C110" s="104" t="s">
        <v>111</v>
      </c>
      <c r="E110" s="105">
        <v>0</v>
      </c>
      <c r="F110" s="105"/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105">
        <v>0</v>
      </c>
      <c r="S110" s="105">
        <v>0</v>
      </c>
      <c r="T110" s="105">
        <v>0</v>
      </c>
      <c r="U110" s="105">
        <v>0</v>
      </c>
    </row>
    <row r="111" spans="2:21" ht="12.75" hidden="1">
      <c r="B111" s="144" t="s">
        <v>111</v>
      </c>
      <c r="C111" s="104" t="s">
        <v>111</v>
      </c>
      <c r="E111" s="105">
        <v>0</v>
      </c>
      <c r="F111" s="105"/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5">
        <v>0</v>
      </c>
      <c r="R111" s="105">
        <v>0</v>
      </c>
      <c r="S111" s="105">
        <v>0</v>
      </c>
      <c r="T111" s="105">
        <v>0</v>
      </c>
      <c r="U111" s="105">
        <v>0</v>
      </c>
    </row>
    <row r="112" spans="2:21" ht="12.75" hidden="1">
      <c r="B112" s="144" t="s">
        <v>111</v>
      </c>
      <c r="C112" s="106" t="s">
        <v>111</v>
      </c>
      <c r="D112" s="106"/>
      <c r="E112" s="106">
        <v>0</v>
      </c>
      <c r="F112" s="106"/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</row>
    <row r="113" spans="2:21" ht="12.75" hidden="1">
      <c r="B113" s="144" t="s">
        <v>111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</row>
    <row r="114" spans="2:21" ht="12.75" hidden="1">
      <c r="B114" s="149" t="s">
        <v>111</v>
      </c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2:21" ht="12.75" hidden="1">
      <c r="B115" s="144" t="s">
        <v>111</v>
      </c>
      <c r="C115" s="104" t="s">
        <v>111</v>
      </c>
      <c r="E115" s="105">
        <v>0</v>
      </c>
      <c r="F115" s="105"/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5">
        <v>0</v>
      </c>
      <c r="U115" s="105">
        <v>0</v>
      </c>
    </row>
    <row r="116" spans="2:21" ht="12.75" hidden="1">
      <c r="B116" s="144" t="s">
        <v>111</v>
      </c>
      <c r="C116" s="104" t="s">
        <v>111</v>
      </c>
      <c r="E116" s="105">
        <v>0</v>
      </c>
      <c r="F116" s="105"/>
      <c r="G116" s="105">
        <v>0</v>
      </c>
      <c r="H116" s="105">
        <v>0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105">
        <v>0</v>
      </c>
      <c r="T116" s="105">
        <v>0</v>
      </c>
      <c r="U116" s="105">
        <v>0</v>
      </c>
    </row>
    <row r="117" spans="2:21" ht="12.75" hidden="1">
      <c r="B117" s="144" t="s">
        <v>111</v>
      </c>
      <c r="C117" s="104" t="s">
        <v>111</v>
      </c>
      <c r="E117" s="105">
        <v>0</v>
      </c>
      <c r="F117" s="105"/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5">
        <v>0</v>
      </c>
      <c r="T117" s="105">
        <v>0</v>
      </c>
      <c r="U117" s="105">
        <v>0</v>
      </c>
    </row>
    <row r="118" spans="2:21" ht="12.75" hidden="1">
      <c r="B118" s="144" t="s">
        <v>111</v>
      </c>
      <c r="C118" s="104" t="s">
        <v>111</v>
      </c>
      <c r="E118" s="105">
        <v>0</v>
      </c>
      <c r="F118" s="105"/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05">
        <v>0</v>
      </c>
      <c r="U118" s="105">
        <v>0</v>
      </c>
    </row>
    <row r="119" spans="2:21" ht="12.75" hidden="1">
      <c r="B119" s="144" t="s">
        <v>111</v>
      </c>
      <c r="C119" s="104" t="s">
        <v>111</v>
      </c>
      <c r="E119" s="105">
        <v>0</v>
      </c>
      <c r="F119" s="105"/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5">
        <v>0</v>
      </c>
      <c r="O119" s="105">
        <v>0</v>
      </c>
      <c r="P119" s="105">
        <v>0</v>
      </c>
      <c r="Q119" s="105">
        <v>0</v>
      </c>
      <c r="R119" s="105">
        <v>0</v>
      </c>
      <c r="S119" s="105">
        <v>0</v>
      </c>
      <c r="T119" s="105">
        <v>0</v>
      </c>
      <c r="U119" s="105">
        <v>0</v>
      </c>
    </row>
    <row r="120" spans="2:21" ht="12.75" hidden="1">
      <c r="B120" s="144" t="s">
        <v>111</v>
      </c>
      <c r="C120" s="104" t="s">
        <v>111</v>
      </c>
      <c r="E120" s="105">
        <v>0</v>
      </c>
      <c r="F120" s="105"/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05">
        <v>0</v>
      </c>
      <c r="O120" s="105">
        <v>0</v>
      </c>
      <c r="P120" s="105">
        <v>0</v>
      </c>
      <c r="Q120" s="105">
        <v>0</v>
      </c>
      <c r="R120" s="105">
        <v>0</v>
      </c>
      <c r="S120" s="105">
        <v>0</v>
      </c>
      <c r="T120" s="105">
        <v>0</v>
      </c>
      <c r="U120" s="105">
        <v>0</v>
      </c>
    </row>
    <row r="121" spans="2:21" ht="12.75" hidden="1">
      <c r="B121" s="144" t="s">
        <v>111</v>
      </c>
      <c r="C121" s="106" t="s">
        <v>111</v>
      </c>
      <c r="D121" s="106"/>
      <c r="E121" s="106">
        <v>0</v>
      </c>
      <c r="F121" s="106"/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</row>
    <row r="122" spans="2:21" ht="12.75" hidden="1">
      <c r="B122" s="144" t="s">
        <v>111</v>
      </c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2:21" ht="12.75" hidden="1">
      <c r="B123" s="149" t="s">
        <v>111</v>
      </c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2:21" ht="12.75" hidden="1">
      <c r="B124" s="144" t="s">
        <v>111</v>
      </c>
      <c r="C124" s="104" t="s">
        <v>111</v>
      </c>
      <c r="E124" s="105">
        <v>0</v>
      </c>
      <c r="F124" s="105"/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5">
        <v>0</v>
      </c>
      <c r="Q124" s="105">
        <v>0</v>
      </c>
      <c r="R124" s="105">
        <v>0</v>
      </c>
      <c r="S124" s="105">
        <v>0</v>
      </c>
      <c r="T124" s="105">
        <v>0</v>
      </c>
      <c r="U124" s="105">
        <v>0</v>
      </c>
    </row>
    <row r="125" spans="2:21" ht="12.75" hidden="1">
      <c r="B125" s="144" t="s">
        <v>111</v>
      </c>
      <c r="C125" s="104" t="s">
        <v>111</v>
      </c>
      <c r="E125" s="105">
        <v>0</v>
      </c>
      <c r="F125" s="105"/>
      <c r="G125" s="105">
        <v>0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05">
        <v>0</v>
      </c>
      <c r="Q125" s="105">
        <v>0</v>
      </c>
      <c r="R125" s="105">
        <v>0</v>
      </c>
      <c r="S125" s="105">
        <v>0</v>
      </c>
      <c r="T125" s="105">
        <v>0</v>
      </c>
      <c r="U125" s="105">
        <v>0</v>
      </c>
    </row>
    <row r="126" spans="2:21" ht="12.75" hidden="1">
      <c r="B126" s="144" t="s">
        <v>111</v>
      </c>
      <c r="C126" s="104" t="s">
        <v>111</v>
      </c>
      <c r="E126" s="105">
        <v>0</v>
      </c>
      <c r="F126" s="105"/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5">
        <v>0</v>
      </c>
      <c r="Q126" s="105">
        <v>0</v>
      </c>
      <c r="R126" s="105">
        <v>0</v>
      </c>
      <c r="S126" s="105">
        <v>0</v>
      </c>
      <c r="T126" s="105">
        <v>0</v>
      </c>
      <c r="U126" s="105">
        <v>0</v>
      </c>
    </row>
    <row r="127" spans="2:21" ht="12.75" hidden="1">
      <c r="B127" s="144" t="s">
        <v>111</v>
      </c>
      <c r="C127" s="104" t="s">
        <v>111</v>
      </c>
      <c r="E127" s="105">
        <v>0</v>
      </c>
      <c r="F127" s="105"/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05">
        <v>0</v>
      </c>
      <c r="Q127" s="105">
        <v>0</v>
      </c>
      <c r="R127" s="105">
        <v>0</v>
      </c>
      <c r="S127" s="105">
        <v>0</v>
      </c>
      <c r="T127" s="105">
        <v>0</v>
      </c>
      <c r="U127" s="105">
        <v>0</v>
      </c>
    </row>
    <row r="128" spans="2:21" ht="12.75" hidden="1">
      <c r="B128" s="144" t="s">
        <v>111</v>
      </c>
      <c r="C128" s="104" t="s">
        <v>111</v>
      </c>
      <c r="E128" s="105">
        <v>0</v>
      </c>
      <c r="F128" s="105"/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05">
        <v>0</v>
      </c>
      <c r="Q128" s="105">
        <v>0</v>
      </c>
      <c r="R128" s="105">
        <v>0</v>
      </c>
      <c r="S128" s="105">
        <v>0</v>
      </c>
      <c r="T128" s="105">
        <v>0</v>
      </c>
      <c r="U128" s="105">
        <v>0</v>
      </c>
    </row>
    <row r="129" spans="2:21" ht="12.75" hidden="1">
      <c r="B129" s="144" t="s">
        <v>111</v>
      </c>
      <c r="C129" s="104" t="s">
        <v>111</v>
      </c>
      <c r="E129" s="105">
        <v>0</v>
      </c>
      <c r="F129" s="105"/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05">
        <v>0</v>
      </c>
      <c r="Q129" s="105">
        <v>0</v>
      </c>
      <c r="R129" s="105">
        <v>0</v>
      </c>
      <c r="S129" s="105">
        <v>0</v>
      </c>
      <c r="T129" s="105">
        <v>0</v>
      </c>
      <c r="U129" s="105">
        <v>0</v>
      </c>
    </row>
    <row r="130" spans="2:21" ht="12.75" hidden="1">
      <c r="B130" s="144" t="s">
        <v>111</v>
      </c>
      <c r="C130" s="106" t="s">
        <v>111</v>
      </c>
      <c r="D130" s="106"/>
      <c r="E130" s="106">
        <v>0</v>
      </c>
      <c r="F130" s="106"/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06">
        <v>0</v>
      </c>
    </row>
    <row r="131" spans="2:21" ht="12.75" hidden="1">
      <c r="B131" s="144" t="s">
        <v>111</v>
      </c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2:21" ht="12.75" hidden="1">
      <c r="B132" s="149" t="s">
        <v>111</v>
      </c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</row>
    <row r="133" spans="2:21" ht="12.75" hidden="1">
      <c r="B133" s="144" t="s">
        <v>111</v>
      </c>
      <c r="C133" s="104" t="s">
        <v>111</v>
      </c>
      <c r="E133" s="105">
        <v>0</v>
      </c>
      <c r="F133" s="105"/>
      <c r="G133" s="105">
        <v>0</v>
      </c>
      <c r="H133" s="105">
        <v>0</v>
      </c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  <c r="N133" s="105">
        <v>0</v>
      </c>
      <c r="O133" s="105">
        <v>0</v>
      </c>
      <c r="P133" s="105">
        <v>0</v>
      </c>
      <c r="Q133" s="105">
        <v>0</v>
      </c>
      <c r="R133" s="105">
        <v>0</v>
      </c>
      <c r="S133" s="105">
        <v>0</v>
      </c>
      <c r="T133" s="105">
        <v>0</v>
      </c>
      <c r="U133" s="105">
        <v>0</v>
      </c>
    </row>
    <row r="134" spans="2:21" ht="12.75" hidden="1">
      <c r="B134" s="144" t="s">
        <v>111</v>
      </c>
      <c r="C134" s="104" t="s">
        <v>111</v>
      </c>
      <c r="E134" s="105">
        <v>0</v>
      </c>
      <c r="F134" s="105"/>
      <c r="G134" s="105">
        <v>0</v>
      </c>
      <c r="H134" s="105">
        <v>0</v>
      </c>
      <c r="I134" s="105">
        <v>0</v>
      </c>
      <c r="J134" s="105">
        <v>0</v>
      </c>
      <c r="K134" s="105">
        <v>0</v>
      </c>
      <c r="L134" s="105">
        <v>0</v>
      </c>
      <c r="M134" s="105">
        <v>0</v>
      </c>
      <c r="N134" s="105">
        <v>0</v>
      </c>
      <c r="O134" s="105">
        <v>0</v>
      </c>
      <c r="P134" s="105">
        <v>0</v>
      </c>
      <c r="Q134" s="105">
        <v>0</v>
      </c>
      <c r="R134" s="105">
        <v>0</v>
      </c>
      <c r="S134" s="105">
        <v>0</v>
      </c>
      <c r="T134" s="105">
        <v>0</v>
      </c>
      <c r="U134" s="105">
        <v>0</v>
      </c>
    </row>
    <row r="135" spans="2:21" ht="12.75" hidden="1">
      <c r="B135" s="144" t="s">
        <v>111</v>
      </c>
      <c r="C135" s="104" t="s">
        <v>111</v>
      </c>
      <c r="E135" s="105">
        <v>0</v>
      </c>
      <c r="F135" s="105"/>
      <c r="G135" s="105">
        <v>0</v>
      </c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0</v>
      </c>
      <c r="O135" s="105">
        <v>0</v>
      </c>
      <c r="P135" s="105">
        <v>0</v>
      </c>
      <c r="Q135" s="105">
        <v>0</v>
      </c>
      <c r="R135" s="105">
        <v>0</v>
      </c>
      <c r="S135" s="105">
        <v>0</v>
      </c>
      <c r="T135" s="105">
        <v>0</v>
      </c>
      <c r="U135" s="105">
        <v>0</v>
      </c>
    </row>
    <row r="136" spans="2:21" ht="12.75" hidden="1">
      <c r="B136" s="144" t="s">
        <v>111</v>
      </c>
      <c r="C136" s="104" t="s">
        <v>111</v>
      </c>
      <c r="E136" s="105">
        <v>0</v>
      </c>
      <c r="F136" s="105"/>
      <c r="G136" s="105">
        <v>0</v>
      </c>
      <c r="H136" s="105">
        <v>0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105">
        <v>0</v>
      </c>
      <c r="O136" s="105">
        <v>0</v>
      </c>
      <c r="P136" s="105">
        <v>0</v>
      </c>
      <c r="Q136" s="105">
        <v>0</v>
      </c>
      <c r="R136" s="105">
        <v>0</v>
      </c>
      <c r="S136" s="105">
        <v>0</v>
      </c>
      <c r="T136" s="105">
        <v>0</v>
      </c>
      <c r="U136" s="105">
        <v>0</v>
      </c>
    </row>
    <row r="137" spans="2:21" ht="12.75" hidden="1">
      <c r="B137" s="144" t="s">
        <v>111</v>
      </c>
      <c r="C137" s="104" t="s">
        <v>111</v>
      </c>
      <c r="E137" s="105">
        <v>0</v>
      </c>
      <c r="F137" s="105"/>
      <c r="G137" s="105">
        <v>0</v>
      </c>
      <c r="H137" s="105">
        <v>0</v>
      </c>
      <c r="I137" s="105">
        <v>0</v>
      </c>
      <c r="J137" s="105">
        <v>0</v>
      </c>
      <c r="K137" s="105">
        <v>0</v>
      </c>
      <c r="L137" s="105">
        <v>0</v>
      </c>
      <c r="M137" s="105">
        <v>0</v>
      </c>
      <c r="N137" s="105">
        <v>0</v>
      </c>
      <c r="O137" s="105">
        <v>0</v>
      </c>
      <c r="P137" s="105">
        <v>0</v>
      </c>
      <c r="Q137" s="105">
        <v>0</v>
      </c>
      <c r="R137" s="105">
        <v>0</v>
      </c>
      <c r="S137" s="105">
        <v>0</v>
      </c>
      <c r="T137" s="105">
        <v>0</v>
      </c>
      <c r="U137" s="105">
        <v>0</v>
      </c>
    </row>
    <row r="138" spans="2:21" ht="12.75" hidden="1">
      <c r="B138" s="144" t="s">
        <v>111</v>
      </c>
      <c r="C138" s="104" t="s">
        <v>111</v>
      </c>
      <c r="E138" s="105">
        <v>0</v>
      </c>
      <c r="F138" s="105"/>
      <c r="G138" s="105">
        <v>0</v>
      </c>
      <c r="H138" s="105">
        <v>0</v>
      </c>
      <c r="I138" s="105">
        <v>0</v>
      </c>
      <c r="J138" s="105">
        <v>0</v>
      </c>
      <c r="K138" s="105">
        <v>0</v>
      </c>
      <c r="L138" s="105">
        <v>0</v>
      </c>
      <c r="M138" s="105">
        <v>0</v>
      </c>
      <c r="N138" s="105">
        <v>0</v>
      </c>
      <c r="O138" s="105">
        <v>0</v>
      </c>
      <c r="P138" s="105">
        <v>0</v>
      </c>
      <c r="Q138" s="105">
        <v>0</v>
      </c>
      <c r="R138" s="105">
        <v>0</v>
      </c>
      <c r="S138" s="105">
        <v>0</v>
      </c>
      <c r="T138" s="105">
        <v>0</v>
      </c>
      <c r="U138" s="105">
        <v>0</v>
      </c>
    </row>
    <row r="139" spans="2:21" ht="12.75" hidden="1">
      <c r="B139" s="144" t="s">
        <v>111</v>
      </c>
      <c r="C139" s="106" t="s">
        <v>111</v>
      </c>
      <c r="D139" s="106"/>
      <c r="E139" s="106">
        <v>0</v>
      </c>
      <c r="F139" s="106"/>
      <c r="G139" s="106">
        <v>0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</row>
    <row r="140" spans="2:21" ht="12.75" hidden="1">
      <c r="B140" s="144" t="s">
        <v>111</v>
      </c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2:21" ht="12.75" hidden="1">
      <c r="B141" s="149" t="s">
        <v>111</v>
      </c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2:21" ht="12.75" hidden="1">
      <c r="B142" s="144" t="s">
        <v>111</v>
      </c>
      <c r="C142" s="104" t="s">
        <v>111</v>
      </c>
      <c r="E142" s="105">
        <v>0</v>
      </c>
      <c r="F142" s="105"/>
      <c r="G142" s="105">
        <v>0</v>
      </c>
      <c r="H142" s="105">
        <v>0</v>
      </c>
      <c r="I142" s="105">
        <v>0</v>
      </c>
      <c r="J142" s="105">
        <v>0</v>
      </c>
      <c r="K142" s="105">
        <v>0</v>
      </c>
      <c r="L142" s="105">
        <v>0</v>
      </c>
      <c r="M142" s="105">
        <v>0</v>
      </c>
      <c r="N142" s="105">
        <v>0</v>
      </c>
      <c r="O142" s="105">
        <v>0</v>
      </c>
      <c r="P142" s="105">
        <v>0</v>
      </c>
      <c r="Q142" s="105">
        <v>0</v>
      </c>
      <c r="R142" s="105">
        <v>0</v>
      </c>
      <c r="S142" s="105">
        <v>0</v>
      </c>
      <c r="T142" s="105">
        <v>0</v>
      </c>
      <c r="U142" s="105">
        <v>0</v>
      </c>
    </row>
    <row r="143" spans="2:21" ht="12.75" hidden="1">
      <c r="B143" s="144" t="s">
        <v>111</v>
      </c>
      <c r="C143" s="104" t="s">
        <v>111</v>
      </c>
      <c r="E143" s="105">
        <v>0</v>
      </c>
      <c r="F143" s="105"/>
      <c r="G143" s="105">
        <v>0</v>
      </c>
      <c r="H143" s="105">
        <v>0</v>
      </c>
      <c r="I143" s="105">
        <v>0</v>
      </c>
      <c r="J143" s="105">
        <v>0</v>
      </c>
      <c r="K143" s="105">
        <v>0</v>
      </c>
      <c r="L143" s="105">
        <v>0</v>
      </c>
      <c r="M143" s="105">
        <v>0</v>
      </c>
      <c r="N143" s="105">
        <v>0</v>
      </c>
      <c r="O143" s="105">
        <v>0</v>
      </c>
      <c r="P143" s="105">
        <v>0</v>
      </c>
      <c r="Q143" s="105">
        <v>0</v>
      </c>
      <c r="R143" s="105">
        <v>0</v>
      </c>
      <c r="S143" s="105">
        <v>0</v>
      </c>
      <c r="T143" s="105">
        <v>0</v>
      </c>
      <c r="U143" s="105">
        <v>0</v>
      </c>
    </row>
    <row r="144" spans="2:21" ht="12.75" hidden="1">
      <c r="B144" s="144" t="s">
        <v>111</v>
      </c>
      <c r="C144" s="104" t="s">
        <v>111</v>
      </c>
      <c r="E144" s="105">
        <v>0</v>
      </c>
      <c r="F144" s="105"/>
      <c r="G144" s="105">
        <v>0</v>
      </c>
      <c r="H144" s="105">
        <v>0</v>
      </c>
      <c r="I144" s="105">
        <v>0</v>
      </c>
      <c r="J144" s="105">
        <v>0</v>
      </c>
      <c r="K144" s="105">
        <v>0</v>
      </c>
      <c r="L144" s="105">
        <v>0</v>
      </c>
      <c r="M144" s="105">
        <v>0</v>
      </c>
      <c r="N144" s="105">
        <v>0</v>
      </c>
      <c r="O144" s="105">
        <v>0</v>
      </c>
      <c r="P144" s="105">
        <v>0</v>
      </c>
      <c r="Q144" s="105">
        <v>0</v>
      </c>
      <c r="R144" s="105">
        <v>0</v>
      </c>
      <c r="S144" s="105">
        <v>0</v>
      </c>
      <c r="T144" s="105">
        <v>0</v>
      </c>
      <c r="U144" s="105">
        <v>0</v>
      </c>
    </row>
    <row r="145" spans="2:21" ht="12.75" hidden="1">
      <c r="B145" s="144" t="s">
        <v>111</v>
      </c>
      <c r="C145" s="104" t="s">
        <v>111</v>
      </c>
      <c r="E145" s="105">
        <v>0</v>
      </c>
      <c r="F145" s="105"/>
      <c r="G145" s="105">
        <v>0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05">
        <v>0</v>
      </c>
      <c r="Q145" s="105">
        <v>0</v>
      </c>
      <c r="R145" s="105">
        <v>0</v>
      </c>
      <c r="S145" s="105">
        <v>0</v>
      </c>
      <c r="T145" s="105">
        <v>0</v>
      </c>
      <c r="U145" s="105">
        <v>0</v>
      </c>
    </row>
    <row r="146" spans="2:21" ht="12.75" hidden="1">
      <c r="B146" s="144" t="s">
        <v>111</v>
      </c>
      <c r="C146" s="104" t="s">
        <v>111</v>
      </c>
      <c r="E146" s="105">
        <v>0</v>
      </c>
      <c r="F146" s="105"/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0</v>
      </c>
      <c r="N146" s="105">
        <v>0</v>
      </c>
      <c r="O146" s="105">
        <v>0</v>
      </c>
      <c r="P146" s="105">
        <v>0</v>
      </c>
      <c r="Q146" s="105">
        <v>0</v>
      </c>
      <c r="R146" s="105">
        <v>0</v>
      </c>
      <c r="S146" s="105">
        <v>0</v>
      </c>
      <c r="T146" s="105">
        <v>0</v>
      </c>
      <c r="U146" s="105">
        <v>0</v>
      </c>
    </row>
    <row r="147" spans="2:21" ht="12.75" hidden="1">
      <c r="B147" s="144" t="s">
        <v>111</v>
      </c>
      <c r="C147" s="104" t="s">
        <v>111</v>
      </c>
      <c r="E147" s="105">
        <v>0</v>
      </c>
      <c r="F147" s="105"/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  <c r="N147" s="105">
        <v>0</v>
      </c>
      <c r="O147" s="105">
        <v>0</v>
      </c>
      <c r="P147" s="105">
        <v>0</v>
      </c>
      <c r="Q147" s="105">
        <v>0</v>
      </c>
      <c r="R147" s="105">
        <v>0</v>
      </c>
      <c r="S147" s="105">
        <v>0</v>
      </c>
      <c r="T147" s="105">
        <v>0</v>
      </c>
      <c r="U147" s="105">
        <v>0</v>
      </c>
    </row>
    <row r="148" spans="2:21" ht="12.75" hidden="1">
      <c r="B148" s="144" t="s">
        <v>111</v>
      </c>
      <c r="C148" s="106" t="s">
        <v>111</v>
      </c>
      <c r="D148" s="106"/>
      <c r="E148" s="106">
        <v>0</v>
      </c>
      <c r="F148" s="106"/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</row>
    <row r="149" spans="2:21" ht="12.75" hidden="1">
      <c r="B149" s="144" t="s">
        <v>111</v>
      </c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2:21" ht="12.75" hidden="1">
      <c r="B150" s="149" t="s">
        <v>111</v>
      </c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2:21" ht="12.75" hidden="1">
      <c r="B151" s="144" t="s">
        <v>111</v>
      </c>
      <c r="C151" s="104" t="s">
        <v>111</v>
      </c>
      <c r="E151" s="105">
        <v>0</v>
      </c>
      <c r="F151" s="105"/>
      <c r="G151" s="105">
        <v>0</v>
      </c>
      <c r="H151" s="105">
        <v>0</v>
      </c>
      <c r="I151" s="105">
        <v>0</v>
      </c>
      <c r="J151" s="105">
        <v>0</v>
      </c>
      <c r="K151" s="105">
        <v>0</v>
      </c>
      <c r="L151" s="105">
        <v>0</v>
      </c>
      <c r="M151" s="105">
        <v>0</v>
      </c>
      <c r="N151" s="105">
        <v>0</v>
      </c>
      <c r="O151" s="105">
        <v>0</v>
      </c>
      <c r="P151" s="105">
        <v>0</v>
      </c>
      <c r="Q151" s="105">
        <v>0</v>
      </c>
      <c r="R151" s="105">
        <v>0</v>
      </c>
      <c r="S151" s="105">
        <v>0</v>
      </c>
      <c r="T151" s="105">
        <v>0</v>
      </c>
      <c r="U151" s="105">
        <v>0</v>
      </c>
    </row>
    <row r="152" spans="2:21" ht="12.75" hidden="1">
      <c r="B152" s="144" t="s">
        <v>111</v>
      </c>
      <c r="C152" s="104" t="s">
        <v>111</v>
      </c>
      <c r="E152" s="105">
        <v>0</v>
      </c>
      <c r="F152" s="105"/>
      <c r="G152" s="105">
        <v>0</v>
      </c>
      <c r="H152" s="105">
        <v>0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5">
        <v>0</v>
      </c>
      <c r="O152" s="105">
        <v>0</v>
      </c>
      <c r="P152" s="105">
        <v>0</v>
      </c>
      <c r="Q152" s="105">
        <v>0</v>
      </c>
      <c r="R152" s="105">
        <v>0</v>
      </c>
      <c r="S152" s="105">
        <v>0</v>
      </c>
      <c r="T152" s="105">
        <v>0</v>
      </c>
      <c r="U152" s="105">
        <v>0</v>
      </c>
    </row>
    <row r="153" spans="2:21" ht="12.75" hidden="1">
      <c r="B153" s="144" t="s">
        <v>111</v>
      </c>
      <c r="C153" s="104" t="s">
        <v>111</v>
      </c>
      <c r="E153" s="105">
        <v>0</v>
      </c>
      <c r="F153" s="105"/>
      <c r="G153" s="105">
        <v>0</v>
      </c>
      <c r="H153" s="105">
        <v>0</v>
      </c>
      <c r="I153" s="105">
        <v>0</v>
      </c>
      <c r="J153" s="105">
        <v>0</v>
      </c>
      <c r="K153" s="105">
        <v>0</v>
      </c>
      <c r="L153" s="105">
        <v>0</v>
      </c>
      <c r="M153" s="105">
        <v>0</v>
      </c>
      <c r="N153" s="105">
        <v>0</v>
      </c>
      <c r="O153" s="105">
        <v>0</v>
      </c>
      <c r="P153" s="105">
        <v>0</v>
      </c>
      <c r="Q153" s="105">
        <v>0</v>
      </c>
      <c r="R153" s="105">
        <v>0</v>
      </c>
      <c r="S153" s="105">
        <v>0</v>
      </c>
      <c r="T153" s="105">
        <v>0</v>
      </c>
      <c r="U153" s="105">
        <v>0</v>
      </c>
    </row>
    <row r="154" spans="2:21" ht="12.75" hidden="1">
      <c r="B154" s="144" t="s">
        <v>111</v>
      </c>
      <c r="C154" s="104" t="s">
        <v>111</v>
      </c>
      <c r="E154" s="105">
        <v>0</v>
      </c>
      <c r="F154" s="105"/>
      <c r="G154" s="105">
        <v>0</v>
      </c>
      <c r="H154" s="105">
        <v>0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0</v>
      </c>
      <c r="O154" s="105">
        <v>0</v>
      </c>
      <c r="P154" s="105">
        <v>0</v>
      </c>
      <c r="Q154" s="105">
        <v>0</v>
      </c>
      <c r="R154" s="105">
        <v>0</v>
      </c>
      <c r="S154" s="105">
        <v>0</v>
      </c>
      <c r="T154" s="105">
        <v>0</v>
      </c>
      <c r="U154" s="105">
        <v>0</v>
      </c>
    </row>
    <row r="155" spans="2:21" ht="12.75" hidden="1">
      <c r="B155" s="144" t="s">
        <v>111</v>
      </c>
      <c r="C155" s="104" t="s">
        <v>111</v>
      </c>
      <c r="E155" s="105">
        <v>0</v>
      </c>
      <c r="F155" s="105"/>
      <c r="G155" s="105">
        <v>0</v>
      </c>
      <c r="H155" s="105">
        <v>0</v>
      </c>
      <c r="I155" s="105">
        <v>0</v>
      </c>
      <c r="J155" s="105">
        <v>0</v>
      </c>
      <c r="K155" s="105">
        <v>0</v>
      </c>
      <c r="L155" s="105">
        <v>0</v>
      </c>
      <c r="M155" s="105">
        <v>0</v>
      </c>
      <c r="N155" s="105">
        <v>0</v>
      </c>
      <c r="O155" s="105">
        <v>0</v>
      </c>
      <c r="P155" s="105">
        <v>0</v>
      </c>
      <c r="Q155" s="105">
        <v>0</v>
      </c>
      <c r="R155" s="105">
        <v>0</v>
      </c>
      <c r="S155" s="105">
        <v>0</v>
      </c>
      <c r="T155" s="105">
        <v>0</v>
      </c>
      <c r="U155" s="105">
        <v>0</v>
      </c>
    </row>
    <row r="156" spans="2:21" ht="12.75" hidden="1">
      <c r="B156" s="144" t="s">
        <v>111</v>
      </c>
      <c r="C156" s="104" t="s">
        <v>111</v>
      </c>
      <c r="E156" s="105">
        <v>0</v>
      </c>
      <c r="F156" s="105"/>
      <c r="G156" s="105">
        <v>0</v>
      </c>
      <c r="H156" s="105">
        <v>0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  <c r="N156" s="105">
        <v>0</v>
      </c>
      <c r="O156" s="105">
        <v>0</v>
      </c>
      <c r="P156" s="105">
        <v>0</v>
      </c>
      <c r="Q156" s="105">
        <v>0</v>
      </c>
      <c r="R156" s="105">
        <v>0</v>
      </c>
      <c r="S156" s="105">
        <v>0</v>
      </c>
      <c r="T156" s="105">
        <v>0</v>
      </c>
      <c r="U156" s="105">
        <v>0</v>
      </c>
    </row>
    <row r="157" spans="2:21" ht="12.75" hidden="1">
      <c r="B157" s="144" t="s">
        <v>111</v>
      </c>
      <c r="C157" s="106" t="s">
        <v>111</v>
      </c>
      <c r="D157" s="106"/>
      <c r="E157" s="106">
        <v>0</v>
      </c>
      <c r="F157" s="106"/>
      <c r="G157" s="106">
        <v>0</v>
      </c>
      <c r="H157" s="106">
        <v>0</v>
      </c>
      <c r="I157" s="106">
        <v>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0</v>
      </c>
      <c r="U157" s="106">
        <v>0</v>
      </c>
    </row>
    <row r="158" spans="2:21" ht="12.75" hidden="1">
      <c r="B158" s="144" t="s">
        <v>111</v>
      </c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2:21" ht="12.75">
      <c r="B159" s="14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</row>
    <row r="160" spans="2:21" ht="12.75">
      <c r="B160" s="153" t="s">
        <v>91</v>
      </c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</row>
    <row r="161" spans="1:21" ht="12.75">
      <c r="A161" s="150">
        <v>13</v>
      </c>
      <c r="B161" s="144" t="s">
        <v>113</v>
      </c>
      <c r="C161" s="104" t="s">
        <v>114</v>
      </c>
      <c r="E161" s="105">
        <v>78556583.69451353</v>
      </c>
      <c r="F161" s="105"/>
      <c r="G161" s="105">
        <v>204635.4564479932</v>
      </c>
      <c r="H161" s="105">
        <v>49231055.15765754</v>
      </c>
      <c r="I161" s="105">
        <v>18503114.239557784</v>
      </c>
      <c r="J161" s="105">
        <v>0</v>
      </c>
      <c r="K161" s="105">
        <v>1190575.56596936</v>
      </c>
      <c r="L161" s="105">
        <v>3491932.244399193</v>
      </c>
      <c r="M161" s="105">
        <v>5935271.030481648</v>
      </c>
      <c r="N161" s="105">
        <v>0</v>
      </c>
      <c r="O161" s="105">
        <v>0</v>
      </c>
      <c r="P161" s="105">
        <v>0</v>
      </c>
      <c r="Q161" s="105">
        <v>0</v>
      </c>
      <c r="R161" s="105">
        <v>0</v>
      </c>
      <c r="S161" s="105">
        <v>0</v>
      </c>
      <c r="T161" s="105">
        <v>0</v>
      </c>
      <c r="U161" s="105">
        <v>0</v>
      </c>
    </row>
    <row r="162" spans="1:21" ht="12.75">
      <c r="A162" s="151">
        <v>14</v>
      </c>
      <c r="B162" s="144" t="s">
        <v>113</v>
      </c>
      <c r="C162" s="104" t="s">
        <v>115</v>
      </c>
      <c r="E162" s="105">
        <v>5749235.424194777</v>
      </c>
      <c r="F162" s="105"/>
      <c r="G162" s="105">
        <v>7080.017703941405</v>
      </c>
      <c r="H162" s="105">
        <v>3504264.447821175</v>
      </c>
      <c r="I162" s="105">
        <v>1293743.7513597633</v>
      </c>
      <c r="J162" s="105">
        <v>0</v>
      </c>
      <c r="K162" s="105">
        <v>90082.50869281619</v>
      </c>
      <c r="L162" s="105">
        <v>264639.7609079214</v>
      </c>
      <c r="M162" s="105">
        <v>589424.9377091603</v>
      </c>
      <c r="N162" s="105">
        <v>0</v>
      </c>
      <c r="O162" s="105">
        <v>0</v>
      </c>
      <c r="P162" s="105">
        <v>0</v>
      </c>
      <c r="Q162" s="105">
        <v>0</v>
      </c>
      <c r="R162" s="105">
        <v>0</v>
      </c>
      <c r="S162" s="105">
        <v>0</v>
      </c>
      <c r="T162" s="105">
        <v>0</v>
      </c>
      <c r="U162" s="105">
        <v>0</v>
      </c>
    </row>
    <row r="163" spans="1:21" ht="12.75">
      <c r="A163" s="151">
        <v>15</v>
      </c>
      <c r="B163" s="144" t="s">
        <v>113</v>
      </c>
      <c r="C163" s="104" t="s">
        <v>116</v>
      </c>
      <c r="E163" s="105">
        <v>44140912.3822263</v>
      </c>
      <c r="F163" s="105"/>
      <c r="G163" s="105">
        <v>279775.4450783409</v>
      </c>
      <c r="H163" s="105">
        <v>28955722.816293016</v>
      </c>
      <c r="I163" s="105">
        <v>9627994.065564431</v>
      </c>
      <c r="J163" s="105">
        <v>0</v>
      </c>
      <c r="K163" s="105">
        <v>1095807.3482711988</v>
      </c>
      <c r="L163" s="105">
        <v>1510648.5306870358</v>
      </c>
      <c r="M163" s="105">
        <v>2670964.176332284</v>
      </c>
      <c r="N163" s="105">
        <v>0</v>
      </c>
      <c r="O163" s="105">
        <v>0</v>
      </c>
      <c r="P163" s="105">
        <v>0</v>
      </c>
      <c r="Q163" s="105">
        <v>0</v>
      </c>
      <c r="R163" s="105">
        <v>0</v>
      </c>
      <c r="S163" s="105">
        <v>0</v>
      </c>
      <c r="T163" s="105">
        <v>0</v>
      </c>
      <c r="U163" s="105">
        <v>0</v>
      </c>
    </row>
    <row r="164" spans="2:21" ht="12.75" hidden="1">
      <c r="B164" s="144" t="s">
        <v>111</v>
      </c>
      <c r="C164" s="104" t="s">
        <v>111</v>
      </c>
      <c r="E164" s="105">
        <v>0</v>
      </c>
      <c r="F164" s="105"/>
      <c r="G164" s="105">
        <v>0</v>
      </c>
      <c r="H164" s="105">
        <v>0</v>
      </c>
      <c r="I164" s="105">
        <v>0</v>
      </c>
      <c r="J164" s="105">
        <v>0</v>
      </c>
      <c r="K164" s="105">
        <v>0</v>
      </c>
      <c r="L164" s="105">
        <v>0</v>
      </c>
      <c r="M164" s="105">
        <v>0</v>
      </c>
      <c r="N164" s="105">
        <v>0</v>
      </c>
      <c r="O164" s="105">
        <v>0</v>
      </c>
      <c r="P164" s="105">
        <v>0</v>
      </c>
      <c r="Q164" s="105">
        <v>0</v>
      </c>
      <c r="R164" s="105">
        <v>0</v>
      </c>
      <c r="S164" s="105">
        <v>0</v>
      </c>
      <c r="T164" s="105">
        <v>0</v>
      </c>
      <c r="U164" s="105">
        <v>0</v>
      </c>
    </row>
    <row r="165" spans="2:21" ht="12.75" hidden="1">
      <c r="B165" s="144" t="s">
        <v>111</v>
      </c>
      <c r="C165" s="104" t="s">
        <v>111</v>
      </c>
      <c r="E165" s="105">
        <v>0</v>
      </c>
      <c r="F165" s="105"/>
      <c r="G165" s="105">
        <v>0</v>
      </c>
      <c r="H165" s="105">
        <v>0</v>
      </c>
      <c r="I165" s="105">
        <v>0</v>
      </c>
      <c r="J165" s="105">
        <v>0</v>
      </c>
      <c r="K165" s="105">
        <v>0</v>
      </c>
      <c r="L165" s="105">
        <v>0</v>
      </c>
      <c r="M165" s="105">
        <v>0</v>
      </c>
      <c r="N165" s="105">
        <v>0</v>
      </c>
      <c r="O165" s="105">
        <v>0</v>
      </c>
      <c r="P165" s="105">
        <v>0</v>
      </c>
      <c r="Q165" s="105">
        <v>0</v>
      </c>
      <c r="R165" s="105">
        <v>0</v>
      </c>
      <c r="S165" s="105">
        <v>0</v>
      </c>
      <c r="T165" s="105">
        <v>0</v>
      </c>
      <c r="U165" s="105">
        <v>0</v>
      </c>
    </row>
    <row r="166" spans="2:21" ht="12.75" hidden="1">
      <c r="B166" s="144" t="s">
        <v>111</v>
      </c>
      <c r="C166" s="104" t="s">
        <v>111</v>
      </c>
      <c r="E166" s="105">
        <v>0</v>
      </c>
      <c r="F166" s="105"/>
      <c r="G166" s="105">
        <v>0</v>
      </c>
      <c r="H166" s="105">
        <v>0</v>
      </c>
      <c r="I166" s="105">
        <v>0</v>
      </c>
      <c r="J166" s="105">
        <v>0</v>
      </c>
      <c r="K166" s="105">
        <v>0</v>
      </c>
      <c r="L166" s="105">
        <v>0</v>
      </c>
      <c r="M166" s="105">
        <v>0</v>
      </c>
      <c r="N166" s="105">
        <v>0</v>
      </c>
      <c r="O166" s="105">
        <v>0</v>
      </c>
      <c r="P166" s="105">
        <v>0</v>
      </c>
      <c r="Q166" s="105">
        <v>0</v>
      </c>
      <c r="R166" s="105">
        <v>0</v>
      </c>
      <c r="S166" s="105">
        <v>0</v>
      </c>
      <c r="T166" s="105">
        <v>0</v>
      </c>
      <c r="U166" s="105">
        <v>0</v>
      </c>
    </row>
    <row r="167" spans="1:21" s="148" customFormat="1" ht="12.75" hidden="1">
      <c r="A167" s="152">
        <v>16</v>
      </c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</row>
    <row r="168" spans="1:2" ht="12.75">
      <c r="A168" s="148"/>
      <c r="B168" s="148" t="s">
        <v>113</v>
      </c>
    </row>
    <row r="169" spans="1:21" ht="13.5" thickBot="1">
      <c r="A169" s="150">
        <v>16</v>
      </c>
      <c r="C169" s="108" t="s">
        <v>56</v>
      </c>
      <c r="D169" s="109"/>
      <c r="E169" s="109">
        <v>128446731.50093463</v>
      </c>
      <c r="F169" s="109"/>
      <c r="G169" s="109">
        <v>491490.9192302755</v>
      </c>
      <c r="H169" s="109">
        <v>81691042.42177173</v>
      </c>
      <c r="I169" s="109">
        <v>29424852.05648198</v>
      </c>
      <c r="J169" s="109">
        <v>0</v>
      </c>
      <c r="K169" s="109">
        <v>2376465.422933375</v>
      </c>
      <c r="L169" s="109">
        <v>5267220.535994151</v>
      </c>
      <c r="M169" s="109">
        <v>9195660.144523092</v>
      </c>
      <c r="N169" s="109">
        <v>0</v>
      </c>
      <c r="O169" s="109">
        <v>0</v>
      </c>
      <c r="P169" s="109">
        <v>0</v>
      </c>
      <c r="Q169" s="109">
        <v>0</v>
      </c>
      <c r="R169" s="109">
        <v>0</v>
      </c>
      <c r="S169" s="109">
        <v>0</v>
      </c>
      <c r="T169" s="109">
        <v>0</v>
      </c>
      <c r="U169" s="109">
        <v>0</v>
      </c>
    </row>
    <row r="170" spans="1:21" ht="13.5" thickTop="1">
      <c r="A170" s="148"/>
      <c r="B170" s="148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</row>
    <row r="171" spans="1:21" s="39" customFormat="1" ht="15.75">
      <c r="A171" s="37" t="s">
        <v>31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spans="1:21" s="39" customFormat="1" ht="15.75">
      <c r="A172" s="37" t="s">
        <v>123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1:21" ht="15.75">
      <c r="A173" s="98" t="s">
        <v>92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spans="1:21" ht="15.7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spans="1:21" ht="51">
      <c r="A175" s="46" t="s">
        <v>33</v>
      </c>
      <c r="B175" s="100"/>
      <c r="C175" s="101"/>
      <c r="D175" s="101"/>
      <c r="E175" s="102" t="s">
        <v>90</v>
      </c>
      <c r="F175" s="102"/>
      <c r="G175" s="103" t="s">
        <v>104</v>
      </c>
      <c r="H175" s="103" t="s">
        <v>105</v>
      </c>
      <c r="I175" s="103" t="s">
        <v>106</v>
      </c>
      <c r="J175" s="103" t="s">
        <v>107</v>
      </c>
      <c r="K175" s="101" t="s">
        <v>108</v>
      </c>
      <c r="L175" s="101" t="s">
        <v>25</v>
      </c>
      <c r="M175" s="103" t="s">
        <v>109</v>
      </c>
      <c r="N175" s="103" t="s">
        <v>110</v>
      </c>
      <c r="O175" s="103" t="s">
        <v>111</v>
      </c>
      <c r="P175" s="103" t="s">
        <v>111</v>
      </c>
      <c r="Q175" s="103" t="s">
        <v>111</v>
      </c>
      <c r="R175" s="103" t="s">
        <v>111</v>
      </c>
      <c r="S175" s="103" t="s">
        <v>111</v>
      </c>
      <c r="T175" s="103" t="s">
        <v>111</v>
      </c>
      <c r="U175" s="103" t="s">
        <v>111</v>
      </c>
    </row>
    <row r="177" ht="12.75">
      <c r="B177" s="149" t="s">
        <v>112</v>
      </c>
    </row>
    <row r="178" spans="1:21" ht="12.75">
      <c r="A178" s="150">
        <v>1</v>
      </c>
      <c r="B178" s="144" t="s">
        <v>113</v>
      </c>
      <c r="C178" s="104" t="s">
        <v>114</v>
      </c>
      <c r="E178" s="105">
        <v>2967201.661196377</v>
      </c>
      <c r="G178" s="105">
        <v>5398.2573153137455</v>
      </c>
      <c r="H178" s="105">
        <v>1979422.0579601014</v>
      </c>
      <c r="I178" s="105">
        <v>685172.1603606641</v>
      </c>
      <c r="J178" s="105">
        <v>0</v>
      </c>
      <c r="K178" s="105">
        <v>56865.377042241176</v>
      </c>
      <c r="L178" s="105">
        <v>95943.84576598898</v>
      </c>
      <c r="M178" s="105">
        <v>144399.96275206783</v>
      </c>
      <c r="N178" s="105">
        <v>0</v>
      </c>
      <c r="O178" s="105">
        <v>0</v>
      </c>
      <c r="P178" s="105">
        <v>0</v>
      </c>
      <c r="Q178" s="105">
        <v>0</v>
      </c>
      <c r="R178" s="105">
        <v>0</v>
      </c>
      <c r="S178" s="105">
        <v>0</v>
      </c>
      <c r="T178" s="105">
        <v>0</v>
      </c>
      <c r="U178" s="105">
        <v>0</v>
      </c>
    </row>
    <row r="179" spans="1:21" ht="12.75">
      <c r="A179" s="151">
        <v>2</v>
      </c>
      <c r="B179" s="144" t="s">
        <v>113</v>
      </c>
      <c r="C179" s="104" t="s">
        <v>115</v>
      </c>
      <c r="E179" s="105">
        <v>558143.7471131895</v>
      </c>
      <c r="G179" s="105">
        <v>687.3322204189785</v>
      </c>
      <c r="H179" s="105">
        <v>340188.68296834617</v>
      </c>
      <c r="I179" s="105">
        <v>125595.78462245423</v>
      </c>
      <c r="J179" s="105">
        <v>0</v>
      </c>
      <c r="K179" s="105">
        <v>8744.915487730917</v>
      </c>
      <c r="L179" s="105">
        <v>25691.821348688143</v>
      </c>
      <c r="M179" s="105">
        <v>57235.21046555116</v>
      </c>
      <c r="N179" s="105">
        <v>0</v>
      </c>
      <c r="O179" s="105">
        <v>0</v>
      </c>
      <c r="P179" s="105">
        <v>0</v>
      </c>
      <c r="Q179" s="105">
        <v>0</v>
      </c>
      <c r="R179" s="105">
        <v>0</v>
      </c>
      <c r="S179" s="105">
        <v>0</v>
      </c>
      <c r="T179" s="105">
        <v>0</v>
      </c>
      <c r="U179" s="105">
        <v>0</v>
      </c>
    </row>
    <row r="180" spans="1:21" ht="12.75">
      <c r="A180" s="151">
        <v>3</v>
      </c>
      <c r="B180" s="144" t="s">
        <v>113</v>
      </c>
      <c r="C180" s="104" t="s">
        <v>116</v>
      </c>
      <c r="E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  <c r="P180" s="105">
        <v>0</v>
      </c>
      <c r="Q180" s="105">
        <v>0</v>
      </c>
      <c r="R180" s="105">
        <v>0</v>
      </c>
      <c r="S180" s="105">
        <v>0</v>
      </c>
      <c r="T180" s="105">
        <v>0</v>
      </c>
      <c r="U180" s="105">
        <v>0</v>
      </c>
    </row>
    <row r="181" spans="2:21" ht="12.75" hidden="1">
      <c r="B181" s="144" t="s">
        <v>111</v>
      </c>
      <c r="C181" s="104" t="s">
        <v>111</v>
      </c>
      <c r="E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05">
        <v>0</v>
      </c>
      <c r="Q181" s="105">
        <v>0</v>
      </c>
      <c r="R181" s="105">
        <v>0</v>
      </c>
      <c r="S181" s="105">
        <v>0</v>
      </c>
      <c r="T181" s="105">
        <v>0</v>
      </c>
      <c r="U181" s="105">
        <v>0</v>
      </c>
    </row>
    <row r="182" spans="2:21" ht="12.75" hidden="1">
      <c r="B182" s="144" t="s">
        <v>111</v>
      </c>
      <c r="C182" s="104" t="s">
        <v>111</v>
      </c>
      <c r="E182" s="105">
        <v>0</v>
      </c>
      <c r="G182" s="105">
        <v>0</v>
      </c>
      <c r="H182" s="105">
        <v>0</v>
      </c>
      <c r="I182" s="105">
        <v>0</v>
      </c>
      <c r="J182" s="105">
        <v>0</v>
      </c>
      <c r="K182" s="105">
        <v>0</v>
      </c>
      <c r="L182" s="105">
        <v>0</v>
      </c>
      <c r="M182" s="105">
        <v>0</v>
      </c>
      <c r="N182" s="105">
        <v>0</v>
      </c>
      <c r="O182" s="105">
        <v>0</v>
      </c>
      <c r="P182" s="105">
        <v>0</v>
      </c>
      <c r="Q182" s="105">
        <v>0</v>
      </c>
      <c r="R182" s="105">
        <v>0</v>
      </c>
      <c r="S182" s="105">
        <v>0</v>
      </c>
      <c r="T182" s="105">
        <v>0</v>
      </c>
      <c r="U182" s="105">
        <v>0</v>
      </c>
    </row>
    <row r="183" spans="2:21" ht="12.75" hidden="1">
      <c r="B183" s="144" t="s">
        <v>111</v>
      </c>
      <c r="C183" s="104" t="s">
        <v>111</v>
      </c>
      <c r="E183" s="105">
        <v>0</v>
      </c>
      <c r="G183" s="105">
        <v>0</v>
      </c>
      <c r="H183" s="105">
        <v>0</v>
      </c>
      <c r="I183" s="105">
        <v>0</v>
      </c>
      <c r="J183" s="105">
        <v>0</v>
      </c>
      <c r="K183" s="105">
        <v>0</v>
      </c>
      <c r="L183" s="105">
        <v>0</v>
      </c>
      <c r="M183" s="105">
        <v>0</v>
      </c>
      <c r="N183" s="105">
        <v>0</v>
      </c>
      <c r="O183" s="105">
        <v>0</v>
      </c>
      <c r="P183" s="105">
        <v>0</v>
      </c>
      <c r="Q183" s="105">
        <v>0</v>
      </c>
      <c r="R183" s="105">
        <v>0</v>
      </c>
      <c r="S183" s="105">
        <v>0</v>
      </c>
      <c r="T183" s="105">
        <v>0</v>
      </c>
      <c r="U183" s="105">
        <v>0</v>
      </c>
    </row>
    <row r="184" spans="1:21" ht="12.75">
      <c r="A184" s="152">
        <v>4</v>
      </c>
      <c r="B184" s="144" t="s">
        <v>113</v>
      </c>
      <c r="C184" s="106" t="s">
        <v>117</v>
      </c>
      <c r="D184" s="106"/>
      <c r="E184" s="106">
        <v>3525345.408309567</v>
      </c>
      <c r="F184" s="106"/>
      <c r="G184" s="106">
        <v>6085.5895357327245</v>
      </c>
      <c r="H184" s="106">
        <v>2319610.740928448</v>
      </c>
      <c r="I184" s="106">
        <v>810767.9449831183</v>
      </c>
      <c r="J184" s="106">
        <v>0</v>
      </c>
      <c r="K184" s="106">
        <v>65610.2925299721</v>
      </c>
      <c r="L184" s="106">
        <v>121635.66711467713</v>
      </c>
      <c r="M184" s="106">
        <v>201635.17321761898</v>
      </c>
      <c r="N184" s="106">
        <v>0</v>
      </c>
      <c r="O184" s="106">
        <v>0</v>
      </c>
      <c r="P184" s="106">
        <v>0</v>
      </c>
      <c r="Q184" s="106">
        <v>0</v>
      </c>
      <c r="R184" s="106">
        <v>0</v>
      </c>
      <c r="S184" s="106">
        <v>0</v>
      </c>
      <c r="T184" s="106">
        <v>0</v>
      </c>
      <c r="U184" s="106">
        <v>0</v>
      </c>
    </row>
    <row r="185" spans="2:3" ht="12.75">
      <c r="B185" s="144" t="s">
        <v>113</v>
      </c>
      <c r="C185" s="104"/>
    </row>
    <row r="186" ht="12.75">
      <c r="B186" s="149" t="s">
        <v>118</v>
      </c>
    </row>
    <row r="187" spans="1:21" ht="12.75">
      <c r="A187" s="150">
        <v>5</v>
      </c>
      <c r="B187" s="144" t="s">
        <v>113</v>
      </c>
      <c r="C187" s="104" t="s">
        <v>114</v>
      </c>
      <c r="E187" s="105">
        <v>12003573.721860923</v>
      </c>
      <c r="G187" s="105">
        <v>36179.41035847986</v>
      </c>
      <c r="H187" s="105">
        <v>7414578.661111708</v>
      </c>
      <c r="I187" s="105">
        <v>2860512.074534399</v>
      </c>
      <c r="J187" s="105">
        <v>0</v>
      </c>
      <c r="K187" s="105">
        <v>167512.04557415802</v>
      </c>
      <c r="L187" s="105">
        <v>569977.6771252308</v>
      </c>
      <c r="M187" s="105">
        <v>954813.8531569489</v>
      </c>
      <c r="N187" s="105">
        <v>0</v>
      </c>
      <c r="O187" s="105">
        <v>0</v>
      </c>
      <c r="P187" s="105">
        <v>0</v>
      </c>
      <c r="Q187" s="105">
        <v>0</v>
      </c>
      <c r="R187" s="105">
        <v>0</v>
      </c>
      <c r="S187" s="105">
        <v>0</v>
      </c>
      <c r="T187" s="105">
        <v>0</v>
      </c>
      <c r="U187" s="105">
        <v>0</v>
      </c>
    </row>
    <row r="188" spans="1:21" ht="12.75">
      <c r="A188" s="151">
        <v>6</v>
      </c>
      <c r="B188" s="144" t="s">
        <v>113</v>
      </c>
      <c r="C188" s="104" t="s">
        <v>115</v>
      </c>
      <c r="E188" s="105">
        <v>1321164.303321496</v>
      </c>
      <c r="G188" s="105">
        <v>3285.191050864435</v>
      </c>
      <c r="H188" s="105">
        <v>842692.9157327415</v>
      </c>
      <c r="I188" s="105">
        <v>309227.1771139743</v>
      </c>
      <c r="J188" s="105">
        <v>0</v>
      </c>
      <c r="K188" s="105">
        <v>12295.925279790383</v>
      </c>
      <c r="L188" s="105">
        <v>55752.42267712514</v>
      </c>
      <c r="M188" s="105">
        <v>97910.67146700033</v>
      </c>
      <c r="N188" s="105">
        <v>0</v>
      </c>
      <c r="O188" s="105">
        <v>0</v>
      </c>
      <c r="P188" s="105">
        <v>0</v>
      </c>
      <c r="Q188" s="105">
        <v>0</v>
      </c>
      <c r="R188" s="105">
        <v>0</v>
      </c>
      <c r="S188" s="105">
        <v>0</v>
      </c>
      <c r="T188" s="105">
        <v>0</v>
      </c>
      <c r="U188" s="105">
        <v>0</v>
      </c>
    </row>
    <row r="189" spans="1:21" ht="12.75">
      <c r="A189" s="151">
        <v>7</v>
      </c>
      <c r="B189" s="144" t="s">
        <v>113</v>
      </c>
      <c r="C189" s="104" t="s">
        <v>116</v>
      </c>
      <c r="E189" s="105">
        <v>15364502.213629099</v>
      </c>
      <c r="G189" s="105">
        <v>111384.43307401254</v>
      </c>
      <c r="H189" s="105">
        <v>11449106.39441027</v>
      </c>
      <c r="I189" s="105">
        <v>2529877.4951771237</v>
      </c>
      <c r="J189" s="105">
        <v>0</v>
      </c>
      <c r="K189" s="105">
        <v>404099.72090684436</v>
      </c>
      <c r="L189" s="105">
        <v>302948.4891774053</v>
      </c>
      <c r="M189" s="105">
        <v>567085.6808834447</v>
      </c>
      <c r="N189" s="105">
        <v>0</v>
      </c>
      <c r="O189" s="105">
        <v>0</v>
      </c>
      <c r="P189" s="105">
        <v>0</v>
      </c>
      <c r="Q189" s="105">
        <v>0</v>
      </c>
      <c r="R189" s="105">
        <v>0</v>
      </c>
      <c r="S189" s="105">
        <v>0</v>
      </c>
      <c r="T189" s="105">
        <v>0</v>
      </c>
      <c r="U189" s="105">
        <v>0</v>
      </c>
    </row>
    <row r="190" spans="2:21" ht="12.75" hidden="1">
      <c r="B190" s="144" t="s">
        <v>111</v>
      </c>
      <c r="C190" s="104" t="s">
        <v>111</v>
      </c>
      <c r="E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5">
        <v>0</v>
      </c>
      <c r="P190" s="105">
        <v>0</v>
      </c>
      <c r="Q190" s="105">
        <v>0</v>
      </c>
      <c r="R190" s="105">
        <v>0</v>
      </c>
      <c r="S190" s="105">
        <v>0</v>
      </c>
      <c r="T190" s="105">
        <v>0</v>
      </c>
      <c r="U190" s="105">
        <v>0</v>
      </c>
    </row>
    <row r="191" spans="2:21" ht="12.75" hidden="1">
      <c r="B191" s="144" t="s">
        <v>111</v>
      </c>
      <c r="C191" s="104" t="s">
        <v>111</v>
      </c>
      <c r="E191" s="105">
        <v>0</v>
      </c>
      <c r="G191" s="105">
        <v>0</v>
      </c>
      <c r="H191" s="105">
        <v>0</v>
      </c>
      <c r="I191" s="105">
        <v>0</v>
      </c>
      <c r="J191" s="105">
        <v>0</v>
      </c>
      <c r="K191" s="105">
        <v>0</v>
      </c>
      <c r="L191" s="105">
        <v>0</v>
      </c>
      <c r="M191" s="105">
        <v>0</v>
      </c>
      <c r="N191" s="105">
        <v>0</v>
      </c>
      <c r="O191" s="105">
        <v>0</v>
      </c>
      <c r="P191" s="105">
        <v>0</v>
      </c>
      <c r="Q191" s="105">
        <v>0</v>
      </c>
      <c r="R191" s="105">
        <v>0</v>
      </c>
      <c r="S191" s="105">
        <v>0</v>
      </c>
      <c r="T191" s="105">
        <v>0</v>
      </c>
      <c r="U191" s="105">
        <v>0</v>
      </c>
    </row>
    <row r="192" spans="2:21" ht="12.75" hidden="1">
      <c r="B192" s="144" t="s">
        <v>111</v>
      </c>
      <c r="C192" s="104" t="s">
        <v>111</v>
      </c>
      <c r="E192" s="105">
        <v>0</v>
      </c>
      <c r="G192" s="105">
        <v>0</v>
      </c>
      <c r="H192" s="105">
        <v>0</v>
      </c>
      <c r="I192" s="105">
        <v>0</v>
      </c>
      <c r="J192" s="105">
        <v>0</v>
      </c>
      <c r="K192" s="105">
        <v>0</v>
      </c>
      <c r="L192" s="105">
        <v>0</v>
      </c>
      <c r="M192" s="105">
        <v>0</v>
      </c>
      <c r="N192" s="105">
        <v>0</v>
      </c>
      <c r="O192" s="105">
        <v>0</v>
      </c>
      <c r="P192" s="105">
        <v>0</v>
      </c>
      <c r="Q192" s="105">
        <v>0</v>
      </c>
      <c r="R192" s="105">
        <v>0</v>
      </c>
      <c r="S192" s="105">
        <v>0</v>
      </c>
      <c r="T192" s="105">
        <v>0</v>
      </c>
      <c r="U192" s="105">
        <v>0</v>
      </c>
    </row>
    <row r="193" spans="1:21" ht="12.75">
      <c r="A193" s="152">
        <v>8</v>
      </c>
      <c r="B193" s="144" t="s">
        <v>113</v>
      </c>
      <c r="C193" s="106" t="s">
        <v>117</v>
      </c>
      <c r="D193" s="106"/>
      <c r="E193" s="106">
        <v>28689240.238811515</v>
      </c>
      <c r="F193" s="106"/>
      <c r="G193" s="106">
        <v>150849.03448335684</v>
      </c>
      <c r="H193" s="106">
        <v>19706377.971254718</v>
      </c>
      <c r="I193" s="106">
        <v>5699616.746825498</v>
      </c>
      <c r="J193" s="106">
        <v>0</v>
      </c>
      <c r="K193" s="106">
        <v>583907.6917607927</v>
      </c>
      <c r="L193" s="106">
        <v>928678.5889797613</v>
      </c>
      <c r="M193" s="106">
        <v>1619810.205507394</v>
      </c>
      <c r="N193" s="106">
        <v>0</v>
      </c>
      <c r="O193" s="106">
        <v>0</v>
      </c>
      <c r="P193" s="106">
        <v>0</v>
      </c>
      <c r="Q193" s="106">
        <v>0</v>
      </c>
      <c r="R193" s="106">
        <v>0</v>
      </c>
      <c r="S193" s="106">
        <v>0</v>
      </c>
      <c r="T193" s="106">
        <v>0</v>
      </c>
      <c r="U193" s="106">
        <v>0</v>
      </c>
    </row>
    <row r="194" ht="12.75">
      <c r="B194" s="144" t="s">
        <v>113</v>
      </c>
    </row>
    <row r="195" ht="12.75">
      <c r="B195" s="149" t="s">
        <v>119</v>
      </c>
    </row>
    <row r="196" spans="1:21" ht="12.75">
      <c r="A196" s="150">
        <v>9</v>
      </c>
      <c r="B196" s="144" t="s">
        <v>113</v>
      </c>
      <c r="C196" s="104" t="s">
        <v>114</v>
      </c>
      <c r="E196" s="105">
        <v>0</v>
      </c>
      <c r="G196" s="105">
        <v>0</v>
      </c>
      <c r="H196" s="105">
        <v>0</v>
      </c>
      <c r="I196" s="105">
        <v>0</v>
      </c>
      <c r="J196" s="105">
        <v>0</v>
      </c>
      <c r="K196" s="105">
        <v>0</v>
      </c>
      <c r="L196" s="105">
        <v>0</v>
      </c>
      <c r="M196" s="105">
        <v>0</v>
      </c>
      <c r="N196" s="105">
        <v>0</v>
      </c>
      <c r="O196" s="105">
        <v>0</v>
      </c>
      <c r="P196" s="105">
        <v>0</v>
      </c>
      <c r="Q196" s="105">
        <v>0</v>
      </c>
      <c r="R196" s="105">
        <v>0</v>
      </c>
      <c r="S196" s="105">
        <v>0</v>
      </c>
      <c r="T196" s="105">
        <v>0</v>
      </c>
      <c r="U196" s="105">
        <v>0</v>
      </c>
    </row>
    <row r="197" spans="1:21" ht="12.75">
      <c r="A197" s="151">
        <v>10</v>
      </c>
      <c r="B197" s="144" t="s">
        <v>113</v>
      </c>
      <c r="C197" s="104" t="s">
        <v>115</v>
      </c>
      <c r="E197" s="105">
        <v>0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5">
        <v>0</v>
      </c>
      <c r="M197" s="105">
        <v>0</v>
      </c>
      <c r="N197" s="105">
        <v>0</v>
      </c>
      <c r="O197" s="105">
        <v>0</v>
      </c>
      <c r="P197" s="105">
        <v>0</v>
      </c>
      <c r="Q197" s="105">
        <v>0</v>
      </c>
      <c r="R197" s="105">
        <v>0</v>
      </c>
      <c r="S197" s="105">
        <v>0</v>
      </c>
      <c r="T197" s="105">
        <v>0</v>
      </c>
      <c r="U197" s="105">
        <v>0</v>
      </c>
    </row>
    <row r="198" spans="1:21" ht="12.75">
      <c r="A198" s="151">
        <v>11</v>
      </c>
      <c r="B198" s="144" t="s">
        <v>113</v>
      </c>
      <c r="C198" s="104" t="s">
        <v>116</v>
      </c>
      <c r="E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105">
        <v>0</v>
      </c>
      <c r="O198" s="105">
        <v>0</v>
      </c>
      <c r="P198" s="105">
        <v>0</v>
      </c>
      <c r="Q198" s="105">
        <v>0</v>
      </c>
      <c r="R198" s="105">
        <v>0</v>
      </c>
      <c r="S198" s="105">
        <v>0</v>
      </c>
      <c r="T198" s="105">
        <v>0</v>
      </c>
      <c r="U198" s="105">
        <v>0</v>
      </c>
    </row>
    <row r="199" spans="2:21" ht="12.75" hidden="1">
      <c r="B199" s="144" t="s">
        <v>111</v>
      </c>
      <c r="C199" s="104" t="s">
        <v>111</v>
      </c>
      <c r="E199" s="105">
        <v>0</v>
      </c>
      <c r="G199" s="105">
        <v>0</v>
      </c>
      <c r="H199" s="105">
        <v>0</v>
      </c>
      <c r="I199" s="105">
        <v>0</v>
      </c>
      <c r="J199" s="105">
        <v>0</v>
      </c>
      <c r="K199" s="105">
        <v>0</v>
      </c>
      <c r="L199" s="105">
        <v>0</v>
      </c>
      <c r="M199" s="105">
        <v>0</v>
      </c>
      <c r="N199" s="105">
        <v>0</v>
      </c>
      <c r="O199" s="105">
        <v>0</v>
      </c>
      <c r="P199" s="105">
        <v>0</v>
      </c>
      <c r="Q199" s="105">
        <v>0</v>
      </c>
      <c r="R199" s="105">
        <v>0</v>
      </c>
      <c r="S199" s="105">
        <v>0</v>
      </c>
      <c r="T199" s="105">
        <v>0</v>
      </c>
      <c r="U199" s="105">
        <v>0</v>
      </c>
    </row>
    <row r="200" spans="2:21" ht="12.75" hidden="1">
      <c r="B200" s="144" t="s">
        <v>111</v>
      </c>
      <c r="C200" s="104" t="s">
        <v>111</v>
      </c>
      <c r="E200" s="105">
        <v>0</v>
      </c>
      <c r="G200" s="105">
        <v>0</v>
      </c>
      <c r="H200" s="105">
        <v>0</v>
      </c>
      <c r="I200" s="105">
        <v>0</v>
      </c>
      <c r="J200" s="105">
        <v>0</v>
      </c>
      <c r="K200" s="105">
        <v>0</v>
      </c>
      <c r="L200" s="105">
        <v>0</v>
      </c>
      <c r="M200" s="105">
        <v>0</v>
      </c>
      <c r="N200" s="105">
        <v>0</v>
      </c>
      <c r="O200" s="105">
        <v>0</v>
      </c>
      <c r="P200" s="105">
        <v>0</v>
      </c>
      <c r="Q200" s="105">
        <v>0</v>
      </c>
      <c r="R200" s="105">
        <v>0</v>
      </c>
      <c r="S200" s="105">
        <v>0</v>
      </c>
      <c r="T200" s="105">
        <v>0</v>
      </c>
      <c r="U200" s="105">
        <v>0</v>
      </c>
    </row>
    <row r="201" spans="2:21" ht="12.75" hidden="1">
      <c r="B201" s="144" t="s">
        <v>111</v>
      </c>
      <c r="C201" s="104" t="s">
        <v>111</v>
      </c>
      <c r="E201" s="105">
        <v>0</v>
      </c>
      <c r="G201" s="105">
        <v>0</v>
      </c>
      <c r="H201" s="105">
        <v>0</v>
      </c>
      <c r="I201" s="105">
        <v>0</v>
      </c>
      <c r="J201" s="105">
        <v>0</v>
      </c>
      <c r="K201" s="105">
        <v>0</v>
      </c>
      <c r="L201" s="105">
        <v>0</v>
      </c>
      <c r="M201" s="105">
        <v>0</v>
      </c>
      <c r="N201" s="105">
        <v>0</v>
      </c>
      <c r="O201" s="105">
        <v>0</v>
      </c>
      <c r="P201" s="105">
        <v>0</v>
      </c>
      <c r="Q201" s="105">
        <v>0</v>
      </c>
      <c r="R201" s="105">
        <v>0</v>
      </c>
      <c r="S201" s="105">
        <v>0</v>
      </c>
      <c r="T201" s="105">
        <v>0</v>
      </c>
      <c r="U201" s="105">
        <v>0</v>
      </c>
    </row>
    <row r="202" spans="1:21" ht="12.75">
      <c r="A202" s="152">
        <v>12</v>
      </c>
      <c r="B202" s="144" t="s">
        <v>113</v>
      </c>
      <c r="C202" s="106" t="s">
        <v>117</v>
      </c>
      <c r="D202" s="106"/>
      <c r="E202" s="106">
        <v>0</v>
      </c>
      <c r="F202" s="106"/>
      <c r="G202" s="106">
        <v>0</v>
      </c>
      <c r="H202" s="106">
        <v>0</v>
      </c>
      <c r="I202" s="106">
        <v>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0</v>
      </c>
      <c r="Q202" s="106">
        <v>0</v>
      </c>
      <c r="R202" s="106">
        <v>0</v>
      </c>
      <c r="S202" s="106">
        <v>0</v>
      </c>
      <c r="T202" s="106">
        <v>0</v>
      </c>
      <c r="U202" s="106">
        <v>0</v>
      </c>
    </row>
    <row r="203" ht="12.75">
      <c r="B203" s="144" t="s">
        <v>113</v>
      </c>
    </row>
    <row r="204" ht="12.75" hidden="1">
      <c r="B204" s="149" t="s">
        <v>111</v>
      </c>
    </row>
    <row r="205" spans="2:21" ht="12.75" hidden="1">
      <c r="B205" s="144" t="s">
        <v>111</v>
      </c>
      <c r="C205" s="104" t="s">
        <v>111</v>
      </c>
      <c r="E205" s="105">
        <v>0</v>
      </c>
      <c r="G205" s="105">
        <v>0</v>
      </c>
      <c r="H205" s="105">
        <v>0</v>
      </c>
      <c r="I205" s="105">
        <v>0</v>
      </c>
      <c r="J205" s="105">
        <v>0</v>
      </c>
      <c r="K205" s="105">
        <v>0</v>
      </c>
      <c r="L205" s="105">
        <v>0</v>
      </c>
      <c r="M205" s="105">
        <v>0</v>
      </c>
      <c r="N205" s="105">
        <v>0</v>
      </c>
      <c r="O205" s="105">
        <v>0</v>
      </c>
      <c r="P205" s="105">
        <v>0</v>
      </c>
      <c r="Q205" s="105">
        <v>0</v>
      </c>
      <c r="R205" s="105">
        <v>0</v>
      </c>
      <c r="S205" s="105">
        <v>0</v>
      </c>
      <c r="T205" s="105">
        <v>0</v>
      </c>
      <c r="U205" s="105">
        <v>0</v>
      </c>
    </row>
    <row r="206" spans="2:21" ht="12.75" hidden="1">
      <c r="B206" s="144" t="s">
        <v>111</v>
      </c>
      <c r="C206" s="104" t="s">
        <v>111</v>
      </c>
      <c r="E206" s="105">
        <v>0</v>
      </c>
      <c r="G206" s="105">
        <v>0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</v>
      </c>
      <c r="O206" s="105">
        <v>0</v>
      </c>
      <c r="P206" s="105">
        <v>0</v>
      </c>
      <c r="Q206" s="105">
        <v>0</v>
      </c>
      <c r="R206" s="105">
        <v>0</v>
      </c>
      <c r="S206" s="105">
        <v>0</v>
      </c>
      <c r="T206" s="105">
        <v>0</v>
      </c>
      <c r="U206" s="105">
        <v>0</v>
      </c>
    </row>
    <row r="207" spans="2:21" ht="12.75" hidden="1">
      <c r="B207" s="144" t="s">
        <v>111</v>
      </c>
      <c r="C207" s="104" t="s">
        <v>111</v>
      </c>
      <c r="E207" s="105">
        <v>0</v>
      </c>
      <c r="G207" s="105">
        <v>0</v>
      </c>
      <c r="H207" s="105">
        <v>0</v>
      </c>
      <c r="I207" s="105">
        <v>0</v>
      </c>
      <c r="J207" s="105">
        <v>0</v>
      </c>
      <c r="K207" s="105">
        <v>0</v>
      </c>
      <c r="L207" s="105">
        <v>0</v>
      </c>
      <c r="M207" s="105">
        <v>0</v>
      </c>
      <c r="N207" s="105">
        <v>0</v>
      </c>
      <c r="O207" s="105">
        <v>0</v>
      </c>
      <c r="P207" s="105">
        <v>0</v>
      </c>
      <c r="Q207" s="105">
        <v>0</v>
      </c>
      <c r="R207" s="105">
        <v>0</v>
      </c>
      <c r="S207" s="105">
        <v>0</v>
      </c>
      <c r="T207" s="105">
        <v>0</v>
      </c>
      <c r="U207" s="105">
        <v>0</v>
      </c>
    </row>
    <row r="208" spans="2:21" ht="12.75" hidden="1">
      <c r="B208" s="144" t="s">
        <v>111</v>
      </c>
      <c r="C208" s="104" t="s">
        <v>111</v>
      </c>
      <c r="E208" s="105">
        <v>0</v>
      </c>
      <c r="G208" s="105">
        <v>0</v>
      </c>
      <c r="H208" s="105">
        <v>0</v>
      </c>
      <c r="I208" s="105">
        <v>0</v>
      </c>
      <c r="J208" s="105">
        <v>0</v>
      </c>
      <c r="K208" s="105">
        <v>0</v>
      </c>
      <c r="L208" s="105">
        <v>0</v>
      </c>
      <c r="M208" s="105">
        <v>0</v>
      </c>
      <c r="N208" s="105">
        <v>0</v>
      </c>
      <c r="O208" s="105">
        <v>0</v>
      </c>
      <c r="P208" s="105">
        <v>0</v>
      </c>
      <c r="Q208" s="105">
        <v>0</v>
      </c>
      <c r="R208" s="105">
        <v>0</v>
      </c>
      <c r="S208" s="105">
        <v>0</v>
      </c>
      <c r="T208" s="105">
        <v>0</v>
      </c>
      <c r="U208" s="105">
        <v>0</v>
      </c>
    </row>
    <row r="209" spans="2:21" ht="12.75" hidden="1">
      <c r="B209" s="144" t="s">
        <v>111</v>
      </c>
      <c r="C209" s="104" t="s">
        <v>111</v>
      </c>
      <c r="E209" s="105">
        <v>0</v>
      </c>
      <c r="G209" s="105">
        <v>0</v>
      </c>
      <c r="H209" s="105">
        <v>0</v>
      </c>
      <c r="I209" s="105">
        <v>0</v>
      </c>
      <c r="J209" s="105">
        <v>0</v>
      </c>
      <c r="K209" s="105">
        <v>0</v>
      </c>
      <c r="L209" s="105">
        <v>0</v>
      </c>
      <c r="M209" s="105">
        <v>0</v>
      </c>
      <c r="N209" s="105">
        <v>0</v>
      </c>
      <c r="O209" s="105">
        <v>0</v>
      </c>
      <c r="P209" s="105">
        <v>0</v>
      </c>
      <c r="Q209" s="105">
        <v>0</v>
      </c>
      <c r="R209" s="105">
        <v>0</v>
      </c>
      <c r="S209" s="105">
        <v>0</v>
      </c>
      <c r="T209" s="105">
        <v>0</v>
      </c>
      <c r="U209" s="105">
        <v>0</v>
      </c>
    </row>
    <row r="210" spans="2:21" ht="12.75" hidden="1">
      <c r="B210" s="144" t="s">
        <v>111</v>
      </c>
      <c r="C210" s="104" t="s">
        <v>111</v>
      </c>
      <c r="E210" s="105">
        <v>0</v>
      </c>
      <c r="G210" s="105">
        <v>0</v>
      </c>
      <c r="H210" s="105">
        <v>0</v>
      </c>
      <c r="I210" s="105">
        <v>0</v>
      </c>
      <c r="J210" s="105">
        <v>0</v>
      </c>
      <c r="K210" s="105">
        <v>0</v>
      </c>
      <c r="L210" s="105">
        <v>0</v>
      </c>
      <c r="M210" s="105">
        <v>0</v>
      </c>
      <c r="N210" s="105">
        <v>0</v>
      </c>
      <c r="O210" s="105">
        <v>0</v>
      </c>
      <c r="P210" s="105">
        <v>0</v>
      </c>
      <c r="Q210" s="105">
        <v>0</v>
      </c>
      <c r="R210" s="105">
        <v>0</v>
      </c>
      <c r="S210" s="105">
        <v>0</v>
      </c>
      <c r="T210" s="105">
        <v>0</v>
      </c>
      <c r="U210" s="105">
        <v>0</v>
      </c>
    </row>
    <row r="211" spans="2:21" ht="12.75" hidden="1">
      <c r="B211" s="144" t="s">
        <v>111</v>
      </c>
      <c r="C211" s="106" t="s">
        <v>111</v>
      </c>
      <c r="D211" s="106"/>
      <c r="E211" s="106">
        <v>0</v>
      </c>
      <c r="F211" s="106"/>
      <c r="G211" s="106">
        <v>0</v>
      </c>
      <c r="H211" s="106">
        <v>0</v>
      </c>
      <c r="I211" s="106">
        <v>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0</v>
      </c>
      <c r="R211" s="106">
        <v>0</v>
      </c>
      <c r="S211" s="106">
        <v>0</v>
      </c>
      <c r="T211" s="106">
        <v>0</v>
      </c>
      <c r="U211" s="106">
        <v>0</v>
      </c>
    </row>
    <row r="212" ht="12.75" hidden="1">
      <c r="B212" s="144" t="s">
        <v>111</v>
      </c>
    </row>
    <row r="213" ht="12.75" hidden="1">
      <c r="B213" s="149" t="s">
        <v>111</v>
      </c>
    </row>
    <row r="214" spans="2:21" ht="12.75" hidden="1">
      <c r="B214" s="144" t="s">
        <v>111</v>
      </c>
      <c r="C214" s="104" t="s">
        <v>111</v>
      </c>
      <c r="E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05">
        <v>0</v>
      </c>
      <c r="L214" s="105">
        <v>0</v>
      </c>
      <c r="M214" s="105">
        <v>0</v>
      </c>
      <c r="N214" s="105">
        <v>0</v>
      </c>
      <c r="O214" s="105">
        <v>0</v>
      </c>
      <c r="P214" s="105">
        <v>0</v>
      </c>
      <c r="Q214" s="105">
        <v>0</v>
      </c>
      <c r="R214" s="105">
        <v>0</v>
      </c>
      <c r="S214" s="105">
        <v>0</v>
      </c>
      <c r="T214" s="105">
        <v>0</v>
      </c>
      <c r="U214" s="105">
        <v>0</v>
      </c>
    </row>
    <row r="215" spans="2:21" ht="12.75" hidden="1">
      <c r="B215" s="144" t="s">
        <v>111</v>
      </c>
      <c r="C215" s="104" t="s">
        <v>111</v>
      </c>
      <c r="E215" s="105">
        <v>0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5">
        <v>0</v>
      </c>
      <c r="M215" s="105">
        <v>0</v>
      </c>
      <c r="N215" s="105">
        <v>0</v>
      </c>
      <c r="O215" s="105">
        <v>0</v>
      </c>
      <c r="P215" s="105">
        <v>0</v>
      </c>
      <c r="Q215" s="105">
        <v>0</v>
      </c>
      <c r="R215" s="105">
        <v>0</v>
      </c>
      <c r="S215" s="105">
        <v>0</v>
      </c>
      <c r="T215" s="105">
        <v>0</v>
      </c>
      <c r="U215" s="105">
        <v>0</v>
      </c>
    </row>
    <row r="216" spans="2:21" ht="12.75" hidden="1">
      <c r="B216" s="144" t="s">
        <v>111</v>
      </c>
      <c r="C216" s="104" t="s">
        <v>111</v>
      </c>
      <c r="E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05">
        <v>0</v>
      </c>
      <c r="L216" s="105">
        <v>0</v>
      </c>
      <c r="M216" s="105">
        <v>0</v>
      </c>
      <c r="N216" s="105">
        <v>0</v>
      </c>
      <c r="O216" s="105">
        <v>0</v>
      </c>
      <c r="P216" s="105">
        <v>0</v>
      </c>
      <c r="Q216" s="105">
        <v>0</v>
      </c>
      <c r="R216" s="105">
        <v>0</v>
      </c>
      <c r="S216" s="105">
        <v>0</v>
      </c>
      <c r="T216" s="105">
        <v>0</v>
      </c>
      <c r="U216" s="105">
        <v>0</v>
      </c>
    </row>
    <row r="217" spans="2:21" ht="12.75" hidden="1">
      <c r="B217" s="144" t="s">
        <v>111</v>
      </c>
      <c r="C217" s="104" t="s">
        <v>111</v>
      </c>
      <c r="E217" s="105">
        <v>0</v>
      </c>
      <c r="G217" s="105">
        <v>0</v>
      </c>
      <c r="H217" s="105">
        <v>0</v>
      </c>
      <c r="I217" s="105">
        <v>0</v>
      </c>
      <c r="J217" s="105">
        <v>0</v>
      </c>
      <c r="K217" s="105">
        <v>0</v>
      </c>
      <c r="L217" s="105">
        <v>0</v>
      </c>
      <c r="M217" s="105">
        <v>0</v>
      </c>
      <c r="N217" s="105">
        <v>0</v>
      </c>
      <c r="O217" s="105">
        <v>0</v>
      </c>
      <c r="P217" s="105">
        <v>0</v>
      </c>
      <c r="Q217" s="105">
        <v>0</v>
      </c>
      <c r="R217" s="105">
        <v>0</v>
      </c>
      <c r="S217" s="105">
        <v>0</v>
      </c>
      <c r="T217" s="105">
        <v>0</v>
      </c>
      <c r="U217" s="105">
        <v>0</v>
      </c>
    </row>
    <row r="218" spans="2:21" ht="12.75" hidden="1">
      <c r="B218" s="144" t="s">
        <v>111</v>
      </c>
      <c r="C218" s="104" t="s">
        <v>111</v>
      </c>
      <c r="E218" s="105">
        <v>0</v>
      </c>
      <c r="G218" s="105">
        <v>0</v>
      </c>
      <c r="H218" s="105">
        <v>0</v>
      </c>
      <c r="I218" s="105">
        <v>0</v>
      </c>
      <c r="J218" s="105">
        <v>0</v>
      </c>
      <c r="K218" s="105">
        <v>0</v>
      </c>
      <c r="L218" s="105">
        <v>0</v>
      </c>
      <c r="M218" s="105">
        <v>0</v>
      </c>
      <c r="N218" s="105">
        <v>0</v>
      </c>
      <c r="O218" s="105">
        <v>0</v>
      </c>
      <c r="P218" s="105">
        <v>0</v>
      </c>
      <c r="Q218" s="105">
        <v>0</v>
      </c>
      <c r="R218" s="105">
        <v>0</v>
      </c>
      <c r="S218" s="105">
        <v>0</v>
      </c>
      <c r="T218" s="105">
        <v>0</v>
      </c>
      <c r="U218" s="105">
        <v>0</v>
      </c>
    </row>
    <row r="219" spans="2:21" ht="12.75" hidden="1">
      <c r="B219" s="144" t="s">
        <v>111</v>
      </c>
      <c r="C219" s="104" t="s">
        <v>111</v>
      </c>
      <c r="E219" s="105">
        <v>0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>
        <v>0</v>
      </c>
      <c r="O219" s="105">
        <v>0</v>
      </c>
      <c r="P219" s="105">
        <v>0</v>
      </c>
      <c r="Q219" s="105">
        <v>0</v>
      </c>
      <c r="R219" s="105">
        <v>0</v>
      </c>
      <c r="S219" s="105">
        <v>0</v>
      </c>
      <c r="T219" s="105">
        <v>0</v>
      </c>
      <c r="U219" s="105">
        <v>0</v>
      </c>
    </row>
    <row r="220" spans="2:21" ht="12.75" hidden="1">
      <c r="B220" s="144" t="s">
        <v>111</v>
      </c>
      <c r="C220" s="106" t="s">
        <v>111</v>
      </c>
      <c r="D220" s="106"/>
      <c r="E220" s="106">
        <v>0</v>
      </c>
      <c r="F220" s="106"/>
      <c r="G220" s="106">
        <v>0</v>
      </c>
      <c r="H220" s="106">
        <v>0</v>
      </c>
      <c r="I220" s="106">
        <v>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0</v>
      </c>
      <c r="R220" s="106">
        <v>0</v>
      </c>
      <c r="S220" s="106">
        <v>0</v>
      </c>
      <c r="T220" s="106">
        <v>0</v>
      </c>
      <c r="U220" s="106">
        <v>0</v>
      </c>
    </row>
    <row r="221" ht="12.75" hidden="1">
      <c r="B221" s="144" t="s">
        <v>111</v>
      </c>
    </row>
    <row r="222" ht="12.75" hidden="1">
      <c r="B222" s="149" t="s">
        <v>111</v>
      </c>
    </row>
    <row r="223" spans="2:21" ht="12.75" hidden="1">
      <c r="B223" s="144" t="s">
        <v>111</v>
      </c>
      <c r="C223" s="104" t="s">
        <v>111</v>
      </c>
      <c r="E223" s="105">
        <v>0</v>
      </c>
      <c r="G223" s="105">
        <v>0</v>
      </c>
      <c r="H223" s="105">
        <v>0</v>
      </c>
      <c r="I223" s="105">
        <v>0</v>
      </c>
      <c r="J223" s="105">
        <v>0</v>
      </c>
      <c r="K223" s="105">
        <v>0</v>
      </c>
      <c r="L223" s="105">
        <v>0</v>
      </c>
      <c r="M223" s="105">
        <v>0</v>
      </c>
      <c r="N223" s="105">
        <v>0</v>
      </c>
      <c r="O223" s="105">
        <v>0</v>
      </c>
      <c r="P223" s="105">
        <v>0</v>
      </c>
      <c r="Q223" s="105">
        <v>0</v>
      </c>
      <c r="R223" s="105">
        <v>0</v>
      </c>
      <c r="S223" s="105">
        <v>0</v>
      </c>
      <c r="T223" s="105">
        <v>0</v>
      </c>
      <c r="U223" s="105">
        <v>0</v>
      </c>
    </row>
    <row r="224" spans="2:21" ht="12.75" hidden="1">
      <c r="B224" s="144" t="s">
        <v>111</v>
      </c>
      <c r="C224" s="104" t="s">
        <v>111</v>
      </c>
      <c r="E224" s="105">
        <v>0</v>
      </c>
      <c r="G224" s="105">
        <v>0</v>
      </c>
      <c r="H224" s="105">
        <v>0</v>
      </c>
      <c r="I224" s="105">
        <v>0</v>
      </c>
      <c r="J224" s="105">
        <v>0</v>
      </c>
      <c r="K224" s="105">
        <v>0</v>
      </c>
      <c r="L224" s="105">
        <v>0</v>
      </c>
      <c r="M224" s="105">
        <v>0</v>
      </c>
      <c r="N224" s="105">
        <v>0</v>
      </c>
      <c r="O224" s="105">
        <v>0</v>
      </c>
      <c r="P224" s="105">
        <v>0</v>
      </c>
      <c r="Q224" s="105">
        <v>0</v>
      </c>
      <c r="R224" s="105">
        <v>0</v>
      </c>
      <c r="S224" s="105">
        <v>0</v>
      </c>
      <c r="T224" s="105">
        <v>0</v>
      </c>
      <c r="U224" s="105">
        <v>0</v>
      </c>
    </row>
    <row r="225" spans="2:21" ht="12.75" hidden="1">
      <c r="B225" s="144" t="s">
        <v>111</v>
      </c>
      <c r="C225" s="104" t="s">
        <v>111</v>
      </c>
      <c r="E225" s="105">
        <v>0</v>
      </c>
      <c r="G225" s="105">
        <v>0</v>
      </c>
      <c r="H225" s="105">
        <v>0</v>
      </c>
      <c r="I225" s="105">
        <v>0</v>
      </c>
      <c r="J225" s="105">
        <v>0</v>
      </c>
      <c r="K225" s="105">
        <v>0</v>
      </c>
      <c r="L225" s="105">
        <v>0</v>
      </c>
      <c r="M225" s="105">
        <v>0</v>
      </c>
      <c r="N225" s="105">
        <v>0</v>
      </c>
      <c r="O225" s="105">
        <v>0</v>
      </c>
      <c r="P225" s="105">
        <v>0</v>
      </c>
      <c r="Q225" s="105">
        <v>0</v>
      </c>
      <c r="R225" s="105">
        <v>0</v>
      </c>
      <c r="S225" s="105">
        <v>0</v>
      </c>
      <c r="T225" s="105">
        <v>0</v>
      </c>
      <c r="U225" s="105">
        <v>0</v>
      </c>
    </row>
    <row r="226" spans="2:21" ht="12.75" hidden="1">
      <c r="B226" s="144" t="s">
        <v>111</v>
      </c>
      <c r="C226" s="104" t="s">
        <v>111</v>
      </c>
      <c r="E226" s="105">
        <v>0</v>
      </c>
      <c r="G226" s="105">
        <v>0</v>
      </c>
      <c r="H226" s="105">
        <v>0</v>
      </c>
      <c r="I226" s="105">
        <v>0</v>
      </c>
      <c r="J226" s="105">
        <v>0</v>
      </c>
      <c r="K226" s="105">
        <v>0</v>
      </c>
      <c r="L226" s="105">
        <v>0</v>
      </c>
      <c r="M226" s="105">
        <v>0</v>
      </c>
      <c r="N226" s="105">
        <v>0</v>
      </c>
      <c r="O226" s="105">
        <v>0</v>
      </c>
      <c r="P226" s="105">
        <v>0</v>
      </c>
      <c r="Q226" s="105">
        <v>0</v>
      </c>
      <c r="R226" s="105">
        <v>0</v>
      </c>
      <c r="S226" s="105">
        <v>0</v>
      </c>
      <c r="T226" s="105">
        <v>0</v>
      </c>
      <c r="U226" s="105">
        <v>0</v>
      </c>
    </row>
    <row r="227" spans="2:21" ht="12.75" hidden="1">
      <c r="B227" s="144" t="s">
        <v>111</v>
      </c>
      <c r="C227" s="104" t="s">
        <v>111</v>
      </c>
      <c r="E227" s="105">
        <v>0</v>
      </c>
      <c r="G227" s="105">
        <v>0</v>
      </c>
      <c r="H227" s="105">
        <v>0</v>
      </c>
      <c r="I227" s="105">
        <v>0</v>
      </c>
      <c r="J227" s="105">
        <v>0</v>
      </c>
      <c r="K227" s="105">
        <v>0</v>
      </c>
      <c r="L227" s="105">
        <v>0</v>
      </c>
      <c r="M227" s="105">
        <v>0</v>
      </c>
      <c r="N227" s="105">
        <v>0</v>
      </c>
      <c r="O227" s="105">
        <v>0</v>
      </c>
      <c r="P227" s="105">
        <v>0</v>
      </c>
      <c r="Q227" s="105">
        <v>0</v>
      </c>
      <c r="R227" s="105">
        <v>0</v>
      </c>
      <c r="S227" s="105">
        <v>0</v>
      </c>
      <c r="T227" s="105">
        <v>0</v>
      </c>
      <c r="U227" s="105">
        <v>0</v>
      </c>
    </row>
    <row r="228" spans="2:21" ht="12.75" hidden="1">
      <c r="B228" s="144" t="s">
        <v>111</v>
      </c>
      <c r="C228" s="104" t="s">
        <v>111</v>
      </c>
      <c r="E228" s="105">
        <v>0</v>
      </c>
      <c r="G228" s="105">
        <v>0</v>
      </c>
      <c r="H228" s="105">
        <v>0</v>
      </c>
      <c r="I228" s="105">
        <v>0</v>
      </c>
      <c r="J228" s="105">
        <v>0</v>
      </c>
      <c r="K228" s="105">
        <v>0</v>
      </c>
      <c r="L228" s="105">
        <v>0</v>
      </c>
      <c r="M228" s="105">
        <v>0</v>
      </c>
      <c r="N228" s="105">
        <v>0</v>
      </c>
      <c r="O228" s="105">
        <v>0</v>
      </c>
      <c r="P228" s="105">
        <v>0</v>
      </c>
      <c r="Q228" s="105">
        <v>0</v>
      </c>
      <c r="R228" s="105">
        <v>0</v>
      </c>
      <c r="S228" s="105">
        <v>0</v>
      </c>
      <c r="T228" s="105">
        <v>0</v>
      </c>
      <c r="U228" s="105">
        <v>0</v>
      </c>
    </row>
    <row r="229" spans="2:21" ht="12.75" hidden="1">
      <c r="B229" s="144" t="s">
        <v>111</v>
      </c>
      <c r="C229" s="106" t="s">
        <v>111</v>
      </c>
      <c r="D229" s="106"/>
      <c r="E229" s="106">
        <v>0</v>
      </c>
      <c r="F229" s="106"/>
      <c r="G229" s="106">
        <v>0</v>
      </c>
      <c r="H229" s="106">
        <v>0</v>
      </c>
      <c r="I229" s="106">
        <v>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0</v>
      </c>
      <c r="Q229" s="106">
        <v>0</v>
      </c>
      <c r="R229" s="106">
        <v>0</v>
      </c>
      <c r="S229" s="106">
        <v>0</v>
      </c>
      <c r="T229" s="106">
        <v>0</v>
      </c>
      <c r="U229" s="106">
        <v>0</v>
      </c>
    </row>
    <row r="230" ht="12.75" hidden="1">
      <c r="B230" s="144" t="s">
        <v>111</v>
      </c>
    </row>
    <row r="231" ht="12.75" hidden="1">
      <c r="B231" s="149" t="s">
        <v>111</v>
      </c>
    </row>
    <row r="232" spans="2:21" ht="12.75" hidden="1">
      <c r="B232" s="144" t="s">
        <v>111</v>
      </c>
      <c r="C232" s="104" t="s">
        <v>111</v>
      </c>
      <c r="E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105">
        <v>0</v>
      </c>
      <c r="N232" s="105">
        <v>0</v>
      </c>
      <c r="O232" s="105">
        <v>0</v>
      </c>
      <c r="P232" s="105">
        <v>0</v>
      </c>
      <c r="Q232" s="105">
        <v>0</v>
      </c>
      <c r="R232" s="105">
        <v>0</v>
      </c>
      <c r="S232" s="105">
        <v>0</v>
      </c>
      <c r="T232" s="105">
        <v>0</v>
      </c>
      <c r="U232" s="105">
        <v>0</v>
      </c>
    </row>
    <row r="233" spans="2:21" ht="12.75" hidden="1">
      <c r="B233" s="144" t="s">
        <v>111</v>
      </c>
      <c r="C233" s="104" t="s">
        <v>111</v>
      </c>
      <c r="E233" s="105">
        <v>0</v>
      </c>
      <c r="G233" s="105">
        <v>0</v>
      </c>
      <c r="H233" s="105">
        <v>0</v>
      </c>
      <c r="I233" s="105">
        <v>0</v>
      </c>
      <c r="J233" s="105">
        <v>0</v>
      </c>
      <c r="K233" s="105">
        <v>0</v>
      </c>
      <c r="L233" s="105">
        <v>0</v>
      </c>
      <c r="M233" s="105">
        <v>0</v>
      </c>
      <c r="N233" s="105">
        <v>0</v>
      </c>
      <c r="O233" s="105">
        <v>0</v>
      </c>
      <c r="P233" s="105">
        <v>0</v>
      </c>
      <c r="Q233" s="105">
        <v>0</v>
      </c>
      <c r="R233" s="105">
        <v>0</v>
      </c>
      <c r="S233" s="105">
        <v>0</v>
      </c>
      <c r="T233" s="105">
        <v>0</v>
      </c>
      <c r="U233" s="105">
        <v>0</v>
      </c>
    </row>
    <row r="234" spans="2:21" ht="12.75" hidden="1">
      <c r="B234" s="144" t="s">
        <v>111</v>
      </c>
      <c r="C234" s="104" t="s">
        <v>111</v>
      </c>
      <c r="E234" s="105">
        <v>0</v>
      </c>
      <c r="G234" s="105">
        <v>0</v>
      </c>
      <c r="H234" s="105">
        <v>0</v>
      </c>
      <c r="I234" s="105">
        <v>0</v>
      </c>
      <c r="J234" s="105">
        <v>0</v>
      </c>
      <c r="K234" s="105">
        <v>0</v>
      </c>
      <c r="L234" s="105">
        <v>0</v>
      </c>
      <c r="M234" s="105">
        <v>0</v>
      </c>
      <c r="N234" s="105">
        <v>0</v>
      </c>
      <c r="O234" s="105">
        <v>0</v>
      </c>
      <c r="P234" s="105">
        <v>0</v>
      </c>
      <c r="Q234" s="105">
        <v>0</v>
      </c>
      <c r="R234" s="105">
        <v>0</v>
      </c>
      <c r="S234" s="105">
        <v>0</v>
      </c>
      <c r="T234" s="105">
        <v>0</v>
      </c>
      <c r="U234" s="105">
        <v>0</v>
      </c>
    </row>
    <row r="235" spans="2:21" ht="12.75" hidden="1">
      <c r="B235" s="144" t="s">
        <v>111</v>
      </c>
      <c r="C235" s="104" t="s">
        <v>111</v>
      </c>
      <c r="E235" s="105">
        <v>0</v>
      </c>
      <c r="G235" s="105">
        <v>0</v>
      </c>
      <c r="H235" s="105">
        <v>0</v>
      </c>
      <c r="I235" s="105">
        <v>0</v>
      </c>
      <c r="J235" s="105">
        <v>0</v>
      </c>
      <c r="K235" s="105">
        <v>0</v>
      </c>
      <c r="L235" s="105">
        <v>0</v>
      </c>
      <c r="M235" s="105">
        <v>0</v>
      </c>
      <c r="N235" s="105">
        <v>0</v>
      </c>
      <c r="O235" s="105">
        <v>0</v>
      </c>
      <c r="P235" s="105">
        <v>0</v>
      </c>
      <c r="Q235" s="105">
        <v>0</v>
      </c>
      <c r="R235" s="105">
        <v>0</v>
      </c>
      <c r="S235" s="105">
        <v>0</v>
      </c>
      <c r="T235" s="105">
        <v>0</v>
      </c>
      <c r="U235" s="105">
        <v>0</v>
      </c>
    </row>
    <row r="236" spans="2:21" ht="12.75" hidden="1">
      <c r="B236" s="144" t="s">
        <v>111</v>
      </c>
      <c r="C236" s="104" t="s">
        <v>111</v>
      </c>
      <c r="E236" s="105">
        <v>0</v>
      </c>
      <c r="G236" s="105">
        <v>0</v>
      </c>
      <c r="H236" s="105">
        <v>0</v>
      </c>
      <c r="I236" s="105">
        <v>0</v>
      </c>
      <c r="J236" s="105">
        <v>0</v>
      </c>
      <c r="K236" s="105">
        <v>0</v>
      </c>
      <c r="L236" s="105">
        <v>0</v>
      </c>
      <c r="M236" s="105">
        <v>0</v>
      </c>
      <c r="N236" s="105">
        <v>0</v>
      </c>
      <c r="O236" s="105">
        <v>0</v>
      </c>
      <c r="P236" s="105">
        <v>0</v>
      </c>
      <c r="Q236" s="105">
        <v>0</v>
      </c>
      <c r="R236" s="105">
        <v>0</v>
      </c>
      <c r="S236" s="105">
        <v>0</v>
      </c>
      <c r="T236" s="105">
        <v>0</v>
      </c>
      <c r="U236" s="105">
        <v>0</v>
      </c>
    </row>
    <row r="237" spans="2:21" ht="12.75" hidden="1">
      <c r="B237" s="144" t="s">
        <v>111</v>
      </c>
      <c r="C237" s="104" t="s">
        <v>111</v>
      </c>
      <c r="E237" s="105">
        <v>0</v>
      </c>
      <c r="G237" s="105">
        <v>0</v>
      </c>
      <c r="H237" s="105">
        <v>0</v>
      </c>
      <c r="I237" s="105">
        <v>0</v>
      </c>
      <c r="J237" s="105">
        <v>0</v>
      </c>
      <c r="K237" s="105">
        <v>0</v>
      </c>
      <c r="L237" s="105">
        <v>0</v>
      </c>
      <c r="M237" s="105">
        <v>0</v>
      </c>
      <c r="N237" s="105">
        <v>0</v>
      </c>
      <c r="O237" s="105">
        <v>0</v>
      </c>
      <c r="P237" s="105">
        <v>0</v>
      </c>
      <c r="Q237" s="105">
        <v>0</v>
      </c>
      <c r="R237" s="105">
        <v>0</v>
      </c>
      <c r="S237" s="105">
        <v>0</v>
      </c>
      <c r="T237" s="105">
        <v>0</v>
      </c>
      <c r="U237" s="105">
        <v>0</v>
      </c>
    </row>
    <row r="238" spans="2:21" ht="12.75" hidden="1">
      <c r="B238" s="144" t="s">
        <v>111</v>
      </c>
      <c r="C238" s="106" t="s">
        <v>111</v>
      </c>
      <c r="D238" s="106"/>
      <c r="E238" s="106">
        <v>0</v>
      </c>
      <c r="F238" s="106"/>
      <c r="G238" s="106">
        <v>0</v>
      </c>
      <c r="H238" s="106">
        <v>0</v>
      </c>
      <c r="I238" s="106">
        <v>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0</v>
      </c>
      <c r="Q238" s="106">
        <v>0</v>
      </c>
      <c r="R238" s="106">
        <v>0</v>
      </c>
      <c r="S238" s="106">
        <v>0</v>
      </c>
      <c r="T238" s="106">
        <v>0</v>
      </c>
      <c r="U238" s="106">
        <v>0</v>
      </c>
    </row>
    <row r="239" ht="12.75" hidden="1">
      <c r="B239" s="144" t="s">
        <v>111</v>
      </c>
    </row>
    <row r="240" ht="12.75" hidden="1">
      <c r="B240" s="149" t="s">
        <v>111</v>
      </c>
    </row>
    <row r="241" spans="2:21" ht="12.75" hidden="1">
      <c r="B241" s="144" t="s">
        <v>111</v>
      </c>
      <c r="C241" s="104" t="s">
        <v>111</v>
      </c>
      <c r="E241" s="105">
        <v>0</v>
      </c>
      <c r="G241" s="105">
        <v>0</v>
      </c>
      <c r="H241" s="105">
        <v>0</v>
      </c>
      <c r="I241" s="105">
        <v>0</v>
      </c>
      <c r="J241" s="105">
        <v>0</v>
      </c>
      <c r="K241" s="105">
        <v>0</v>
      </c>
      <c r="L241" s="105">
        <v>0</v>
      </c>
      <c r="M241" s="105">
        <v>0</v>
      </c>
      <c r="N241" s="105">
        <v>0</v>
      </c>
      <c r="O241" s="105">
        <v>0</v>
      </c>
      <c r="P241" s="105">
        <v>0</v>
      </c>
      <c r="Q241" s="105">
        <v>0</v>
      </c>
      <c r="R241" s="105">
        <v>0</v>
      </c>
      <c r="S241" s="105">
        <v>0</v>
      </c>
      <c r="T241" s="105">
        <v>0</v>
      </c>
      <c r="U241" s="105">
        <v>0</v>
      </c>
    </row>
    <row r="242" spans="2:21" ht="12.75" hidden="1">
      <c r="B242" s="144" t="s">
        <v>111</v>
      </c>
      <c r="C242" s="104" t="s">
        <v>111</v>
      </c>
      <c r="E242" s="105">
        <v>0</v>
      </c>
      <c r="G242" s="105">
        <v>0</v>
      </c>
      <c r="H242" s="105">
        <v>0</v>
      </c>
      <c r="I242" s="105">
        <v>0</v>
      </c>
      <c r="J242" s="105">
        <v>0</v>
      </c>
      <c r="K242" s="105">
        <v>0</v>
      </c>
      <c r="L242" s="105">
        <v>0</v>
      </c>
      <c r="M242" s="105">
        <v>0</v>
      </c>
      <c r="N242" s="105">
        <v>0</v>
      </c>
      <c r="O242" s="105">
        <v>0</v>
      </c>
      <c r="P242" s="105">
        <v>0</v>
      </c>
      <c r="Q242" s="105">
        <v>0</v>
      </c>
      <c r="R242" s="105">
        <v>0</v>
      </c>
      <c r="S242" s="105">
        <v>0</v>
      </c>
      <c r="T242" s="105">
        <v>0</v>
      </c>
      <c r="U242" s="105">
        <v>0</v>
      </c>
    </row>
    <row r="243" spans="2:21" ht="12.75" hidden="1">
      <c r="B243" s="144" t="s">
        <v>111</v>
      </c>
      <c r="C243" s="104" t="s">
        <v>111</v>
      </c>
      <c r="E243" s="105">
        <v>0</v>
      </c>
      <c r="G243" s="105">
        <v>0</v>
      </c>
      <c r="H243" s="105">
        <v>0</v>
      </c>
      <c r="I243" s="105">
        <v>0</v>
      </c>
      <c r="J243" s="105">
        <v>0</v>
      </c>
      <c r="K243" s="105">
        <v>0</v>
      </c>
      <c r="L243" s="105">
        <v>0</v>
      </c>
      <c r="M243" s="105">
        <v>0</v>
      </c>
      <c r="N243" s="105">
        <v>0</v>
      </c>
      <c r="O243" s="105">
        <v>0</v>
      </c>
      <c r="P243" s="105">
        <v>0</v>
      </c>
      <c r="Q243" s="105">
        <v>0</v>
      </c>
      <c r="R243" s="105">
        <v>0</v>
      </c>
      <c r="S243" s="105">
        <v>0</v>
      </c>
      <c r="T243" s="105">
        <v>0</v>
      </c>
      <c r="U243" s="105">
        <v>0</v>
      </c>
    </row>
    <row r="244" spans="2:21" ht="12.75" hidden="1">
      <c r="B244" s="144" t="s">
        <v>111</v>
      </c>
      <c r="C244" s="104" t="s">
        <v>111</v>
      </c>
      <c r="E244" s="105">
        <v>0</v>
      </c>
      <c r="G244" s="105">
        <v>0</v>
      </c>
      <c r="H244" s="105">
        <v>0</v>
      </c>
      <c r="I244" s="105">
        <v>0</v>
      </c>
      <c r="J244" s="105">
        <v>0</v>
      </c>
      <c r="K244" s="105">
        <v>0</v>
      </c>
      <c r="L244" s="105">
        <v>0</v>
      </c>
      <c r="M244" s="105">
        <v>0</v>
      </c>
      <c r="N244" s="105">
        <v>0</v>
      </c>
      <c r="O244" s="105">
        <v>0</v>
      </c>
      <c r="P244" s="105">
        <v>0</v>
      </c>
      <c r="Q244" s="105">
        <v>0</v>
      </c>
      <c r="R244" s="105">
        <v>0</v>
      </c>
      <c r="S244" s="105">
        <v>0</v>
      </c>
      <c r="T244" s="105">
        <v>0</v>
      </c>
      <c r="U244" s="105">
        <v>0</v>
      </c>
    </row>
    <row r="245" spans="2:21" ht="12.75" hidden="1">
      <c r="B245" s="144" t="s">
        <v>111</v>
      </c>
      <c r="C245" s="104" t="s">
        <v>111</v>
      </c>
      <c r="E245" s="105">
        <v>0</v>
      </c>
      <c r="G245" s="105">
        <v>0</v>
      </c>
      <c r="H245" s="105">
        <v>0</v>
      </c>
      <c r="I245" s="105">
        <v>0</v>
      </c>
      <c r="J245" s="105">
        <v>0</v>
      </c>
      <c r="K245" s="105">
        <v>0</v>
      </c>
      <c r="L245" s="105">
        <v>0</v>
      </c>
      <c r="M245" s="105">
        <v>0</v>
      </c>
      <c r="N245" s="105">
        <v>0</v>
      </c>
      <c r="O245" s="105">
        <v>0</v>
      </c>
      <c r="P245" s="105">
        <v>0</v>
      </c>
      <c r="Q245" s="105">
        <v>0</v>
      </c>
      <c r="R245" s="105">
        <v>0</v>
      </c>
      <c r="S245" s="105">
        <v>0</v>
      </c>
      <c r="T245" s="105">
        <v>0</v>
      </c>
      <c r="U245" s="105">
        <v>0</v>
      </c>
    </row>
    <row r="246" spans="2:21" ht="12.75" hidden="1">
      <c r="B246" s="144" t="s">
        <v>111</v>
      </c>
      <c r="C246" s="104" t="s">
        <v>111</v>
      </c>
      <c r="E246" s="105">
        <v>0</v>
      </c>
      <c r="G246" s="105">
        <v>0</v>
      </c>
      <c r="H246" s="105">
        <v>0</v>
      </c>
      <c r="I246" s="105">
        <v>0</v>
      </c>
      <c r="J246" s="105">
        <v>0</v>
      </c>
      <c r="K246" s="105">
        <v>0</v>
      </c>
      <c r="L246" s="105">
        <v>0</v>
      </c>
      <c r="M246" s="105">
        <v>0</v>
      </c>
      <c r="N246" s="105">
        <v>0</v>
      </c>
      <c r="O246" s="105">
        <v>0</v>
      </c>
      <c r="P246" s="105">
        <v>0</v>
      </c>
      <c r="Q246" s="105">
        <v>0</v>
      </c>
      <c r="R246" s="105">
        <v>0</v>
      </c>
      <c r="S246" s="105">
        <v>0</v>
      </c>
      <c r="T246" s="105">
        <v>0</v>
      </c>
      <c r="U246" s="105">
        <v>0</v>
      </c>
    </row>
    <row r="247" spans="2:21" ht="12.75" hidden="1">
      <c r="B247" s="144" t="s">
        <v>111</v>
      </c>
      <c r="C247" s="106" t="s">
        <v>111</v>
      </c>
      <c r="D247" s="106"/>
      <c r="E247" s="106">
        <v>0</v>
      </c>
      <c r="F247" s="106"/>
      <c r="G247" s="106">
        <v>0</v>
      </c>
      <c r="H247" s="106">
        <v>0</v>
      </c>
      <c r="I247" s="106">
        <v>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0</v>
      </c>
      <c r="Q247" s="106">
        <v>0</v>
      </c>
      <c r="R247" s="106">
        <v>0</v>
      </c>
      <c r="S247" s="106">
        <v>0</v>
      </c>
      <c r="T247" s="106">
        <v>0</v>
      </c>
      <c r="U247" s="106">
        <v>0</v>
      </c>
    </row>
    <row r="248" ht="12.75" hidden="1">
      <c r="B248" s="144" t="s">
        <v>111</v>
      </c>
    </row>
    <row r="249" ht="12.75" hidden="1">
      <c r="B249" s="149" t="s">
        <v>111</v>
      </c>
    </row>
    <row r="250" spans="2:21" ht="12.75" hidden="1">
      <c r="B250" s="144" t="s">
        <v>111</v>
      </c>
      <c r="C250" s="104" t="s">
        <v>111</v>
      </c>
      <c r="E250" s="105">
        <v>0</v>
      </c>
      <c r="G250" s="105">
        <v>0</v>
      </c>
      <c r="H250" s="105">
        <v>0</v>
      </c>
      <c r="I250" s="105">
        <v>0</v>
      </c>
      <c r="J250" s="105">
        <v>0</v>
      </c>
      <c r="K250" s="105">
        <v>0</v>
      </c>
      <c r="L250" s="105">
        <v>0</v>
      </c>
      <c r="M250" s="105">
        <v>0</v>
      </c>
      <c r="N250" s="105">
        <v>0</v>
      </c>
      <c r="O250" s="105">
        <v>0</v>
      </c>
      <c r="P250" s="105">
        <v>0</v>
      </c>
      <c r="Q250" s="105">
        <v>0</v>
      </c>
      <c r="R250" s="105">
        <v>0</v>
      </c>
      <c r="S250" s="105">
        <v>0</v>
      </c>
      <c r="T250" s="105">
        <v>0</v>
      </c>
      <c r="U250" s="105">
        <v>0</v>
      </c>
    </row>
    <row r="251" spans="2:21" ht="12.75" hidden="1">
      <c r="B251" s="144" t="s">
        <v>111</v>
      </c>
      <c r="C251" s="104" t="s">
        <v>111</v>
      </c>
      <c r="E251" s="105">
        <v>0</v>
      </c>
      <c r="G251" s="105">
        <v>0</v>
      </c>
      <c r="H251" s="105">
        <v>0</v>
      </c>
      <c r="I251" s="105">
        <v>0</v>
      </c>
      <c r="J251" s="105">
        <v>0</v>
      </c>
      <c r="K251" s="105">
        <v>0</v>
      </c>
      <c r="L251" s="105">
        <v>0</v>
      </c>
      <c r="M251" s="105">
        <v>0</v>
      </c>
      <c r="N251" s="105">
        <v>0</v>
      </c>
      <c r="O251" s="105">
        <v>0</v>
      </c>
      <c r="P251" s="105">
        <v>0</v>
      </c>
      <c r="Q251" s="105">
        <v>0</v>
      </c>
      <c r="R251" s="105">
        <v>0</v>
      </c>
      <c r="S251" s="105">
        <v>0</v>
      </c>
      <c r="T251" s="105">
        <v>0</v>
      </c>
      <c r="U251" s="105">
        <v>0</v>
      </c>
    </row>
    <row r="252" spans="2:21" ht="12.75" hidden="1">
      <c r="B252" s="144" t="s">
        <v>111</v>
      </c>
      <c r="C252" s="104" t="s">
        <v>111</v>
      </c>
      <c r="E252" s="105">
        <v>0</v>
      </c>
      <c r="G252" s="105">
        <v>0</v>
      </c>
      <c r="H252" s="105">
        <v>0</v>
      </c>
      <c r="I252" s="105">
        <v>0</v>
      </c>
      <c r="J252" s="105">
        <v>0</v>
      </c>
      <c r="K252" s="105">
        <v>0</v>
      </c>
      <c r="L252" s="105">
        <v>0</v>
      </c>
      <c r="M252" s="105">
        <v>0</v>
      </c>
      <c r="N252" s="105">
        <v>0</v>
      </c>
      <c r="O252" s="105">
        <v>0</v>
      </c>
      <c r="P252" s="105">
        <v>0</v>
      </c>
      <c r="Q252" s="105">
        <v>0</v>
      </c>
      <c r="R252" s="105">
        <v>0</v>
      </c>
      <c r="S252" s="105">
        <v>0</v>
      </c>
      <c r="T252" s="105">
        <v>0</v>
      </c>
      <c r="U252" s="105">
        <v>0</v>
      </c>
    </row>
    <row r="253" spans="2:21" ht="12.75" hidden="1">
      <c r="B253" s="144" t="s">
        <v>111</v>
      </c>
      <c r="C253" s="104" t="s">
        <v>111</v>
      </c>
      <c r="E253" s="105">
        <v>0</v>
      </c>
      <c r="G253" s="105">
        <v>0</v>
      </c>
      <c r="H253" s="105">
        <v>0</v>
      </c>
      <c r="I253" s="105">
        <v>0</v>
      </c>
      <c r="J253" s="105">
        <v>0</v>
      </c>
      <c r="K253" s="105">
        <v>0</v>
      </c>
      <c r="L253" s="105">
        <v>0</v>
      </c>
      <c r="M253" s="105">
        <v>0</v>
      </c>
      <c r="N253" s="105">
        <v>0</v>
      </c>
      <c r="O253" s="105">
        <v>0</v>
      </c>
      <c r="P253" s="105">
        <v>0</v>
      </c>
      <c r="Q253" s="105">
        <v>0</v>
      </c>
      <c r="R253" s="105">
        <v>0</v>
      </c>
      <c r="S253" s="105">
        <v>0</v>
      </c>
      <c r="T253" s="105">
        <v>0</v>
      </c>
      <c r="U253" s="105">
        <v>0</v>
      </c>
    </row>
    <row r="254" spans="2:21" ht="12.75" hidden="1">
      <c r="B254" s="144" t="s">
        <v>111</v>
      </c>
      <c r="C254" s="104" t="s">
        <v>111</v>
      </c>
      <c r="E254" s="105">
        <v>0</v>
      </c>
      <c r="G254" s="105">
        <v>0</v>
      </c>
      <c r="H254" s="105">
        <v>0</v>
      </c>
      <c r="I254" s="105">
        <v>0</v>
      </c>
      <c r="J254" s="105">
        <v>0</v>
      </c>
      <c r="K254" s="105">
        <v>0</v>
      </c>
      <c r="L254" s="105">
        <v>0</v>
      </c>
      <c r="M254" s="105">
        <v>0</v>
      </c>
      <c r="N254" s="105">
        <v>0</v>
      </c>
      <c r="O254" s="105">
        <v>0</v>
      </c>
      <c r="P254" s="105">
        <v>0</v>
      </c>
      <c r="Q254" s="105">
        <v>0</v>
      </c>
      <c r="R254" s="105">
        <v>0</v>
      </c>
      <c r="S254" s="105">
        <v>0</v>
      </c>
      <c r="T254" s="105">
        <v>0</v>
      </c>
      <c r="U254" s="105">
        <v>0</v>
      </c>
    </row>
    <row r="255" spans="2:21" ht="12.75" hidden="1">
      <c r="B255" s="144" t="s">
        <v>111</v>
      </c>
      <c r="C255" s="104" t="s">
        <v>111</v>
      </c>
      <c r="E255" s="105">
        <v>0</v>
      </c>
      <c r="G255" s="105">
        <v>0</v>
      </c>
      <c r="H255" s="105">
        <v>0</v>
      </c>
      <c r="I255" s="105">
        <v>0</v>
      </c>
      <c r="J255" s="105">
        <v>0</v>
      </c>
      <c r="K255" s="105">
        <v>0</v>
      </c>
      <c r="L255" s="105">
        <v>0</v>
      </c>
      <c r="M255" s="105">
        <v>0</v>
      </c>
      <c r="N255" s="105">
        <v>0</v>
      </c>
      <c r="O255" s="105">
        <v>0</v>
      </c>
      <c r="P255" s="105">
        <v>0</v>
      </c>
      <c r="Q255" s="105">
        <v>0</v>
      </c>
      <c r="R255" s="105">
        <v>0</v>
      </c>
      <c r="S255" s="105">
        <v>0</v>
      </c>
      <c r="T255" s="105">
        <v>0</v>
      </c>
      <c r="U255" s="105">
        <v>0</v>
      </c>
    </row>
    <row r="256" spans="2:21" ht="12.75" hidden="1">
      <c r="B256" s="144" t="s">
        <v>111</v>
      </c>
      <c r="C256" s="106" t="s">
        <v>111</v>
      </c>
      <c r="D256" s="106"/>
      <c r="E256" s="106">
        <v>0</v>
      </c>
      <c r="F256" s="106"/>
      <c r="G256" s="106">
        <v>0</v>
      </c>
      <c r="H256" s="106">
        <v>0</v>
      </c>
      <c r="I256" s="106">
        <v>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0</v>
      </c>
      <c r="Q256" s="106">
        <v>0</v>
      </c>
      <c r="R256" s="106">
        <v>0</v>
      </c>
      <c r="S256" s="106">
        <v>0</v>
      </c>
      <c r="T256" s="106">
        <v>0</v>
      </c>
      <c r="U256" s="106">
        <v>0</v>
      </c>
    </row>
    <row r="257" ht="12.75" hidden="1">
      <c r="B257" s="144" t="s">
        <v>111</v>
      </c>
    </row>
    <row r="258" ht="12.75" hidden="1">
      <c r="B258" s="149" t="s">
        <v>111</v>
      </c>
    </row>
    <row r="259" spans="2:21" ht="12.75" hidden="1">
      <c r="B259" s="144" t="s">
        <v>111</v>
      </c>
      <c r="C259" s="104" t="s">
        <v>111</v>
      </c>
      <c r="E259" s="105">
        <v>0</v>
      </c>
      <c r="G259" s="105">
        <v>0</v>
      </c>
      <c r="H259" s="105">
        <v>0</v>
      </c>
      <c r="I259" s="105">
        <v>0</v>
      </c>
      <c r="J259" s="105">
        <v>0</v>
      </c>
      <c r="K259" s="105">
        <v>0</v>
      </c>
      <c r="L259" s="105">
        <v>0</v>
      </c>
      <c r="M259" s="105">
        <v>0</v>
      </c>
      <c r="N259" s="105">
        <v>0</v>
      </c>
      <c r="O259" s="105">
        <v>0</v>
      </c>
      <c r="P259" s="105">
        <v>0</v>
      </c>
      <c r="Q259" s="105">
        <v>0</v>
      </c>
      <c r="R259" s="105">
        <v>0</v>
      </c>
      <c r="S259" s="105">
        <v>0</v>
      </c>
      <c r="T259" s="105">
        <v>0</v>
      </c>
      <c r="U259" s="105">
        <v>0</v>
      </c>
    </row>
    <row r="260" spans="2:21" ht="12.75" hidden="1">
      <c r="B260" s="144" t="s">
        <v>111</v>
      </c>
      <c r="C260" s="104" t="s">
        <v>111</v>
      </c>
      <c r="E260" s="105">
        <v>0</v>
      </c>
      <c r="G260" s="105">
        <v>0</v>
      </c>
      <c r="H260" s="105">
        <v>0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  <c r="N260" s="105">
        <v>0</v>
      </c>
      <c r="O260" s="105">
        <v>0</v>
      </c>
      <c r="P260" s="105">
        <v>0</v>
      </c>
      <c r="Q260" s="105">
        <v>0</v>
      </c>
      <c r="R260" s="105">
        <v>0</v>
      </c>
      <c r="S260" s="105">
        <v>0</v>
      </c>
      <c r="T260" s="105">
        <v>0</v>
      </c>
      <c r="U260" s="105">
        <v>0</v>
      </c>
    </row>
    <row r="261" spans="2:21" ht="12.75" hidden="1">
      <c r="B261" s="144" t="s">
        <v>111</v>
      </c>
      <c r="C261" s="104" t="s">
        <v>111</v>
      </c>
      <c r="E261" s="105">
        <v>0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0</v>
      </c>
      <c r="O261" s="105">
        <v>0</v>
      </c>
      <c r="P261" s="105">
        <v>0</v>
      </c>
      <c r="Q261" s="105">
        <v>0</v>
      </c>
      <c r="R261" s="105">
        <v>0</v>
      </c>
      <c r="S261" s="105">
        <v>0</v>
      </c>
      <c r="T261" s="105">
        <v>0</v>
      </c>
      <c r="U261" s="105">
        <v>0</v>
      </c>
    </row>
    <row r="262" spans="2:21" ht="12.75" hidden="1">
      <c r="B262" s="144" t="s">
        <v>111</v>
      </c>
      <c r="C262" s="104" t="s">
        <v>111</v>
      </c>
      <c r="E262" s="105">
        <v>0</v>
      </c>
      <c r="G262" s="105">
        <v>0</v>
      </c>
      <c r="H262" s="105">
        <v>0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05">
        <v>0</v>
      </c>
      <c r="Q262" s="105">
        <v>0</v>
      </c>
      <c r="R262" s="105">
        <v>0</v>
      </c>
      <c r="S262" s="105">
        <v>0</v>
      </c>
      <c r="T262" s="105">
        <v>0</v>
      </c>
      <c r="U262" s="105">
        <v>0</v>
      </c>
    </row>
    <row r="263" spans="2:21" ht="12.75" hidden="1">
      <c r="B263" s="144" t="s">
        <v>111</v>
      </c>
      <c r="C263" s="104" t="s">
        <v>111</v>
      </c>
      <c r="E263" s="105">
        <v>0</v>
      </c>
      <c r="G263" s="105">
        <v>0</v>
      </c>
      <c r="H263" s="105">
        <v>0</v>
      </c>
      <c r="I263" s="105">
        <v>0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0</v>
      </c>
      <c r="P263" s="105">
        <v>0</v>
      </c>
      <c r="Q263" s="105">
        <v>0</v>
      </c>
      <c r="R263" s="105">
        <v>0</v>
      </c>
      <c r="S263" s="105">
        <v>0</v>
      </c>
      <c r="T263" s="105">
        <v>0</v>
      </c>
      <c r="U263" s="105">
        <v>0</v>
      </c>
    </row>
    <row r="264" spans="2:21" ht="12.75" hidden="1">
      <c r="B264" s="144" t="s">
        <v>111</v>
      </c>
      <c r="C264" s="104" t="s">
        <v>111</v>
      </c>
      <c r="E264" s="105">
        <v>0</v>
      </c>
      <c r="G264" s="105">
        <v>0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0</v>
      </c>
      <c r="O264" s="105">
        <v>0</v>
      </c>
      <c r="P264" s="105">
        <v>0</v>
      </c>
      <c r="Q264" s="105">
        <v>0</v>
      </c>
      <c r="R264" s="105">
        <v>0</v>
      </c>
      <c r="S264" s="105">
        <v>0</v>
      </c>
      <c r="T264" s="105">
        <v>0</v>
      </c>
      <c r="U264" s="105">
        <v>0</v>
      </c>
    </row>
    <row r="265" spans="2:21" ht="12.75" hidden="1">
      <c r="B265" s="144" t="s">
        <v>111</v>
      </c>
      <c r="C265" s="106" t="s">
        <v>111</v>
      </c>
      <c r="D265" s="106"/>
      <c r="E265" s="106">
        <v>0</v>
      </c>
      <c r="F265" s="106"/>
      <c r="G265" s="106">
        <v>0</v>
      </c>
      <c r="H265" s="106">
        <v>0</v>
      </c>
      <c r="I265" s="106">
        <v>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0</v>
      </c>
      <c r="Q265" s="106">
        <v>0</v>
      </c>
      <c r="R265" s="106">
        <v>0</v>
      </c>
      <c r="S265" s="106">
        <v>0</v>
      </c>
      <c r="T265" s="106">
        <v>0</v>
      </c>
      <c r="U265" s="106">
        <v>0</v>
      </c>
    </row>
    <row r="266" ht="12.75" hidden="1">
      <c r="B266" s="144" t="s">
        <v>111</v>
      </c>
    </row>
    <row r="268" ht="12.75">
      <c r="B268" s="153" t="s">
        <v>91</v>
      </c>
    </row>
    <row r="269" spans="1:21" ht="12.75">
      <c r="A269" s="150">
        <v>13</v>
      </c>
      <c r="B269" s="144" t="s">
        <v>113</v>
      </c>
      <c r="C269" s="104" t="s">
        <v>114</v>
      </c>
      <c r="E269" s="105">
        <v>14970775.383057304</v>
      </c>
      <c r="G269" s="105">
        <v>41577.66767379359</v>
      </c>
      <c r="H269" s="105">
        <v>9394000.71907181</v>
      </c>
      <c r="I269" s="105">
        <v>3545684.2348950636</v>
      </c>
      <c r="J269" s="105">
        <v>0</v>
      </c>
      <c r="K269" s="105">
        <v>224377.42261639918</v>
      </c>
      <c r="L269" s="105">
        <v>665921.5228912197</v>
      </c>
      <c r="M269" s="105">
        <v>1099213.8159090169</v>
      </c>
      <c r="N269" s="105">
        <v>0</v>
      </c>
      <c r="O269" s="105">
        <v>0</v>
      </c>
      <c r="P269" s="105">
        <v>0</v>
      </c>
      <c r="Q269" s="105">
        <v>0</v>
      </c>
      <c r="R269" s="105">
        <v>0</v>
      </c>
      <c r="S269" s="105">
        <v>0</v>
      </c>
      <c r="T269" s="105">
        <v>0</v>
      </c>
      <c r="U269" s="105">
        <v>0</v>
      </c>
    </row>
    <row r="270" spans="1:21" ht="12.75">
      <c r="A270" s="151">
        <v>14</v>
      </c>
      <c r="B270" s="144" t="s">
        <v>113</v>
      </c>
      <c r="C270" s="104" t="s">
        <v>115</v>
      </c>
      <c r="E270" s="105">
        <v>1879308.0504346858</v>
      </c>
      <c r="G270" s="105">
        <v>3972.523271283413</v>
      </c>
      <c r="H270" s="105">
        <v>1182881.5987010875</v>
      </c>
      <c r="I270" s="105">
        <v>434822.9617364285</v>
      </c>
      <c r="J270" s="105">
        <v>0</v>
      </c>
      <c r="K270" s="105">
        <v>21040.8407675213</v>
      </c>
      <c r="L270" s="105">
        <v>81444.24402581327</v>
      </c>
      <c r="M270" s="105">
        <v>155145.8819325515</v>
      </c>
      <c r="N270" s="105">
        <v>0</v>
      </c>
      <c r="O270" s="105">
        <v>0</v>
      </c>
      <c r="P270" s="105">
        <v>0</v>
      </c>
      <c r="Q270" s="105">
        <v>0</v>
      </c>
      <c r="R270" s="105">
        <v>0</v>
      </c>
      <c r="S270" s="105">
        <v>0</v>
      </c>
      <c r="T270" s="105">
        <v>0</v>
      </c>
      <c r="U270" s="105">
        <v>0</v>
      </c>
    </row>
    <row r="271" spans="1:21" ht="12.75">
      <c r="A271" s="151">
        <v>15</v>
      </c>
      <c r="B271" s="144" t="s">
        <v>113</v>
      </c>
      <c r="C271" s="104" t="s">
        <v>116</v>
      </c>
      <c r="E271" s="105">
        <v>15364502.213629099</v>
      </c>
      <c r="G271" s="105">
        <v>111384.43307401254</v>
      </c>
      <c r="H271" s="105">
        <v>11449106.39441027</v>
      </c>
      <c r="I271" s="105">
        <v>2529877.4951771237</v>
      </c>
      <c r="J271" s="105">
        <v>0</v>
      </c>
      <c r="K271" s="105">
        <v>404099.72090684436</v>
      </c>
      <c r="L271" s="105">
        <v>302948.4891774053</v>
      </c>
      <c r="M271" s="105">
        <v>567085.6808834447</v>
      </c>
      <c r="N271" s="105">
        <v>0</v>
      </c>
      <c r="O271" s="105">
        <v>0</v>
      </c>
      <c r="P271" s="105">
        <v>0</v>
      </c>
      <c r="Q271" s="105">
        <v>0</v>
      </c>
      <c r="R271" s="105">
        <v>0</v>
      </c>
      <c r="S271" s="105">
        <v>0</v>
      </c>
      <c r="T271" s="105">
        <v>0</v>
      </c>
      <c r="U271" s="105">
        <v>0</v>
      </c>
    </row>
    <row r="272" spans="2:21" ht="12.75" hidden="1">
      <c r="B272" s="144" t="s">
        <v>111</v>
      </c>
      <c r="C272" s="104" t="s">
        <v>111</v>
      </c>
      <c r="E272" s="105">
        <v>0</v>
      </c>
      <c r="G272" s="105">
        <v>0</v>
      </c>
      <c r="H272" s="105">
        <v>0</v>
      </c>
      <c r="I272" s="105">
        <v>0</v>
      </c>
      <c r="J272" s="105">
        <v>0</v>
      </c>
      <c r="K272" s="105">
        <v>0</v>
      </c>
      <c r="L272" s="105">
        <v>0</v>
      </c>
      <c r="M272" s="105">
        <v>0</v>
      </c>
      <c r="N272" s="105">
        <v>0</v>
      </c>
      <c r="O272" s="105">
        <v>0</v>
      </c>
      <c r="P272" s="105">
        <v>0</v>
      </c>
      <c r="Q272" s="105">
        <v>0</v>
      </c>
      <c r="R272" s="105">
        <v>0</v>
      </c>
      <c r="S272" s="105">
        <v>0</v>
      </c>
      <c r="T272" s="105">
        <v>0</v>
      </c>
      <c r="U272" s="105">
        <v>0</v>
      </c>
    </row>
    <row r="273" spans="2:21" ht="12.75" hidden="1">
      <c r="B273" s="144" t="s">
        <v>111</v>
      </c>
      <c r="C273" s="104" t="s">
        <v>111</v>
      </c>
      <c r="E273" s="105">
        <v>0</v>
      </c>
      <c r="G273" s="105">
        <v>0</v>
      </c>
      <c r="H273" s="105">
        <v>0</v>
      </c>
      <c r="I273" s="105">
        <v>0</v>
      </c>
      <c r="J273" s="105">
        <v>0</v>
      </c>
      <c r="K273" s="105">
        <v>0</v>
      </c>
      <c r="L273" s="105">
        <v>0</v>
      </c>
      <c r="M273" s="105">
        <v>0</v>
      </c>
      <c r="N273" s="105">
        <v>0</v>
      </c>
      <c r="O273" s="105">
        <v>0</v>
      </c>
      <c r="P273" s="105">
        <v>0</v>
      </c>
      <c r="Q273" s="105">
        <v>0</v>
      </c>
      <c r="R273" s="105">
        <v>0</v>
      </c>
      <c r="S273" s="105">
        <v>0</v>
      </c>
      <c r="T273" s="105">
        <v>0</v>
      </c>
      <c r="U273" s="105">
        <v>0</v>
      </c>
    </row>
    <row r="274" spans="2:21" ht="12.75" hidden="1">
      <c r="B274" s="144" t="s">
        <v>111</v>
      </c>
      <c r="C274" s="104" t="s">
        <v>111</v>
      </c>
      <c r="E274" s="105">
        <v>0</v>
      </c>
      <c r="G274" s="105">
        <v>0</v>
      </c>
      <c r="H274" s="105">
        <v>0</v>
      </c>
      <c r="I274" s="105">
        <v>0</v>
      </c>
      <c r="J274" s="105">
        <v>0</v>
      </c>
      <c r="K274" s="105">
        <v>0</v>
      </c>
      <c r="L274" s="105">
        <v>0</v>
      </c>
      <c r="M274" s="105">
        <v>0</v>
      </c>
      <c r="N274" s="105">
        <v>0</v>
      </c>
      <c r="O274" s="105">
        <v>0</v>
      </c>
      <c r="P274" s="105">
        <v>0</v>
      </c>
      <c r="Q274" s="105">
        <v>0</v>
      </c>
      <c r="R274" s="105">
        <v>0</v>
      </c>
      <c r="S274" s="105">
        <v>0</v>
      </c>
      <c r="T274" s="105">
        <v>0</v>
      </c>
      <c r="U274" s="105">
        <v>0</v>
      </c>
    </row>
    <row r="275" ht="12.75" hidden="1">
      <c r="A275" s="152">
        <v>16</v>
      </c>
    </row>
    <row r="276" spans="1:2" ht="12.75">
      <c r="A276" s="148"/>
      <c r="B276" s="148" t="s">
        <v>113</v>
      </c>
    </row>
    <row r="277" spans="1:21" ht="13.5" thickBot="1">
      <c r="A277" s="150">
        <v>16</v>
      </c>
      <c r="B277" s="110"/>
      <c r="C277" s="111" t="s">
        <v>93</v>
      </c>
      <c r="D277" s="109"/>
      <c r="E277" s="109">
        <v>32214585.647121087</v>
      </c>
      <c r="F277" s="109"/>
      <c r="G277" s="109">
        <v>156934.62401908956</v>
      </c>
      <c r="H277" s="109">
        <v>22025988.712183166</v>
      </c>
      <c r="I277" s="109">
        <v>6510384.691808616</v>
      </c>
      <c r="J277" s="109">
        <v>0</v>
      </c>
      <c r="K277" s="109">
        <v>649517.9842907649</v>
      </c>
      <c r="L277" s="109">
        <v>1050314.2560944383</v>
      </c>
      <c r="M277" s="109">
        <v>1821445.3787250132</v>
      </c>
      <c r="N277" s="109">
        <v>0</v>
      </c>
      <c r="O277" s="109">
        <v>0</v>
      </c>
      <c r="P277" s="109">
        <v>0</v>
      </c>
      <c r="Q277" s="109">
        <v>0</v>
      </c>
      <c r="R277" s="109">
        <v>0</v>
      </c>
      <c r="S277" s="109">
        <v>0</v>
      </c>
      <c r="T277" s="109">
        <v>0</v>
      </c>
      <c r="U277" s="109">
        <v>0</v>
      </c>
    </row>
    <row r="278" spans="1:16" ht="13.5" thickTop="1">
      <c r="A278" s="148"/>
      <c r="B278" s="148"/>
      <c r="E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</row>
    <row r="279" spans="1:22" ht="13.5" thickBot="1">
      <c r="A279" s="150">
        <v>17</v>
      </c>
      <c r="B279" s="110"/>
      <c r="C279" s="111" t="s">
        <v>94</v>
      </c>
      <c r="D279" s="109"/>
      <c r="E279" s="109">
        <v>30335277.596686404</v>
      </c>
      <c r="F279" s="109"/>
      <c r="G279" s="109">
        <v>152962.10074780614</v>
      </c>
      <c r="H279" s="109">
        <v>20843107.11348208</v>
      </c>
      <c r="I279" s="109">
        <v>6075561.730072187</v>
      </c>
      <c r="J279" s="109">
        <v>0</v>
      </c>
      <c r="K279" s="109">
        <v>628477.1435232435</v>
      </c>
      <c r="L279" s="109">
        <v>968870.0120686251</v>
      </c>
      <c r="M279" s="109">
        <v>1666299.4967924617</v>
      </c>
      <c r="N279" s="109">
        <v>0</v>
      </c>
      <c r="O279" s="109">
        <v>0</v>
      </c>
      <c r="P279" s="109">
        <v>0</v>
      </c>
      <c r="Q279" s="109">
        <v>0</v>
      </c>
      <c r="R279" s="109">
        <v>0</v>
      </c>
      <c r="S279" s="109">
        <v>0</v>
      </c>
      <c r="T279" s="109">
        <v>0</v>
      </c>
      <c r="U279" s="109">
        <v>0</v>
      </c>
      <c r="V279" s="110"/>
    </row>
    <row r="280" spans="1:21" ht="13.5" thickTop="1">
      <c r="A280" s="148"/>
      <c r="B280" s="110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</row>
    <row r="281" spans="1:21" s="148" customFormat="1" ht="15.75">
      <c r="A281" s="114" t="s">
        <v>31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</row>
    <row r="282" spans="1:21" ht="15.75">
      <c r="A282" s="37" t="s">
        <v>123</v>
      </c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spans="1:21" ht="15.75">
      <c r="A283" s="98" t="s">
        <v>95</v>
      </c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spans="1:21" ht="15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spans="1:21" ht="51">
      <c r="A285" s="46" t="s">
        <v>33</v>
      </c>
      <c r="B285" s="100"/>
      <c r="C285" s="101"/>
      <c r="D285" s="101"/>
      <c r="E285" s="102" t="s">
        <v>90</v>
      </c>
      <c r="F285" s="102"/>
      <c r="G285" s="103" t="s">
        <v>104</v>
      </c>
      <c r="H285" s="103" t="s">
        <v>105</v>
      </c>
      <c r="I285" s="103" t="s">
        <v>106</v>
      </c>
      <c r="J285" s="103" t="s">
        <v>107</v>
      </c>
      <c r="K285" s="101" t="s">
        <v>108</v>
      </c>
      <c r="L285" s="101" t="s">
        <v>25</v>
      </c>
      <c r="M285" s="103" t="s">
        <v>109</v>
      </c>
      <c r="N285" s="103" t="s">
        <v>110</v>
      </c>
      <c r="O285" s="103" t="s">
        <v>111</v>
      </c>
      <c r="P285" s="103" t="s">
        <v>111</v>
      </c>
      <c r="Q285" s="103" t="s">
        <v>111</v>
      </c>
      <c r="R285" s="103" t="s">
        <v>111</v>
      </c>
      <c r="S285" s="103" t="s">
        <v>111</v>
      </c>
      <c r="T285" s="103" t="s">
        <v>111</v>
      </c>
      <c r="U285" s="103" t="s">
        <v>111</v>
      </c>
    </row>
    <row r="287" ht="12.75">
      <c r="B287" s="149" t="s">
        <v>112</v>
      </c>
    </row>
    <row r="288" spans="1:21" ht="12.75">
      <c r="A288" s="150">
        <v>1</v>
      </c>
      <c r="B288" s="144" t="s">
        <v>113</v>
      </c>
      <c r="C288" s="116" t="s">
        <v>96</v>
      </c>
      <c r="E288" s="117">
        <v>0.2768</v>
      </c>
      <c r="F288" s="118"/>
      <c r="G288" s="117">
        <v>0.0723</v>
      </c>
      <c r="H288" s="117">
        <v>0.284</v>
      </c>
      <c r="I288" s="117">
        <v>0.2585</v>
      </c>
      <c r="J288" s="117">
        <v>0</v>
      </c>
      <c r="K288" s="117">
        <v>0.3755</v>
      </c>
      <c r="L288" s="117">
        <v>0.3323</v>
      </c>
      <c r="M288" s="117">
        <v>0.2477</v>
      </c>
      <c r="N288" s="117">
        <v>0</v>
      </c>
      <c r="O288" s="117">
        <v>0</v>
      </c>
      <c r="P288" s="117">
        <v>0</v>
      </c>
      <c r="Q288" s="119">
        <v>0</v>
      </c>
      <c r="R288" s="119">
        <v>0</v>
      </c>
      <c r="S288" s="119">
        <v>0</v>
      </c>
      <c r="T288" s="119">
        <v>0</v>
      </c>
      <c r="U288" s="119">
        <v>0</v>
      </c>
    </row>
    <row r="289" spans="1:21" ht="12.75">
      <c r="A289" s="151">
        <v>2</v>
      </c>
      <c r="B289" s="144" t="s">
        <v>113</v>
      </c>
      <c r="C289" s="116" t="s">
        <v>97</v>
      </c>
      <c r="E289" s="117">
        <v>0.007</v>
      </c>
      <c r="F289" s="118"/>
      <c r="G289" s="117">
        <v>0.0073</v>
      </c>
      <c r="H289" s="117">
        <v>0.0082</v>
      </c>
      <c r="I289" s="117">
        <v>0.0078</v>
      </c>
      <c r="J289" s="117">
        <v>0</v>
      </c>
      <c r="K289" s="117">
        <v>0.0092</v>
      </c>
      <c r="L289" s="117">
        <v>0.0067</v>
      </c>
      <c r="M289" s="117">
        <v>0.0033</v>
      </c>
      <c r="N289" s="117">
        <v>0</v>
      </c>
      <c r="O289" s="117">
        <v>0</v>
      </c>
      <c r="P289" s="117">
        <v>0</v>
      </c>
      <c r="Q289" s="119">
        <v>0</v>
      </c>
      <c r="R289" s="119">
        <v>0</v>
      </c>
      <c r="S289" s="119">
        <v>0</v>
      </c>
      <c r="T289" s="119">
        <v>0</v>
      </c>
      <c r="U289" s="119">
        <v>0</v>
      </c>
    </row>
    <row r="290" spans="1:21" ht="12.75">
      <c r="A290" s="151">
        <v>3</v>
      </c>
      <c r="B290" s="144" t="s">
        <v>113</v>
      </c>
      <c r="C290" s="116" t="s">
        <v>98</v>
      </c>
      <c r="D290" s="104"/>
      <c r="E290" s="117">
        <v>0</v>
      </c>
      <c r="F290" s="118"/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17">
        <v>0</v>
      </c>
      <c r="Q290" s="119">
        <v>0</v>
      </c>
      <c r="R290" s="119">
        <v>0</v>
      </c>
      <c r="S290" s="119">
        <v>0</v>
      </c>
      <c r="T290" s="119">
        <v>0</v>
      </c>
      <c r="U290" s="119">
        <v>0</v>
      </c>
    </row>
    <row r="291" spans="2:21" ht="12.75" hidden="1">
      <c r="B291" s="144" t="s">
        <v>113</v>
      </c>
      <c r="C291" s="116" t="s">
        <v>99</v>
      </c>
      <c r="D291" s="104"/>
      <c r="E291" s="117">
        <v>0</v>
      </c>
      <c r="F291" s="118"/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17">
        <v>0</v>
      </c>
      <c r="Q291" s="119">
        <v>0</v>
      </c>
      <c r="R291" s="119">
        <v>0</v>
      </c>
      <c r="S291" s="119">
        <v>0</v>
      </c>
      <c r="T291" s="119">
        <v>0</v>
      </c>
      <c r="U291" s="119">
        <v>0</v>
      </c>
    </row>
    <row r="292" spans="2:21" ht="12.75" hidden="1">
      <c r="B292" s="144" t="s">
        <v>113</v>
      </c>
      <c r="C292" s="116" t="s">
        <v>100</v>
      </c>
      <c r="D292" s="104"/>
      <c r="E292" s="117">
        <v>0</v>
      </c>
      <c r="F292" s="118"/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17">
        <v>0</v>
      </c>
      <c r="Q292" s="119">
        <v>0</v>
      </c>
      <c r="R292" s="119">
        <v>0</v>
      </c>
      <c r="S292" s="119">
        <v>0</v>
      </c>
      <c r="T292" s="119">
        <v>0</v>
      </c>
      <c r="U292" s="119">
        <v>0</v>
      </c>
    </row>
    <row r="293" spans="2:21" ht="12.75" hidden="1">
      <c r="B293" s="144" t="s">
        <v>111</v>
      </c>
      <c r="C293" s="104" t="s">
        <v>111</v>
      </c>
      <c r="D293" s="104"/>
      <c r="E293" s="117">
        <v>0</v>
      </c>
      <c r="F293" s="118"/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17">
        <v>0</v>
      </c>
      <c r="Q293" s="119">
        <v>0</v>
      </c>
      <c r="R293" s="119">
        <v>0</v>
      </c>
      <c r="S293" s="119">
        <v>0</v>
      </c>
      <c r="T293" s="119">
        <v>0</v>
      </c>
      <c r="U293" s="119">
        <v>0</v>
      </c>
    </row>
    <row r="294" spans="2:16" ht="12.75" hidden="1">
      <c r="B294" s="148"/>
      <c r="C294" s="116" t="s">
        <v>101</v>
      </c>
      <c r="E294" s="117">
        <v>0.0443</v>
      </c>
      <c r="G294" s="117">
        <v>0.0648</v>
      </c>
      <c r="H294" s="117">
        <v>0.0562</v>
      </c>
      <c r="I294" s="117">
        <v>0.0506</v>
      </c>
      <c r="J294" s="117">
        <v>0</v>
      </c>
      <c r="K294" s="117">
        <v>0.0692</v>
      </c>
      <c r="L294" s="117">
        <v>0.0318</v>
      </c>
      <c r="M294" s="117">
        <v>0.0116</v>
      </c>
      <c r="N294" s="117">
        <v>0</v>
      </c>
      <c r="O294" s="117">
        <v>0</v>
      </c>
      <c r="P294" s="117">
        <v>0</v>
      </c>
    </row>
    <row r="295" spans="2:21" ht="12.75">
      <c r="B295" s="144" t="s">
        <v>113</v>
      </c>
      <c r="C295" s="104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</row>
    <row r="296" spans="2:21" ht="12.75">
      <c r="B296" s="149" t="s">
        <v>118</v>
      </c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</row>
    <row r="297" spans="1:21" ht="12.75">
      <c r="A297" s="150">
        <v>4</v>
      </c>
      <c r="B297" s="144" t="s">
        <v>113</v>
      </c>
      <c r="C297" s="116" t="s">
        <v>96</v>
      </c>
      <c r="E297" s="117">
        <v>1.12</v>
      </c>
      <c r="F297" s="118"/>
      <c r="G297" s="117">
        <v>0.4847</v>
      </c>
      <c r="H297" s="117">
        <v>1.0639</v>
      </c>
      <c r="I297" s="117">
        <v>1.0791</v>
      </c>
      <c r="J297" s="117">
        <v>0</v>
      </c>
      <c r="K297" s="117">
        <v>1.1063</v>
      </c>
      <c r="L297" s="117">
        <v>1.9739</v>
      </c>
      <c r="M297" s="117">
        <v>1.6381</v>
      </c>
      <c r="N297" s="117">
        <v>0</v>
      </c>
      <c r="O297" s="117">
        <v>0</v>
      </c>
      <c r="P297" s="117">
        <v>0</v>
      </c>
      <c r="Q297" s="119">
        <v>0</v>
      </c>
      <c r="R297" s="119">
        <v>0</v>
      </c>
      <c r="S297" s="119">
        <v>0</v>
      </c>
      <c r="T297" s="119">
        <v>0</v>
      </c>
      <c r="U297" s="119">
        <v>0</v>
      </c>
    </row>
    <row r="298" spans="1:21" ht="12.75">
      <c r="A298" s="151">
        <v>5</v>
      </c>
      <c r="B298" s="144" t="s">
        <v>113</v>
      </c>
      <c r="C298" s="116" t="s">
        <v>97</v>
      </c>
      <c r="E298" s="117">
        <v>0.0166</v>
      </c>
      <c r="F298" s="118"/>
      <c r="G298" s="117">
        <v>0.035</v>
      </c>
      <c r="H298" s="117">
        <v>0.0204</v>
      </c>
      <c r="I298" s="117">
        <v>0.0193</v>
      </c>
      <c r="J298" s="117">
        <v>0</v>
      </c>
      <c r="K298" s="117">
        <v>0.013</v>
      </c>
      <c r="L298" s="117">
        <v>0.0146</v>
      </c>
      <c r="M298" s="117">
        <v>0.0056</v>
      </c>
      <c r="N298" s="117">
        <v>0</v>
      </c>
      <c r="O298" s="117">
        <v>0</v>
      </c>
      <c r="P298" s="117">
        <v>0</v>
      </c>
      <c r="Q298" s="119">
        <v>0</v>
      </c>
      <c r="R298" s="119">
        <v>0</v>
      </c>
      <c r="S298" s="119">
        <v>0</v>
      </c>
      <c r="T298" s="119">
        <v>0</v>
      </c>
      <c r="U298" s="119">
        <v>0</v>
      </c>
    </row>
    <row r="299" spans="1:21" ht="12.75">
      <c r="A299" s="151">
        <v>6</v>
      </c>
      <c r="B299" s="144" t="s">
        <v>113</v>
      </c>
      <c r="C299" s="116" t="s">
        <v>98</v>
      </c>
      <c r="D299" s="104"/>
      <c r="E299" s="117">
        <v>19.9437</v>
      </c>
      <c r="F299" s="118"/>
      <c r="G299" s="117">
        <v>16.8153</v>
      </c>
      <c r="H299" s="117">
        <v>16.6416</v>
      </c>
      <c r="I299" s="117">
        <v>42.7373</v>
      </c>
      <c r="J299" s="117">
        <v>0</v>
      </c>
      <c r="K299" s="117">
        <v>27.0337</v>
      </c>
      <c r="L299" s="117">
        <v>274.4099</v>
      </c>
      <c r="M299" s="117">
        <v>1054.0626</v>
      </c>
      <c r="N299" s="117">
        <v>0</v>
      </c>
      <c r="O299" s="117">
        <v>0</v>
      </c>
      <c r="P299" s="117">
        <v>0</v>
      </c>
      <c r="Q299" s="119">
        <v>0</v>
      </c>
      <c r="R299" s="119">
        <v>0</v>
      </c>
      <c r="S299" s="119">
        <v>0</v>
      </c>
      <c r="T299" s="119">
        <v>0</v>
      </c>
      <c r="U299" s="119">
        <v>0</v>
      </c>
    </row>
    <row r="300" spans="2:21" ht="12.75" hidden="1">
      <c r="B300" s="144" t="s">
        <v>113</v>
      </c>
      <c r="C300" s="116" t="s">
        <v>99</v>
      </c>
      <c r="D300" s="104"/>
      <c r="E300" s="117">
        <v>0</v>
      </c>
      <c r="F300" s="118"/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17">
        <v>0</v>
      </c>
      <c r="Q300" s="119">
        <v>0</v>
      </c>
      <c r="R300" s="119">
        <v>0</v>
      </c>
      <c r="S300" s="119">
        <v>0</v>
      </c>
      <c r="T300" s="119">
        <v>0</v>
      </c>
      <c r="U300" s="119">
        <v>0</v>
      </c>
    </row>
    <row r="301" spans="2:21" ht="12.75" hidden="1">
      <c r="B301" s="144" t="s">
        <v>113</v>
      </c>
      <c r="C301" s="116" t="s">
        <v>100</v>
      </c>
      <c r="D301" s="104"/>
      <c r="E301" s="117">
        <v>0</v>
      </c>
      <c r="F301" s="118"/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17">
        <v>0</v>
      </c>
      <c r="Q301" s="119">
        <v>0</v>
      </c>
      <c r="R301" s="119">
        <v>0</v>
      </c>
      <c r="S301" s="119">
        <v>0</v>
      </c>
      <c r="T301" s="119">
        <v>0</v>
      </c>
      <c r="U301" s="119">
        <v>0</v>
      </c>
    </row>
    <row r="302" spans="2:21" ht="12.75" hidden="1">
      <c r="B302" s="144" t="s">
        <v>111</v>
      </c>
      <c r="C302" s="104" t="s">
        <v>111</v>
      </c>
      <c r="D302" s="104"/>
      <c r="E302" s="117">
        <v>0</v>
      </c>
      <c r="F302" s="118"/>
      <c r="G302" s="117">
        <v>0</v>
      </c>
      <c r="H302" s="117">
        <v>0</v>
      </c>
      <c r="I302" s="117">
        <v>0</v>
      </c>
      <c r="J302" s="117">
        <v>0</v>
      </c>
      <c r="K302" s="117">
        <v>0</v>
      </c>
      <c r="L302" s="117">
        <v>0</v>
      </c>
      <c r="M302" s="117">
        <v>0</v>
      </c>
      <c r="N302" s="117">
        <v>0</v>
      </c>
      <c r="O302" s="117">
        <v>0</v>
      </c>
      <c r="P302" s="117">
        <v>0</v>
      </c>
      <c r="Q302" s="119">
        <v>0</v>
      </c>
      <c r="R302" s="119">
        <v>0</v>
      </c>
      <c r="S302" s="119">
        <v>0</v>
      </c>
      <c r="T302" s="119">
        <v>0</v>
      </c>
      <c r="U302" s="119">
        <v>0</v>
      </c>
    </row>
    <row r="303" spans="2:16" ht="12.75" hidden="1">
      <c r="B303" s="148"/>
      <c r="C303" s="116" t="s">
        <v>101</v>
      </c>
      <c r="E303" s="117">
        <v>0.1674</v>
      </c>
      <c r="G303" s="117">
        <v>0.4201</v>
      </c>
      <c r="H303" s="117">
        <v>0.2001</v>
      </c>
      <c r="I303" s="117">
        <v>0.1979</v>
      </c>
      <c r="J303" s="117">
        <v>0</v>
      </c>
      <c r="K303" s="117">
        <v>0.1896</v>
      </c>
      <c r="L303" s="117">
        <v>0.1636</v>
      </c>
      <c r="M303" s="117">
        <v>0.0604</v>
      </c>
      <c r="N303" s="117">
        <v>0</v>
      </c>
      <c r="O303" s="117">
        <v>0</v>
      </c>
      <c r="P303" s="117">
        <v>0</v>
      </c>
    </row>
    <row r="304" spans="2:21" ht="12.75">
      <c r="B304" s="144" t="s">
        <v>113</v>
      </c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</row>
    <row r="305" spans="2:21" ht="12.75">
      <c r="B305" s="149" t="s">
        <v>119</v>
      </c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</row>
    <row r="306" spans="1:21" ht="12.75">
      <c r="A306" s="150">
        <v>7</v>
      </c>
      <c r="B306" s="144" t="s">
        <v>113</v>
      </c>
      <c r="C306" s="116" t="s">
        <v>96</v>
      </c>
      <c r="E306" s="117">
        <v>0</v>
      </c>
      <c r="F306" s="118"/>
      <c r="G306" s="117">
        <v>0</v>
      </c>
      <c r="H306" s="117">
        <v>0</v>
      </c>
      <c r="I306" s="117">
        <v>0</v>
      </c>
      <c r="J306" s="117">
        <v>0</v>
      </c>
      <c r="K306" s="117">
        <v>0</v>
      </c>
      <c r="L306" s="117">
        <v>0</v>
      </c>
      <c r="M306" s="117">
        <v>0</v>
      </c>
      <c r="N306" s="117">
        <v>0</v>
      </c>
      <c r="O306" s="117">
        <v>0</v>
      </c>
      <c r="P306" s="117">
        <v>0</v>
      </c>
      <c r="Q306" s="119">
        <v>0</v>
      </c>
      <c r="R306" s="119">
        <v>0</v>
      </c>
      <c r="S306" s="119">
        <v>0</v>
      </c>
      <c r="T306" s="119">
        <v>0</v>
      </c>
      <c r="U306" s="119">
        <v>0</v>
      </c>
    </row>
    <row r="307" spans="1:21" ht="12.75">
      <c r="A307" s="151">
        <v>8</v>
      </c>
      <c r="B307" s="144" t="s">
        <v>113</v>
      </c>
      <c r="C307" s="116" t="s">
        <v>97</v>
      </c>
      <c r="E307" s="117">
        <v>0</v>
      </c>
      <c r="F307" s="118"/>
      <c r="G307" s="117">
        <v>0</v>
      </c>
      <c r="H307" s="117">
        <v>0</v>
      </c>
      <c r="I307" s="117">
        <v>0</v>
      </c>
      <c r="J307" s="117">
        <v>0</v>
      </c>
      <c r="K307" s="117">
        <v>0</v>
      </c>
      <c r="L307" s="117">
        <v>0</v>
      </c>
      <c r="M307" s="117">
        <v>0</v>
      </c>
      <c r="N307" s="117">
        <v>0</v>
      </c>
      <c r="O307" s="117">
        <v>0</v>
      </c>
      <c r="P307" s="117">
        <v>0</v>
      </c>
      <c r="Q307" s="119">
        <v>0</v>
      </c>
      <c r="R307" s="119">
        <v>0</v>
      </c>
      <c r="S307" s="119">
        <v>0</v>
      </c>
      <c r="T307" s="119">
        <v>0</v>
      </c>
      <c r="U307" s="119">
        <v>0</v>
      </c>
    </row>
    <row r="308" spans="1:21" ht="12.75">
      <c r="A308" s="151">
        <v>9</v>
      </c>
      <c r="B308" s="144" t="s">
        <v>113</v>
      </c>
      <c r="C308" s="116" t="s">
        <v>98</v>
      </c>
      <c r="D308" s="104"/>
      <c r="E308" s="117">
        <v>0</v>
      </c>
      <c r="F308" s="118"/>
      <c r="G308" s="117">
        <v>0</v>
      </c>
      <c r="H308" s="117">
        <v>0</v>
      </c>
      <c r="I308" s="117">
        <v>0</v>
      </c>
      <c r="J308" s="117">
        <v>0</v>
      </c>
      <c r="K308" s="117">
        <v>0</v>
      </c>
      <c r="L308" s="117">
        <v>0</v>
      </c>
      <c r="M308" s="117">
        <v>0</v>
      </c>
      <c r="N308" s="117">
        <v>0</v>
      </c>
      <c r="O308" s="117">
        <v>0</v>
      </c>
      <c r="P308" s="117">
        <v>0</v>
      </c>
      <c r="Q308" s="119">
        <v>0</v>
      </c>
      <c r="R308" s="119">
        <v>0</v>
      </c>
      <c r="S308" s="119">
        <v>0</v>
      </c>
      <c r="T308" s="119">
        <v>0</v>
      </c>
      <c r="U308" s="119">
        <v>0</v>
      </c>
    </row>
    <row r="309" spans="2:21" ht="12.75" hidden="1">
      <c r="B309" s="144" t="s">
        <v>113</v>
      </c>
      <c r="C309" s="116" t="s">
        <v>99</v>
      </c>
      <c r="D309" s="104"/>
      <c r="E309" s="117">
        <v>0</v>
      </c>
      <c r="F309" s="118"/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0</v>
      </c>
      <c r="O309" s="117">
        <v>0</v>
      </c>
      <c r="P309" s="117">
        <v>0</v>
      </c>
      <c r="Q309" s="119">
        <v>0</v>
      </c>
      <c r="R309" s="119">
        <v>0</v>
      </c>
      <c r="S309" s="119">
        <v>0</v>
      </c>
      <c r="T309" s="119">
        <v>0</v>
      </c>
      <c r="U309" s="119">
        <v>0</v>
      </c>
    </row>
    <row r="310" spans="2:21" ht="12.75" hidden="1">
      <c r="B310" s="144" t="s">
        <v>113</v>
      </c>
      <c r="C310" s="116" t="s">
        <v>100</v>
      </c>
      <c r="D310" s="104"/>
      <c r="E310" s="117">
        <v>0</v>
      </c>
      <c r="F310" s="118"/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17">
        <v>0</v>
      </c>
      <c r="Q310" s="119">
        <v>0</v>
      </c>
      <c r="R310" s="119">
        <v>0</v>
      </c>
      <c r="S310" s="119">
        <v>0</v>
      </c>
      <c r="T310" s="119">
        <v>0</v>
      </c>
      <c r="U310" s="119">
        <v>0</v>
      </c>
    </row>
    <row r="311" spans="2:21" ht="12.75" hidden="1">
      <c r="B311" s="144" t="s">
        <v>111</v>
      </c>
      <c r="C311" s="104" t="s">
        <v>111</v>
      </c>
      <c r="D311" s="104"/>
      <c r="E311" s="117">
        <v>0</v>
      </c>
      <c r="F311" s="118"/>
      <c r="G311" s="117">
        <v>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17">
        <v>0</v>
      </c>
      <c r="Q311" s="119">
        <v>0</v>
      </c>
      <c r="R311" s="119">
        <v>0</v>
      </c>
      <c r="S311" s="119">
        <v>0</v>
      </c>
      <c r="T311" s="119">
        <v>0</v>
      </c>
      <c r="U311" s="119">
        <v>0</v>
      </c>
    </row>
    <row r="312" spans="2:16" ht="12.75" hidden="1">
      <c r="B312" s="148"/>
      <c r="C312" s="116" t="s">
        <v>101</v>
      </c>
      <c r="E312" s="117">
        <v>0</v>
      </c>
      <c r="G312" s="117">
        <v>0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17">
        <v>0</v>
      </c>
    </row>
    <row r="313" spans="2:21" ht="12.75" hidden="1">
      <c r="B313" s="144" t="s">
        <v>113</v>
      </c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</row>
    <row r="314" spans="2:21" ht="12.75" hidden="1">
      <c r="B314" s="149" t="s">
        <v>111</v>
      </c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</row>
    <row r="315" spans="2:21" ht="12.75" hidden="1">
      <c r="B315" s="144" t="s">
        <v>111</v>
      </c>
      <c r="C315" s="116" t="s">
        <v>96</v>
      </c>
      <c r="E315" s="117">
        <v>0</v>
      </c>
      <c r="F315" s="118"/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17">
        <v>0</v>
      </c>
      <c r="Q315" s="119">
        <v>0</v>
      </c>
      <c r="R315" s="119">
        <v>0</v>
      </c>
      <c r="S315" s="119">
        <v>0</v>
      </c>
      <c r="T315" s="119">
        <v>0</v>
      </c>
      <c r="U315" s="119">
        <v>0</v>
      </c>
    </row>
    <row r="316" spans="2:21" ht="12.75" hidden="1">
      <c r="B316" s="144" t="s">
        <v>111</v>
      </c>
      <c r="C316" s="116" t="s">
        <v>97</v>
      </c>
      <c r="E316" s="117">
        <v>0</v>
      </c>
      <c r="F316" s="118"/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17">
        <v>0</v>
      </c>
      <c r="Q316" s="119">
        <v>0</v>
      </c>
      <c r="R316" s="119">
        <v>0</v>
      </c>
      <c r="S316" s="119">
        <v>0</v>
      </c>
      <c r="T316" s="119">
        <v>0</v>
      </c>
      <c r="U316" s="119">
        <v>0</v>
      </c>
    </row>
    <row r="317" spans="2:21" ht="12.75" hidden="1">
      <c r="B317" s="144" t="s">
        <v>111</v>
      </c>
      <c r="C317" s="116" t="s">
        <v>98</v>
      </c>
      <c r="D317" s="104"/>
      <c r="E317" s="117">
        <v>0</v>
      </c>
      <c r="F317" s="118"/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17">
        <v>0</v>
      </c>
      <c r="Q317" s="119">
        <v>0</v>
      </c>
      <c r="R317" s="119">
        <v>0</v>
      </c>
      <c r="S317" s="119">
        <v>0</v>
      </c>
      <c r="T317" s="119">
        <v>0</v>
      </c>
      <c r="U317" s="119">
        <v>0</v>
      </c>
    </row>
    <row r="318" spans="2:21" ht="12.75" hidden="1">
      <c r="B318" s="144" t="s">
        <v>111</v>
      </c>
      <c r="C318" s="116" t="s">
        <v>99</v>
      </c>
      <c r="D318" s="104"/>
      <c r="E318" s="117">
        <v>0</v>
      </c>
      <c r="F318" s="118"/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17">
        <v>0</v>
      </c>
      <c r="Q318" s="119">
        <v>0</v>
      </c>
      <c r="R318" s="119">
        <v>0</v>
      </c>
      <c r="S318" s="119">
        <v>0</v>
      </c>
      <c r="T318" s="119">
        <v>0</v>
      </c>
      <c r="U318" s="119">
        <v>0</v>
      </c>
    </row>
    <row r="319" spans="2:21" ht="12.75" hidden="1">
      <c r="B319" s="144" t="s">
        <v>111</v>
      </c>
      <c r="C319" s="116" t="s">
        <v>100</v>
      </c>
      <c r="D319" s="104"/>
      <c r="E319" s="117">
        <v>0</v>
      </c>
      <c r="F319" s="118"/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17">
        <v>0</v>
      </c>
      <c r="Q319" s="119">
        <v>0</v>
      </c>
      <c r="R319" s="119">
        <v>0</v>
      </c>
      <c r="S319" s="119">
        <v>0</v>
      </c>
      <c r="T319" s="119">
        <v>0</v>
      </c>
      <c r="U319" s="119">
        <v>0</v>
      </c>
    </row>
    <row r="320" spans="2:21" ht="12.75" hidden="1">
      <c r="B320" s="144" t="s">
        <v>111</v>
      </c>
      <c r="C320" s="104" t="s">
        <v>111</v>
      </c>
      <c r="D320" s="104"/>
      <c r="E320" s="117">
        <v>0</v>
      </c>
      <c r="F320" s="118"/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17">
        <v>0</v>
      </c>
      <c r="Q320" s="119">
        <v>0</v>
      </c>
      <c r="R320" s="119">
        <v>0</v>
      </c>
      <c r="S320" s="119">
        <v>0</v>
      </c>
      <c r="T320" s="119">
        <v>0</v>
      </c>
      <c r="U320" s="119">
        <v>0</v>
      </c>
    </row>
    <row r="321" spans="2:16" ht="12.75" hidden="1">
      <c r="B321" s="148"/>
      <c r="C321" s="116" t="s">
        <v>101</v>
      </c>
      <c r="E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17">
        <v>0</v>
      </c>
    </row>
    <row r="322" spans="1:21" ht="12.75" hidden="1">
      <c r="A322" s="148"/>
      <c r="B322" s="148" t="s">
        <v>111</v>
      </c>
      <c r="C322" s="148"/>
      <c r="D322" s="148"/>
      <c r="E322" s="120"/>
      <c r="F322" s="118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18"/>
      <c r="R322" s="118"/>
      <c r="S322" s="118"/>
      <c r="T322" s="118"/>
      <c r="U322" s="118"/>
    </row>
    <row r="323" spans="1:21" ht="12.75" hidden="1">
      <c r="A323" s="148"/>
      <c r="B323" s="154" t="s">
        <v>111</v>
      </c>
      <c r="C323" s="148"/>
      <c r="D323" s="148"/>
      <c r="E323" s="120"/>
      <c r="F323" s="118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18"/>
      <c r="R323" s="118"/>
      <c r="S323" s="118"/>
      <c r="T323" s="118"/>
      <c r="U323" s="118"/>
    </row>
    <row r="324" spans="2:21" ht="12.75" hidden="1">
      <c r="B324" s="144" t="s">
        <v>111</v>
      </c>
      <c r="C324" s="116" t="s">
        <v>96</v>
      </c>
      <c r="E324" s="117">
        <v>0</v>
      </c>
      <c r="F324" s="118"/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17">
        <v>0</v>
      </c>
      <c r="Q324" s="119">
        <v>0</v>
      </c>
      <c r="R324" s="119">
        <v>0</v>
      </c>
      <c r="S324" s="119">
        <v>0</v>
      </c>
      <c r="T324" s="119">
        <v>0</v>
      </c>
      <c r="U324" s="119">
        <v>0</v>
      </c>
    </row>
    <row r="325" spans="2:21" ht="12.75" hidden="1">
      <c r="B325" s="144" t="s">
        <v>111</v>
      </c>
      <c r="C325" s="116" t="s">
        <v>97</v>
      </c>
      <c r="E325" s="117">
        <v>0</v>
      </c>
      <c r="F325" s="118"/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17">
        <v>0</v>
      </c>
      <c r="Q325" s="119">
        <v>0</v>
      </c>
      <c r="R325" s="119">
        <v>0</v>
      </c>
      <c r="S325" s="119">
        <v>0</v>
      </c>
      <c r="T325" s="119">
        <v>0</v>
      </c>
      <c r="U325" s="119">
        <v>0</v>
      </c>
    </row>
    <row r="326" spans="2:21" ht="12.75" hidden="1">
      <c r="B326" s="144" t="s">
        <v>111</v>
      </c>
      <c r="C326" s="116" t="s">
        <v>98</v>
      </c>
      <c r="D326" s="104"/>
      <c r="E326" s="117">
        <v>0</v>
      </c>
      <c r="F326" s="118"/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17">
        <v>0</v>
      </c>
      <c r="Q326" s="119">
        <v>0</v>
      </c>
      <c r="R326" s="119">
        <v>0</v>
      </c>
      <c r="S326" s="119">
        <v>0</v>
      </c>
      <c r="T326" s="119">
        <v>0</v>
      </c>
      <c r="U326" s="119">
        <v>0</v>
      </c>
    </row>
    <row r="327" spans="2:21" ht="12.75" hidden="1">
      <c r="B327" s="144" t="s">
        <v>111</v>
      </c>
      <c r="C327" s="116" t="s">
        <v>99</v>
      </c>
      <c r="D327" s="104"/>
      <c r="E327" s="117">
        <v>0</v>
      </c>
      <c r="F327" s="118"/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17">
        <v>0</v>
      </c>
      <c r="Q327" s="119">
        <v>0</v>
      </c>
      <c r="R327" s="119">
        <v>0</v>
      </c>
      <c r="S327" s="119">
        <v>0</v>
      </c>
      <c r="T327" s="119">
        <v>0</v>
      </c>
      <c r="U327" s="119">
        <v>0</v>
      </c>
    </row>
    <row r="328" spans="2:21" ht="12.75" hidden="1">
      <c r="B328" s="144" t="s">
        <v>111</v>
      </c>
      <c r="C328" s="116" t="s">
        <v>100</v>
      </c>
      <c r="D328" s="104"/>
      <c r="E328" s="117">
        <v>0</v>
      </c>
      <c r="F328" s="118"/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17">
        <v>0</v>
      </c>
      <c r="Q328" s="119">
        <v>0</v>
      </c>
      <c r="R328" s="119">
        <v>0</v>
      </c>
      <c r="S328" s="119">
        <v>0</v>
      </c>
      <c r="T328" s="119">
        <v>0</v>
      </c>
      <c r="U328" s="119">
        <v>0</v>
      </c>
    </row>
    <row r="329" spans="2:21" ht="12.75" hidden="1">
      <c r="B329" s="144" t="s">
        <v>111</v>
      </c>
      <c r="C329" s="104" t="s">
        <v>111</v>
      </c>
      <c r="D329" s="104"/>
      <c r="E329" s="117">
        <v>0</v>
      </c>
      <c r="F329" s="118"/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17">
        <v>0</v>
      </c>
      <c r="Q329" s="119">
        <v>0</v>
      </c>
      <c r="R329" s="119">
        <v>0</v>
      </c>
      <c r="S329" s="119">
        <v>0</v>
      </c>
      <c r="T329" s="119">
        <v>0</v>
      </c>
      <c r="U329" s="119">
        <v>0</v>
      </c>
    </row>
    <row r="330" spans="2:16" ht="12.75" hidden="1">
      <c r="B330" s="148"/>
      <c r="C330" s="116" t="s">
        <v>101</v>
      </c>
      <c r="E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17">
        <v>0</v>
      </c>
    </row>
    <row r="331" spans="1:21" ht="12.75" hidden="1">
      <c r="A331" s="148"/>
      <c r="B331" s="148" t="s">
        <v>111</v>
      </c>
      <c r="C331" s="148"/>
      <c r="D331" s="148"/>
      <c r="E331" s="121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</row>
    <row r="332" spans="1:21" ht="12.75" hidden="1">
      <c r="A332" s="148"/>
      <c r="B332" s="154" t="s">
        <v>111</v>
      </c>
      <c r="C332" s="148"/>
      <c r="D332" s="148"/>
      <c r="E332" s="121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</row>
    <row r="333" spans="2:21" ht="12.75" hidden="1">
      <c r="B333" s="144" t="s">
        <v>111</v>
      </c>
      <c r="C333" s="116" t="s">
        <v>96</v>
      </c>
      <c r="E333" s="119">
        <v>0</v>
      </c>
      <c r="F333" s="118"/>
      <c r="G333" s="119">
        <v>0</v>
      </c>
      <c r="H333" s="119">
        <v>0</v>
      </c>
      <c r="I333" s="119">
        <v>0</v>
      </c>
      <c r="J333" s="119">
        <v>0</v>
      </c>
      <c r="K333" s="119">
        <v>0</v>
      </c>
      <c r="L333" s="119">
        <v>0</v>
      </c>
      <c r="M333" s="119">
        <v>0</v>
      </c>
      <c r="N333" s="119">
        <v>0</v>
      </c>
      <c r="O333" s="119">
        <v>0</v>
      </c>
      <c r="P333" s="119">
        <v>0</v>
      </c>
      <c r="Q333" s="119">
        <v>0</v>
      </c>
      <c r="R333" s="119">
        <v>0</v>
      </c>
      <c r="S333" s="119">
        <v>0</v>
      </c>
      <c r="T333" s="119">
        <v>0</v>
      </c>
      <c r="U333" s="119">
        <v>0</v>
      </c>
    </row>
    <row r="334" spans="2:21" ht="12.75" hidden="1">
      <c r="B334" s="144" t="s">
        <v>111</v>
      </c>
      <c r="C334" s="116" t="s">
        <v>97</v>
      </c>
      <c r="E334" s="119">
        <v>0</v>
      </c>
      <c r="F334" s="118"/>
      <c r="G334" s="119">
        <v>0</v>
      </c>
      <c r="H334" s="119">
        <v>0</v>
      </c>
      <c r="I334" s="119">
        <v>0</v>
      </c>
      <c r="J334" s="119">
        <v>0</v>
      </c>
      <c r="K334" s="119">
        <v>0</v>
      </c>
      <c r="L334" s="119">
        <v>0</v>
      </c>
      <c r="M334" s="119">
        <v>0</v>
      </c>
      <c r="N334" s="119">
        <v>0</v>
      </c>
      <c r="O334" s="119">
        <v>0</v>
      </c>
      <c r="P334" s="119">
        <v>0</v>
      </c>
      <c r="Q334" s="119">
        <v>0</v>
      </c>
      <c r="R334" s="119">
        <v>0</v>
      </c>
      <c r="S334" s="119">
        <v>0</v>
      </c>
      <c r="T334" s="119">
        <v>0</v>
      </c>
      <c r="U334" s="119">
        <v>0</v>
      </c>
    </row>
    <row r="335" spans="2:21" ht="12.75" hidden="1">
      <c r="B335" s="144" t="s">
        <v>111</v>
      </c>
      <c r="C335" s="116" t="s">
        <v>98</v>
      </c>
      <c r="D335" s="104"/>
      <c r="E335" s="119">
        <v>0</v>
      </c>
      <c r="F335" s="118"/>
      <c r="G335" s="119">
        <v>0</v>
      </c>
      <c r="H335" s="119">
        <v>0</v>
      </c>
      <c r="I335" s="119">
        <v>0</v>
      </c>
      <c r="J335" s="119">
        <v>0</v>
      </c>
      <c r="K335" s="119">
        <v>0</v>
      </c>
      <c r="L335" s="119">
        <v>0</v>
      </c>
      <c r="M335" s="119">
        <v>0</v>
      </c>
      <c r="N335" s="119">
        <v>0</v>
      </c>
      <c r="O335" s="119">
        <v>0</v>
      </c>
      <c r="P335" s="119">
        <v>0</v>
      </c>
      <c r="Q335" s="119">
        <v>0</v>
      </c>
      <c r="R335" s="119">
        <v>0</v>
      </c>
      <c r="S335" s="119">
        <v>0</v>
      </c>
      <c r="T335" s="119">
        <v>0</v>
      </c>
      <c r="U335" s="119">
        <v>0</v>
      </c>
    </row>
    <row r="336" spans="2:21" ht="12.75" hidden="1">
      <c r="B336" s="144" t="s">
        <v>111</v>
      </c>
      <c r="C336" s="116" t="s">
        <v>99</v>
      </c>
      <c r="D336" s="104"/>
      <c r="E336" s="119">
        <v>0</v>
      </c>
      <c r="F336" s="118"/>
      <c r="G336" s="119">
        <v>0</v>
      </c>
      <c r="H336" s="119">
        <v>0</v>
      </c>
      <c r="I336" s="119">
        <v>0</v>
      </c>
      <c r="J336" s="119">
        <v>0</v>
      </c>
      <c r="K336" s="119">
        <v>0</v>
      </c>
      <c r="L336" s="119">
        <v>0</v>
      </c>
      <c r="M336" s="119">
        <v>0</v>
      </c>
      <c r="N336" s="119">
        <v>0</v>
      </c>
      <c r="O336" s="119">
        <v>0</v>
      </c>
      <c r="P336" s="119">
        <v>0</v>
      </c>
      <c r="Q336" s="119">
        <v>0</v>
      </c>
      <c r="R336" s="119">
        <v>0</v>
      </c>
      <c r="S336" s="119">
        <v>0</v>
      </c>
      <c r="T336" s="119">
        <v>0</v>
      </c>
      <c r="U336" s="119">
        <v>0</v>
      </c>
    </row>
    <row r="337" spans="2:21" ht="12.75" hidden="1">
      <c r="B337" s="144" t="s">
        <v>111</v>
      </c>
      <c r="C337" s="116" t="s">
        <v>100</v>
      </c>
      <c r="D337" s="104"/>
      <c r="E337" s="119">
        <v>0</v>
      </c>
      <c r="F337" s="118"/>
      <c r="G337" s="119">
        <v>0</v>
      </c>
      <c r="H337" s="119">
        <v>0</v>
      </c>
      <c r="I337" s="119">
        <v>0</v>
      </c>
      <c r="J337" s="119">
        <v>0</v>
      </c>
      <c r="K337" s="119">
        <v>0</v>
      </c>
      <c r="L337" s="119">
        <v>0</v>
      </c>
      <c r="M337" s="119">
        <v>0</v>
      </c>
      <c r="N337" s="119">
        <v>0</v>
      </c>
      <c r="O337" s="119">
        <v>0</v>
      </c>
      <c r="P337" s="119">
        <v>0</v>
      </c>
      <c r="Q337" s="119">
        <v>0</v>
      </c>
      <c r="R337" s="119">
        <v>0</v>
      </c>
      <c r="S337" s="119">
        <v>0</v>
      </c>
      <c r="T337" s="119">
        <v>0</v>
      </c>
      <c r="U337" s="119">
        <v>0</v>
      </c>
    </row>
    <row r="338" spans="2:21" ht="12.75" hidden="1">
      <c r="B338" s="144" t="s">
        <v>111</v>
      </c>
      <c r="C338" s="104" t="s">
        <v>111</v>
      </c>
      <c r="D338" s="104"/>
      <c r="E338" s="119">
        <v>0</v>
      </c>
      <c r="F338" s="118"/>
      <c r="G338" s="119">
        <v>0</v>
      </c>
      <c r="H338" s="119">
        <v>0</v>
      </c>
      <c r="I338" s="119">
        <v>0</v>
      </c>
      <c r="J338" s="119">
        <v>0</v>
      </c>
      <c r="K338" s="119">
        <v>0</v>
      </c>
      <c r="L338" s="119">
        <v>0</v>
      </c>
      <c r="M338" s="119">
        <v>0</v>
      </c>
      <c r="N338" s="119">
        <v>0</v>
      </c>
      <c r="O338" s="119">
        <v>0</v>
      </c>
      <c r="P338" s="119">
        <v>0</v>
      </c>
      <c r="Q338" s="119">
        <v>0</v>
      </c>
      <c r="R338" s="119">
        <v>0</v>
      </c>
      <c r="S338" s="119">
        <v>0</v>
      </c>
      <c r="T338" s="119">
        <v>0</v>
      </c>
      <c r="U338" s="119">
        <v>0</v>
      </c>
    </row>
    <row r="339" spans="1:21" ht="12.75" hidden="1">
      <c r="A339" s="148"/>
      <c r="B339" s="148" t="s">
        <v>111</v>
      </c>
      <c r="C339" s="107" t="s">
        <v>111</v>
      </c>
      <c r="D339" s="122"/>
      <c r="E339" s="123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</row>
    <row r="340" spans="1:21" ht="12.75" hidden="1">
      <c r="A340" s="148"/>
      <c r="B340" s="148" t="s">
        <v>111</v>
      </c>
      <c r="C340" s="148"/>
      <c r="D340" s="148"/>
      <c r="E340" s="121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</row>
    <row r="341" spans="1:21" ht="12.75" hidden="1">
      <c r="A341" s="148"/>
      <c r="B341" s="154" t="s">
        <v>111</v>
      </c>
      <c r="C341" s="148"/>
      <c r="D341" s="148"/>
      <c r="E341" s="121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</row>
    <row r="342" spans="2:21" ht="12.75" hidden="1">
      <c r="B342" s="144" t="s">
        <v>111</v>
      </c>
      <c r="C342" s="116" t="s">
        <v>96</v>
      </c>
      <c r="E342" s="119">
        <v>0</v>
      </c>
      <c r="F342" s="118"/>
      <c r="G342" s="119">
        <v>0</v>
      </c>
      <c r="H342" s="119">
        <v>0</v>
      </c>
      <c r="I342" s="119">
        <v>0</v>
      </c>
      <c r="J342" s="119">
        <v>0</v>
      </c>
      <c r="K342" s="119">
        <v>0</v>
      </c>
      <c r="L342" s="119">
        <v>0</v>
      </c>
      <c r="M342" s="119">
        <v>0</v>
      </c>
      <c r="N342" s="119">
        <v>0</v>
      </c>
      <c r="O342" s="119">
        <v>0</v>
      </c>
      <c r="P342" s="119">
        <v>0</v>
      </c>
      <c r="Q342" s="119">
        <v>0</v>
      </c>
      <c r="R342" s="119">
        <v>0</v>
      </c>
      <c r="S342" s="119">
        <v>0</v>
      </c>
      <c r="T342" s="119">
        <v>0</v>
      </c>
      <c r="U342" s="119">
        <v>0</v>
      </c>
    </row>
    <row r="343" spans="2:21" ht="12.75" hidden="1">
      <c r="B343" s="144" t="s">
        <v>111</v>
      </c>
      <c r="C343" s="116" t="s">
        <v>97</v>
      </c>
      <c r="E343" s="119">
        <v>0</v>
      </c>
      <c r="F343" s="118"/>
      <c r="G343" s="119">
        <v>0</v>
      </c>
      <c r="H343" s="119">
        <v>0</v>
      </c>
      <c r="I343" s="119">
        <v>0</v>
      </c>
      <c r="J343" s="119">
        <v>0</v>
      </c>
      <c r="K343" s="119">
        <v>0</v>
      </c>
      <c r="L343" s="119">
        <v>0</v>
      </c>
      <c r="M343" s="119">
        <v>0</v>
      </c>
      <c r="N343" s="119">
        <v>0</v>
      </c>
      <c r="O343" s="119">
        <v>0</v>
      </c>
      <c r="P343" s="119">
        <v>0</v>
      </c>
      <c r="Q343" s="119">
        <v>0</v>
      </c>
      <c r="R343" s="119">
        <v>0</v>
      </c>
      <c r="S343" s="119">
        <v>0</v>
      </c>
      <c r="T343" s="119">
        <v>0</v>
      </c>
      <c r="U343" s="119">
        <v>0</v>
      </c>
    </row>
    <row r="344" spans="2:21" ht="12.75" hidden="1">
      <c r="B344" s="144" t="s">
        <v>111</v>
      </c>
      <c r="C344" s="116" t="s">
        <v>98</v>
      </c>
      <c r="D344" s="104"/>
      <c r="E344" s="119">
        <v>0</v>
      </c>
      <c r="F344" s="118"/>
      <c r="G344" s="119">
        <v>0</v>
      </c>
      <c r="H344" s="119">
        <v>0</v>
      </c>
      <c r="I344" s="119">
        <v>0</v>
      </c>
      <c r="J344" s="119">
        <v>0</v>
      </c>
      <c r="K344" s="119">
        <v>0</v>
      </c>
      <c r="L344" s="119">
        <v>0</v>
      </c>
      <c r="M344" s="119">
        <v>0</v>
      </c>
      <c r="N344" s="119">
        <v>0</v>
      </c>
      <c r="O344" s="119">
        <v>0</v>
      </c>
      <c r="P344" s="119">
        <v>0</v>
      </c>
      <c r="Q344" s="119">
        <v>0</v>
      </c>
      <c r="R344" s="119">
        <v>0</v>
      </c>
      <c r="S344" s="119">
        <v>0</v>
      </c>
      <c r="T344" s="119">
        <v>0</v>
      </c>
      <c r="U344" s="119">
        <v>0</v>
      </c>
    </row>
    <row r="345" spans="2:21" ht="12.75" hidden="1">
      <c r="B345" s="144" t="s">
        <v>111</v>
      </c>
      <c r="C345" s="116" t="s">
        <v>99</v>
      </c>
      <c r="D345" s="104"/>
      <c r="E345" s="119">
        <v>0</v>
      </c>
      <c r="F345" s="118"/>
      <c r="G345" s="119">
        <v>0</v>
      </c>
      <c r="H345" s="119">
        <v>0</v>
      </c>
      <c r="I345" s="119">
        <v>0</v>
      </c>
      <c r="J345" s="119">
        <v>0</v>
      </c>
      <c r="K345" s="119">
        <v>0</v>
      </c>
      <c r="L345" s="119">
        <v>0</v>
      </c>
      <c r="M345" s="119">
        <v>0</v>
      </c>
      <c r="N345" s="119">
        <v>0</v>
      </c>
      <c r="O345" s="119">
        <v>0</v>
      </c>
      <c r="P345" s="119">
        <v>0</v>
      </c>
      <c r="Q345" s="119">
        <v>0</v>
      </c>
      <c r="R345" s="119">
        <v>0</v>
      </c>
      <c r="S345" s="119">
        <v>0</v>
      </c>
      <c r="T345" s="119">
        <v>0</v>
      </c>
      <c r="U345" s="119">
        <v>0</v>
      </c>
    </row>
    <row r="346" spans="2:21" ht="12.75" hidden="1">
      <c r="B346" s="144" t="s">
        <v>111</v>
      </c>
      <c r="C346" s="116" t="s">
        <v>100</v>
      </c>
      <c r="D346" s="104"/>
      <c r="E346" s="119">
        <v>0</v>
      </c>
      <c r="F346" s="118"/>
      <c r="G346" s="119">
        <v>0</v>
      </c>
      <c r="H346" s="119">
        <v>0</v>
      </c>
      <c r="I346" s="119">
        <v>0</v>
      </c>
      <c r="J346" s="119">
        <v>0</v>
      </c>
      <c r="K346" s="119">
        <v>0</v>
      </c>
      <c r="L346" s="119">
        <v>0</v>
      </c>
      <c r="M346" s="119">
        <v>0</v>
      </c>
      <c r="N346" s="119">
        <v>0</v>
      </c>
      <c r="O346" s="119">
        <v>0</v>
      </c>
      <c r="P346" s="119">
        <v>0</v>
      </c>
      <c r="Q346" s="119">
        <v>0</v>
      </c>
      <c r="R346" s="119">
        <v>0</v>
      </c>
      <c r="S346" s="119">
        <v>0</v>
      </c>
      <c r="T346" s="119">
        <v>0</v>
      </c>
      <c r="U346" s="119">
        <v>0</v>
      </c>
    </row>
    <row r="347" spans="2:21" ht="12.75" hidden="1">
      <c r="B347" s="144" t="s">
        <v>111</v>
      </c>
      <c r="C347" s="104" t="s">
        <v>111</v>
      </c>
      <c r="D347" s="104"/>
      <c r="E347" s="119">
        <v>0</v>
      </c>
      <c r="F347" s="118"/>
      <c r="G347" s="119">
        <v>0</v>
      </c>
      <c r="H347" s="119">
        <v>0</v>
      </c>
      <c r="I347" s="119">
        <v>0</v>
      </c>
      <c r="J347" s="119">
        <v>0</v>
      </c>
      <c r="K347" s="119">
        <v>0</v>
      </c>
      <c r="L347" s="119">
        <v>0</v>
      </c>
      <c r="M347" s="119">
        <v>0</v>
      </c>
      <c r="N347" s="119">
        <v>0</v>
      </c>
      <c r="O347" s="119">
        <v>0</v>
      </c>
      <c r="P347" s="119">
        <v>0</v>
      </c>
      <c r="Q347" s="119">
        <v>0</v>
      </c>
      <c r="R347" s="119">
        <v>0</v>
      </c>
      <c r="S347" s="119">
        <v>0</v>
      </c>
      <c r="T347" s="119">
        <v>0</v>
      </c>
      <c r="U347" s="119">
        <v>0</v>
      </c>
    </row>
    <row r="348" spans="1:21" ht="12.75" hidden="1">
      <c r="A348" s="148"/>
      <c r="B348" s="148" t="s">
        <v>111</v>
      </c>
      <c r="C348" s="107" t="s">
        <v>111</v>
      </c>
      <c r="D348" s="122"/>
      <c r="E348" s="12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</row>
    <row r="349" spans="1:21" ht="12.75" hidden="1">
      <c r="A349" s="148"/>
      <c r="B349" s="148" t="s">
        <v>111</v>
      </c>
      <c r="C349" s="148"/>
      <c r="D349" s="148"/>
      <c r="E349" s="121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</row>
    <row r="350" spans="1:21" ht="12.75" hidden="1">
      <c r="A350" s="148"/>
      <c r="B350" s="154" t="s">
        <v>111</v>
      </c>
      <c r="C350" s="148"/>
      <c r="D350" s="148"/>
      <c r="E350" s="121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</row>
    <row r="351" spans="2:21" ht="12.75" hidden="1">
      <c r="B351" s="144" t="s">
        <v>111</v>
      </c>
      <c r="C351" s="104" t="s">
        <v>111</v>
      </c>
      <c r="E351" s="119">
        <v>0</v>
      </c>
      <c r="F351" s="118"/>
      <c r="G351" s="119">
        <v>0</v>
      </c>
      <c r="H351" s="119">
        <v>0</v>
      </c>
      <c r="I351" s="119">
        <v>0</v>
      </c>
      <c r="J351" s="119">
        <v>0</v>
      </c>
      <c r="K351" s="119">
        <v>0</v>
      </c>
      <c r="L351" s="119">
        <v>0</v>
      </c>
      <c r="M351" s="119">
        <v>0</v>
      </c>
      <c r="N351" s="119">
        <v>0</v>
      </c>
      <c r="O351" s="119">
        <v>0</v>
      </c>
      <c r="P351" s="119">
        <v>0</v>
      </c>
      <c r="Q351" s="119">
        <v>0</v>
      </c>
      <c r="R351" s="119">
        <v>0</v>
      </c>
      <c r="S351" s="119">
        <v>0</v>
      </c>
      <c r="T351" s="119">
        <v>0</v>
      </c>
      <c r="U351" s="119">
        <v>0</v>
      </c>
    </row>
    <row r="352" spans="2:21" ht="12.75" hidden="1">
      <c r="B352" s="144" t="s">
        <v>111</v>
      </c>
      <c r="C352" s="104" t="s">
        <v>111</v>
      </c>
      <c r="E352" s="119">
        <v>0</v>
      </c>
      <c r="F352" s="118"/>
      <c r="G352" s="119">
        <v>0</v>
      </c>
      <c r="H352" s="119">
        <v>0</v>
      </c>
      <c r="I352" s="119">
        <v>0</v>
      </c>
      <c r="J352" s="119">
        <v>0</v>
      </c>
      <c r="K352" s="119">
        <v>0</v>
      </c>
      <c r="L352" s="119">
        <v>0</v>
      </c>
      <c r="M352" s="119">
        <v>0</v>
      </c>
      <c r="N352" s="119">
        <v>0</v>
      </c>
      <c r="O352" s="119">
        <v>0</v>
      </c>
      <c r="P352" s="119">
        <v>0</v>
      </c>
      <c r="Q352" s="119">
        <v>0</v>
      </c>
      <c r="R352" s="119">
        <v>0</v>
      </c>
      <c r="S352" s="119">
        <v>0</v>
      </c>
      <c r="T352" s="119">
        <v>0</v>
      </c>
      <c r="U352" s="119">
        <v>0</v>
      </c>
    </row>
    <row r="353" spans="2:21" ht="12.75" hidden="1">
      <c r="B353" s="144" t="s">
        <v>111</v>
      </c>
      <c r="C353" s="104" t="s">
        <v>111</v>
      </c>
      <c r="D353" s="104"/>
      <c r="E353" s="119">
        <v>0</v>
      </c>
      <c r="F353" s="118"/>
      <c r="G353" s="119">
        <v>0</v>
      </c>
      <c r="H353" s="119">
        <v>0</v>
      </c>
      <c r="I353" s="119">
        <v>0</v>
      </c>
      <c r="J353" s="119">
        <v>0</v>
      </c>
      <c r="K353" s="119">
        <v>0</v>
      </c>
      <c r="L353" s="119">
        <v>0</v>
      </c>
      <c r="M353" s="119">
        <v>0</v>
      </c>
      <c r="N353" s="119">
        <v>0</v>
      </c>
      <c r="O353" s="119">
        <v>0</v>
      </c>
      <c r="P353" s="119">
        <v>0</v>
      </c>
      <c r="Q353" s="119">
        <v>0</v>
      </c>
      <c r="R353" s="119">
        <v>0</v>
      </c>
      <c r="S353" s="119">
        <v>0</v>
      </c>
      <c r="T353" s="119">
        <v>0</v>
      </c>
      <c r="U353" s="119">
        <v>0</v>
      </c>
    </row>
    <row r="354" spans="2:21" ht="12.75" hidden="1">
      <c r="B354" s="144" t="s">
        <v>111</v>
      </c>
      <c r="C354" s="104" t="s">
        <v>111</v>
      </c>
      <c r="D354" s="104"/>
      <c r="E354" s="119">
        <v>0</v>
      </c>
      <c r="F354" s="118"/>
      <c r="G354" s="119">
        <v>0</v>
      </c>
      <c r="H354" s="119">
        <v>0</v>
      </c>
      <c r="I354" s="119">
        <v>0</v>
      </c>
      <c r="J354" s="119">
        <v>0</v>
      </c>
      <c r="K354" s="119">
        <v>0</v>
      </c>
      <c r="L354" s="119">
        <v>0</v>
      </c>
      <c r="M354" s="119">
        <v>0</v>
      </c>
      <c r="N354" s="119">
        <v>0</v>
      </c>
      <c r="O354" s="119">
        <v>0</v>
      </c>
      <c r="P354" s="119">
        <v>0</v>
      </c>
      <c r="Q354" s="119">
        <v>0</v>
      </c>
      <c r="R354" s="119">
        <v>0</v>
      </c>
      <c r="S354" s="119">
        <v>0</v>
      </c>
      <c r="T354" s="119">
        <v>0</v>
      </c>
      <c r="U354" s="119">
        <v>0</v>
      </c>
    </row>
    <row r="355" spans="2:21" ht="12.75" hidden="1">
      <c r="B355" s="144" t="s">
        <v>111</v>
      </c>
      <c r="C355" s="104" t="s">
        <v>111</v>
      </c>
      <c r="D355" s="104"/>
      <c r="E355" s="119">
        <v>0</v>
      </c>
      <c r="F355" s="118"/>
      <c r="G355" s="119">
        <v>0</v>
      </c>
      <c r="H355" s="119">
        <v>0</v>
      </c>
      <c r="I355" s="119">
        <v>0</v>
      </c>
      <c r="J355" s="119">
        <v>0</v>
      </c>
      <c r="K355" s="119">
        <v>0</v>
      </c>
      <c r="L355" s="119">
        <v>0</v>
      </c>
      <c r="M355" s="119">
        <v>0</v>
      </c>
      <c r="N355" s="119">
        <v>0</v>
      </c>
      <c r="O355" s="119">
        <v>0</v>
      </c>
      <c r="P355" s="119">
        <v>0</v>
      </c>
      <c r="Q355" s="119">
        <v>0</v>
      </c>
      <c r="R355" s="119">
        <v>0</v>
      </c>
      <c r="S355" s="119">
        <v>0</v>
      </c>
      <c r="T355" s="119">
        <v>0</v>
      </c>
      <c r="U355" s="119">
        <v>0</v>
      </c>
    </row>
    <row r="356" spans="2:21" ht="12.75" hidden="1">
      <c r="B356" s="144" t="s">
        <v>111</v>
      </c>
      <c r="C356" s="104" t="s">
        <v>111</v>
      </c>
      <c r="D356" s="104"/>
      <c r="E356" s="119">
        <v>0</v>
      </c>
      <c r="F356" s="118"/>
      <c r="G356" s="119">
        <v>0</v>
      </c>
      <c r="H356" s="119">
        <v>0</v>
      </c>
      <c r="I356" s="119">
        <v>0</v>
      </c>
      <c r="J356" s="119">
        <v>0</v>
      </c>
      <c r="K356" s="119">
        <v>0</v>
      </c>
      <c r="L356" s="119">
        <v>0</v>
      </c>
      <c r="M356" s="119">
        <v>0</v>
      </c>
      <c r="N356" s="119">
        <v>0</v>
      </c>
      <c r="O356" s="119">
        <v>0</v>
      </c>
      <c r="P356" s="119">
        <v>0</v>
      </c>
      <c r="Q356" s="119">
        <v>0</v>
      </c>
      <c r="R356" s="119">
        <v>0</v>
      </c>
      <c r="S356" s="119">
        <v>0</v>
      </c>
      <c r="T356" s="119">
        <v>0</v>
      </c>
      <c r="U356" s="119">
        <v>0</v>
      </c>
    </row>
    <row r="357" spans="1:21" ht="12.75" hidden="1">
      <c r="A357" s="148"/>
      <c r="B357" s="148" t="s">
        <v>111</v>
      </c>
      <c r="C357" s="107" t="s">
        <v>111</v>
      </c>
      <c r="D357" s="122"/>
      <c r="E357" s="12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</row>
    <row r="358" spans="1:21" ht="12.75" hidden="1">
      <c r="A358" s="148"/>
      <c r="B358" s="148" t="s">
        <v>111</v>
      </c>
      <c r="C358" s="148"/>
      <c r="D358" s="148"/>
      <c r="E358" s="121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</row>
    <row r="359" spans="1:21" ht="12.75" hidden="1">
      <c r="A359" s="148"/>
      <c r="B359" s="154" t="s">
        <v>111</v>
      </c>
      <c r="C359" s="148"/>
      <c r="D359" s="148"/>
      <c r="E359" s="121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</row>
    <row r="360" spans="2:21" ht="12.75" hidden="1">
      <c r="B360" s="144" t="s">
        <v>111</v>
      </c>
      <c r="C360" s="104" t="s">
        <v>111</v>
      </c>
      <c r="E360" s="119">
        <v>0</v>
      </c>
      <c r="F360" s="118"/>
      <c r="G360" s="119">
        <v>0</v>
      </c>
      <c r="H360" s="119">
        <v>0</v>
      </c>
      <c r="I360" s="119">
        <v>0</v>
      </c>
      <c r="J360" s="119">
        <v>0</v>
      </c>
      <c r="K360" s="119">
        <v>0</v>
      </c>
      <c r="L360" s="119">
        <v>0</v>
      </c>
      <c r="M360" s="119">
        <v>0</v>
      </c>
      <c r="N360" s="119">
        <v>0</v>
      </c>
      <c r="O360" s="119">
        <v>0</v>
      </c>
      <c r="P360" s="119">
        <v>0</v>
      </c>
      <c r="Q360" s="119">
        <v>0</v>
      </c>
      <c r="R360" s="119">
        <v>0</v>
      </c>
      <c r="S360" s="119">
        <v>0</v>
      </c>
      <c r="T360" s="119">
        <v>0</v>
      </c>
      <c r="U360" s="119">
        <v>0</v>
      </c>
    </row>
    <row r="361" spans="2:21" ht="12.75" hidden="1">
      <c r="B361" s="144" t="s">
        <v>111</v>
      </c>
      <c r="C361" s="104" t="s">
        <v>111</v>
      </c>
      <c r="E361" s="119">
        <v>0</v>
      </c>
      <c r="F361" s="118"/>
      <c r="G361" s="119">
        <v>0</v>
      </c>
      <c r="H361" s="119">
        <v>0</v>
      </c>
      <c r="I361" s="119">
        <v>0</v>
      </c>
      <c r="J361" s="119">
        <v>0</v>
      </c>
      <c r="K361" s="119">
        <v>0</v>
      </c>
      <c r="L361" s="119">
        <v>0</v>
      </c>
      <c r="M361" s="119">
        <v>0</v>
      </c>
      <c r="N361" s="119">
        <v>0</v>
      </c>
      <c r="O361" s="119">
        <v>0</v>
      </c>
      <c r="P361" s="119">
        <v>0</v>
      </c>
      <c r="Q361" s="119">
        <v>0</v>
      </c>
      <c r="R361" s="119">
        <v>0</v>
      </c>
      <c r="S361" s="119">
        <v>0</v>
      </c>
      <c r="T361" s="119">
        <v>0</v>
      </c>
      <c r="U361" s="119">
        <v>0</v>
      </c>
    </row>
    <row r="362" spans="2:21" ht="12.75" hidden="1">
      <c r="B362" s="144" t="s">
        <v>111</v>
      </c>
      <c r="C362" s="104" t="s">
        <v>111</v>
      </c>
      <c r="D362" s="104"/>
      <c r="E362" s="119">
        <v>0</v>
      </c>
      <c r="F362" s="118"/>
      <c r="G362" s="119">
        <v>0</v>
      </c>
      <c r="H362" s="119">
        <v>0</v>
      </c>
      <c r="I362" s="119">
        <v>0</v>
      </c>
      <c r="J362" s="119">
        <v>0</v>
      </c>
      <c r="K362" s="119">
        <v>0</v>
      </c>
      <c r="L362" s="119">
        <v>0</v>
      </c>
      <c r="M362" s="119">
        <v>0</v>
      </c>
      <c r="N362" s="119">
        <v>0</v>
      </c>
      <c r="O362" s="119">
        <v>0</v>
      </c>
      <c r="P362" s="119">
        <v>0</v>
      </c>
      <c r="Q362" s="119">
        <v>0</v>
      </c>
      <c r="R362" s="119">
        <v>0</v>
      </c>
      <c r="S362" s="119">
        <v>0</v>
      </c>
      <c r="T362" s="119">
        <v>0</v>
      </c>
      <c r="U362" s="119">
        <v>0</v>
      </c>
    </row>
    <row r="363" spans="2:21" ht="12.75" hidden="1">
      <c r="B363" s="144" t="s">
        <v>111</v>
      </c>
      <c r="C363" s="104" t="s">
        <v>111</v>
      </c>
      <c r="D363" s="104"/>
      <c r="E363" s="119">
        <v>0</v>
      </c>
      <c r="F363" s="118"/>
      <c r="G363" s="119">
        <v>0</v>
      </c>
      <c r="H363" s="119">
        <v>0</v>
      </c>
      <c r="I363" s="119">
        <v>0</v>
      </c>
      <c r="J363" s="119">
        <v>0</v>
      </c>
      <c r="K363" s="119">
        <v>0</v>
      </c>
      <c r="L363" s="119">
        <v>0</v>
      </c>
      <c r="M363" s="119">
        <v>0</v>
      </c>
      <c r="N363" s="119">
        <v>0</v>
      </c>
      <c r="O363" s="119">
        <v>0</v>
      </c>
      <c r="P363" s="119">
        <v>0</v>
      </c>
      <c r="Q363" s="119">
        <v>0</v>
      </c>
      <c r="R363" s="119">
        <v>0</v>
      </c>
      <c r="S363" s="119">
        <v>0</v>
      </c>
      <c r="T363" s="119">
        <v>0</v>
      </c>
      <c r="U363" s="119">
        <v>0</v>
      </c>
    </row>
    <row r="364" spans="2:21" ht="12.75" hidden="1">
      <c r="B364" s="144" t="s">
        <v>111</v>
      </c>
      <c r="C364" s="104" t="s">
        <v>111</v>
      </c>
      <c r="D364" s="104"/>
      <c r="E364" s="119">
        <v>0</v>
      </c>
      <c r="F364" s="118"/>
      <c r="G364" s="119">
        <v>0</v>
      </c>
      <c r="H364" s="119">
        <v>0</v>
      </c>
      <c r="I364" s="119">
        <v>0</v>
      </c>
      <c r="J364" s="119">
        <v>0</v>
      </c>
      <c r="K364" s="119">
        <v>0</v>
      </c>
      <c r="L364" s="119">
        <v>0</v>
      </c>
      <c r="M364" s="119">
        <v>0</v>
      </c>
      <c r="N364" s="119">
        <v>0</v>
      </c>
      <c r="O364" s="119">
        <v>0</v>
      </c>
      <c r="P364" s="119">
        <v>0</v>
      </c>
      <c r="Q364" s="119">
        <v>0</v>
      </c>
      <c r="R364" s="119">
        <v>0</v>
      </c>
      <c r="S364" s="119">
        <v>0</v>
      </c>
      <c r="T364" s="119">
        <v>0</v>
      </c>
      <c r="U364" s="119">
        <v>0</v>
      </c>
    </row>
    <row r="365" spans="2:21" ht="12.75" hidden="1">
      <c r="B365" s="144" t="s">
        <v>111</v>
      </c>
      <c r="C365" s="104" t="s">
        <v>111</v>
      </c>
      <c r="D365" s="104"/>
      <c r="E365" s="119">
        <v>0</v>
      </c>
      <c r="F365" s="118"/>
      <c r="G365" s="119">
        <v>0</v>
      </c>
      <c r="H365" s="119">
        <v>0</v>
      </c>
      <c r="I365" s="119">
        <v>0</v>
      </c>
      <c r="J365" s="119">
        <v>0</v>
      </c>
      <c r="K365" s="119">
        <v>0</v>
      </c>
      <c r="L365" s="119">
        <v>0</v>
      </c>
      <c r="M365" s="119">
        <v>0</v>
      </c>
      <c r="N365" s="119">
        <v>0</v>
      </c>
      <c r="O365" s="119">
        <v>0</v>
      </c>
      <c r="P365" s="119">
        <v>0</v>
      </c>
      <c r="Q365" s="119">
        <v>0</v>
      </c>
      <c r="R365" s="119">
        <v>0</v>
      </c>
      <c r="S365" s="119">
        <v>0</v>
      </c>
      <c r="T365" s="119">
        <v>0</v>
      </c>
      <c r="U365" s="119">
        <v>0</v>
      </c>
    </row>
    <row r="366" spans="1:21" ht="12.75" hidden="1">
      <c r="A366" s="148"/>
      <c r="B366" s="148" t="s">
        <v>111</v>
      </c>
      <c r="C366" s="107" t="s">
        <v>111</v>
      </c>
      <c r="D366" s="122"/>
      <c r="E366" s="123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</row>
    <row r="367" spans="1:21" ht="12.75" hidden="1">
      <c r="A367" s="148"/>
      <c r="B367" s="148" t="s">
        <v>111</v>
      </c>
      <c r="C367" s="148"/>
      <c r="D367" s="148"/>
      <c r="E367" s="121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</row>
    <row r="368" spans="1:21" ht="12.75" hidden="1">
      <c r="A368" s="148"/>
      <c r="B368" s="154" t="s">
        <v>111</v>
      </c>
      <c r="C368" s="148"/>
      <c r="D368" s="148"/>
      <c r="E368" s="121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</row>
    <row r="369" spans="2:21" ht="12.75" hidden="1">
      <c r="B369" s="144" t="s">
        <v>111</v>
      </c>
      <c r="C369" s="104" t="s">
        <v>111</v>
      </c>
      <c r="E369" s="119">
        <v>0</v>
      </c>
      <c r="F369" s="118"/>
      <c r="G369" s="119">
        <v>0</v>
      </c>
      <c r="H369" s="119">
        <v>0</v>
      </c>
      <c r="I369" s="119">
        <v>0</v>
      </c>
      <c r="J369" s="119">
        <v>0</v>
      </c>
      <c r="K369" s="119">
        <v>0</v>
      </c>
      <c r="L369" s="119">
        <v>0</v>
      </c>
      <c r="M369" s="119">
        <v>0</v>
      </c>
      <c r="N369" s="119">
        <v>0</v>
      </c>
      <c r="O369" s="119">
        <v>0</v>
      </c>
      <c r="P369" s="119">
        <v>0</v>
      </c>
      <c r="Q369" s="119">
        <v>0</v>
      </c>
      <c r="R369" s="119">
        <v>0</v>
      </c>
      <c r="S369" s="119">
        <v>0</v>
      </c>
      <c r="T369" s="119">
        <v>0</v>
      </c>
      <c r="U369" s="119">
        <v>0</v>
      </c>
    </row>
    <row r="370" spans="2:21" ht="12.75" hidden="1">
      <c r="B370" s="144" t="s">
        <v>111</v>
      </c>
      <c r="C370" s="104" t="s">
        <v>111</v>
      </c>
      <c r="E370" s="119">
        <v>0</v>
      </c>
      <c r="F370" s="118"/>
      <c r="G370" s="119">
        <v>0</v>
      </c>
      <c r="H370" s="119">
        <v>0</v>
      </c>
      <c r="I370" s="119">
        <v>0</v>
      </c>
      <c r="J370" s="119">
        <v>0</v>
      </c>
      <c r="K370" s="119">
        <v>0</v>
      </c>
      <c r="L370" s="119">
        <v>0</v>
      </c>
      <c r="M370" s="119">
        <v>0</v>
      </c>
      <c r="N370" s="119">
        <v>0</v>
      </c>
      <c r="O370" s="119">
        <v>0</v>
      </c>
      <c r="P370" s="119">
        <v>0</v>
      </c>
      <c r="Q370" s="119">
        <v>0</v>
      </c>
      <c r="R370" s="119">
        <v>0</v>
      </c>
      <c r="S370" s="119">
        <v>0</v>
      </c>
      <c r="T370" s="119">
        <v>0</v>
      </c>
      <c r="U370" s="119">
        <v>0</v>
      </c>
    </row>
    <row r="371" spans="2:21" ht="12.75" hidden="1">
      <c r="B371" s="144" t="s">
        <v>111</v>
      </c>
      <c r="C371" s="104" t="s">
        <v>111</v>
      </c>
      <c r="D371" s="104"/>
      <c r="E371" s="119">
        <v>0</v>
      </c>
      <c r="F371" s="118"/>
      <c r="G371" s="119">
        <v>0</v>
      </c>
      <c r="H371" s="119">
        <v>0</v>
      </c>
      <c r="I371" s="119">
        <v>0</v>
      </c>
      <c r="J371" s="119">
        <v>0</v>
      </c>
      <c r="K371" s="119">
        <v>0</v>
      </c>
      <c r="L371" s="119">
        <v>0</v>
      </c>
      <c r="M371" s="119">
        <v>0</v>
      </c>
      <c r="N371" s="119">
        <v>0</v>
      </c>
      <c r="O371" s="119">
        <v>0</v>
      </c>
      <c r="P371" s="119">
        <v>0</v>
      </c>
      <c r="Q371" s="119">
        <v>0</v>
      </c>
      <c r="R371" s="119">
        <v>0</v>
      </c>
      <c r="S371" s="119">
        <v>0</v>
      </c>
      <c r="T371" s="119">
        <v>0</v>
      </c>
      <c r="U371" s="119">
        <v>0</v>
      </c>
    </row>
    <row r="372" spans="2:21" ht="12.75" hidden="1">
      <c r="B372" s="144" t="s">
        <v>111</v>
      </c>
      <c r="C372" s="104" t="s">
        <v>111</v>
      </c>
      <c r="D372" s="104"/>
      <c r="E372" s="119">
        <v>0</v>
      </c>
      <c r="F372" s="118"/>
      <c r="G372" s="119">
        <v>0</v>
      </c>
      <c r="H372" s="119">
        <v>0</v>
      </c>
      <c r="I372" s="119">
        <v>0</v>
      </c>
      <c r="J372" s="119">
        <v>0</v>
      </c>
      <c r="K372" s="119">
        <v>0</v>
      </c>
      <c r="L372" s="119">
        <v>0</v>
      </c>
      <c r="M372" s="119">
        <v>0</v>
      </c>
      <c r="N372" s="119">
        <v>0</v>
      </c>
      <c r="O372" s="119">
        <v>0</v>
      </c>
      <c r="P372" s="119">
        <v>0</v>
      </c>
      <c r="Q372" s="119">
        <v>0</v>
      </c>
      <c r="R372" s="119">
        <v>0</v>
      </c>
      <c r="S372" s="119">
        <v>0</v>
      </c>
      <c r="T372" s="119">
        <v>0</v>
      </c>
      <c r="U372" s="119">
        <v>0</v>
      </c>
    </row>
    <row r="373" spans="2:21" ht="12.75" hidden="1">
      <c r="B373" s="144" t="s">
        <v>111</v>
      </c>
      <c r="C373" s="104" t="s">
        <v>111</v>
      </c>
      <c r="D373" s="104"/>
      <c r="E373" s="119">
        <v>0</v>
      </c>
      <c r="F373" s="118"/>
      <c r="G373" s="119">
        <v>0</v>
      </c>
      <c r="H373" s="119">
        <v>0</v>
      </c>
      <c r="I373" s="119">
        <v>0</v>
      </c>
      <c r="J373" s="119">
        <v>0</v>
      </c>
      <c r="K373" s="119">
        <v>0</v>
      </c>
      <c r="L373" s="119">
        <v>0</v>
      </c>
      <c r="M373" s="119">
        <v>0</v>
      </c>
      <c r="N373" s="119">
        <v>0</v>
      </c>
      <c r="O373" s="119">
        <v>0</v>
      </c>
      <c r="P373" s="119">
        <v>0</v>
      </c>
      <c r="Q373" s="119">
        <v>0</v>
      </c>
      <c r="R373" s="119">
        <v>0</v>
      </c>
      <c r="S373" s="119">
        <v>0</v>
      </c>
      <c r="T373" s="119">
        <v>0</v>
      </c>
      <c r="U373" s="119">
        <v>0</v>
      </c>
    </row>
    <row r="374" spans="2:21" ht="12.75" hidden="1">
      <c r="B374" s="144" t="s">
        <v>111</v>
      </c>
      <c r="C374" s="104" t="s">
        <v>111</v>
      </c>
      <c r="D374" s="104"/>
      <c r="E374" s="119">
        <v>0</v>
      </c>
      <c r="F374" s="118"/>
      <c r="G374" s="119">
        <v>0</v>
      </c>
      <c r="H374" s="119">
        <v>0</v>
      </c>
      <c r="I374" s="119">
        <v>0</v>
      </c>
      <c r="J374" s="119">
        <v>0</v>
      </c>
      <c r="K374" s="119">
        <v>0</v>
      </c>
      <c r="L374" s="119">
        <v>0</v>
      </c>
      <c r="M374" s="119">
        <v>0</v>
      </c>
      <c r="N374" s="119">
        <v>0</v>
      </c>
      <c r="O374" s="119">
        <v>0</v>
      </c>
      <c r="P374" s="119">
        <v>0</v>
      </c>
      <c r="Q374" s="119">
        <v>0</v>
      </c>
      <c r="R374" s="119">
        <v>0</v>
      </c>
      <c r="S374" s="119">
        <v>0</v>
      </c>
      <c r="T374" s="119">
        <v>0</v>
      </c>
      <c r="U374" s="119">
        <v>0</v>
      </c>
    </row>
    <row r="375" spans="1:21" ht="12.75" hidden="1">
      <c r="A375" s="148"/>
      <c r="B375" s="148" t="s">
        <v>111</v>
      </c>
      <c r="C375" s="107" t="s">
        <v>111</v>
      </c>
      <c r="D375" s="122"/>
      <c r="E375" s="123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</row>
    <row r="376" spans="1:21" ht="12.75" hidden="1">
      <c r="A376" s="148"/>
      <c r="B376" s="148" t="s">
        <v>111</v>
      </c>
      <c r="C376" s="148"/>
      <c r="D376" s="148"/>
      <c r="E376" s="121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</row>
    <row r="377" spans="1:21" ht="12.75">
      <c r="A377" s="148"/>
      <c r="B377" s="154"/>
      <c r="C377" s="148"/>
      <c r="D377" s="148"/>
      <c r="E377" s="121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</row>
    <row r="378" spans="2:21" ht="12.75">
      <c r="B378" s="153" t="s">
        <v>91</v>
      </c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</row>
    <row r="379" spans="1:21" ht="12.75">
      <c r="A379" s="150">
        <v>10</v>
      </c>
      <c r="B379" s="144" t="s">
        <v>113</v>
      </c>
      <c r="C379" s="116" t="s">
        <v>96</v>
      </c>
      <c r="E379" s="117">
        <v>1.3968</v>
      </c>
      <c r="F379" s="118"/>
      <c r="G379" s="117">
        <v>0.557</v>
      </c>
      <c r="H379" s="117">
        <v>1.3479</v>
      </c>
      <c r="I379" s="117">
        <v>1.3375</v>
      </c>
      <c r="J379" s="117">
        <v>0</v>
      </c>
      <c r="K379" s="117">
        <v>1.4818</v>
      </c>
      <c r="L379" s="117">
        <v>2.3062</v>
      </c>
      <c r="M379" s="117">
        <v>1.8859</v>
      </c>
      <c r="N379" s="117">
        <v>0</v>
      </c>
      <c r="O379" s="117">
        <v>0</v>
      </c>
      <c r="P379" s="117">
        <v>0</v>
      </c>
      <c r="Q379" s="119">
        <v>0</v>
      </c>
      <c r="R379" s="119">
        <v>0</v>
      </c>
      <c r="S379" s="119">
        <v>0</v>
      </c>
      <c r="T379" s="119">
        <v>0</v>
      </c>
      <c r="U379" s="119">
        <v>0</v>
      </c>
    </row>
    <row r="380" spans="1:21" ht="12.75">
      <c r="A380" s="151">
        <v>11</v>
      </c>
      <c r="B380" s="144" t="s">
        <v>113</v>
      </c>
      <c r="C380" s="116" t="s">
        <v>97</v>
      </c>
      <c r="E380" s="117">
        <v>0.0236</v>
      </c>
      <c r="F380" s="118"/>
      <c r="G380" s="117">
        <v>0.0423</v>
      </c>
      <c r="H380" s="117">
        <v>0.0287</v>
      </c>
      <c r="I380" s="117">
        <v>0.0271</v>
      </c>
      <c r="J380" s="117">
        <v>0</v>
      </c>
      <c r="K380" s="117">
        <v>0.0222</v>
      </c>
      <c r="L380" s="117">
        <v>0.0213</v>
      </c>
      <c r="M380" s="117">
        <v>0.0089</v>
      </c>
      <c r="N380" s="117">
        <v>0</v>
      </c>
      <c r="O380" s="117">
        <v>0</v>
      </c>
      <c r="P380" s="117">
        <v>0</v>
      </c>
      <c r="Q380" s="119">
        <v>0</v>
      </c>
      <c r="R380" s="119">
        <v>0</v>
      </c>
      <c r="S380" s="119">
        <v>0</v>
      </c>
      <c r="T380" s="119">
        <v>0</v>
      </c>
      <c r="U380" s="119">
        <v>0</v>
      </c>
    </row>
    <row r="381" spans="1:21" ht="12.75">
      <c r="A381" s="151">
        <v>12</v>
      </c>
      <c r="B381" s="144" t="s">
        <v>113</v>
      </c>
      <c r="C381" s="116" t="s">
        <v>98</v>
      </c>
      <c r="D381" s="104"/>
      <c r="E381" s="117">
        <v>19.9437</v>
      </c>
      <c r="F381" s="118"/>
      <c r="G381" s="117">
        <v>16.8153</v>
      </c>
      <c r="H381" s="117">
        <v>16.6416</v>
      </c>
      <c r="I381" s="117">
        <v>42.7373</v>
      </c>
      <c r="J381" s="117">
        <v>0</v>
      </c>
      <c r="K381" s="117">
        <v>27.0337</v>
      </c>
      <c r="L381" s="117">
        <v>274.4099</v>
      </c>
      <c r="M381" s="117">
        <v>1054.0626</v>
      </c>
      <c r="N381" s="117">
        <v>0</v>
      </c>
      <c r="O381" s="117">
        <v>0</v>
      </c>
      <c r="P381" s="117">
        <v>0</v>
      </c>
      <c r="Q381" s="119">
        <v>0</v>
      </c>
      <c r="R381" s="119">
        <v>0</v>
      </c>
      <c r="S381" s="119">
        <v>0</v>
      </c>
      <c r="T381" s="119">
        <v>0</v>
      </c>
      <c r="U381" s="119">
        <v>0</v>
      </c>
    </row>
    <row r="382" spans="2:21" ht="12.75" hidden="1">
      <c r="B382" s="144" t="s">
        <v>113</v>
      </c>
      <c r="C382" s="116" t="s">
        <v>99</v>
      </c>
      <c r="D382" s="104"/>
      <c r="E382" s="117">
        <v>0</v>
      </c>
      <c r="F382" s="118"/>
      <c r="G382" s="117">
        <v>0</v>
      </c>
      <c r="H382" s="117">
        <v>0</v>
      </c>
      <c r="I382" s="117">
        <v>0</v>
      </c>
      <c r="J382" s="117">
        <v>0</v>
      </c>
      <c r="K382" s="117">
        <v>0</v>
      </c>
      <c r="L382" s="117">
        <v>0</v>
      </c>
      <c r="M382" s="117">
        <v>0</v>
      </c>
      <c r="N382" s="117">
        <v>0</v>
      </c>
      <c r="O382" s="117">
        <v>0</v>
      </c>
      <c r="P382" s="117">
        <v>0</v>
      </c>
      <c r="Q382" s="119">
        <v>0</v>
      </c>
      <c r="R382" s="119">
        <v>0</v>
      </c>
      <c r="S382" s="119">
        <v>0</v>
      </c>
      <c r="T382" s="119">
        <v>0</v>
      </c>
      <c r="U382" s="119">
        <v>0</v>
      </c>
    </row>
    <row r="383" spans="2:21" ht="12.75" hidden="1">
      <c r="B383" s="144" t="s">
        <v>113</v>
      </c>
      <c r="C383" s="116" t="s">
        <v>100</v>
      </c>
      <c r="D383" s="104"/>
      <c r="E383" s="117">
        <v>0</v>
      </c>
      <c r="F383" s="118"/>
      <c r="G383" s="117">
        <v>0</v>
      </c>
      <c r="H383" s="117">
        <v>0</v>
      </c>
      <c r="I383" s="117">
        <v>0</v>
      </c>
      <c r="J383" s="117">
        <v>0</v>
      </c>
      <c r="K383" s="117">
        <v>0</v>
      </c>
      <c r="L383" s="117">
        <v>0</v>
      </c>
      <c r="M383" s="117">
        <v>0</v>
      </c>
      <c r="N383" s="117">
        <v>0</v>
      </c>
      <c r="O383" s="117">
        <v>0</v>
      </c>
      <c r="P383" s="117">
        <v>0</v>
      </c>
      <c r="Q383" s="119">
        <v>0</v>
      </c>
      <c r="R383" s="119">
        <v>0</v>
      </c>
      <c r="S383" s="119">
        <v>0</v>
      </c>
      <c r="T383" s="119">
        <v>0</v>
      </c>
      <c r="U383" s="119">
        <v>0</v>
      </c>
    </row>
    <row r="384" spans="2:21" ht="12.75" hidden="1">
      <c r="B384" s="144" t="s">
        <v>111</v>
      </c>
      <c r="C384" s="104" t="s">
        <v>111</v>
      </c>
      <c r="D384" s="104"/>
      <c r="E384" s="117">
        <v>0</v>
      </c>
      <c r="F384" s="118"/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17">
        <v>0</v>
      </c>
      <c r="Q384" s="119">
        <v>0</v>
      </c>
      <c r="R384" s="119">
        <v>0</v>
      </c>
      <c r="S384" s="119">
        <v>0</v>
      </c>
      <c r="T384" s="119">
        <v>0</v>
      </c>
      <c r="U384" s="119">
        <v>0</v>
      </c>
    </row>
    <row r="385" spans="2:16" ht="12.75" hidden="1">
      <c r="B385" s="148"/>
      <c r="C385" s="116" t="s">
        <v>101</v>
      </c>
      <c r="E385" s="117">
        <v>0.2117</v>
      </c>
      <c r="G385" s="117">
        <v>0.4849</v>
      </c>
      <c r="H385" s="117">
        <v>0.2563</v>
      </c>
      <c r="I385" s="117">
        <v>0.2485</v>
      </c>
      <c r="J385" s="117">
        <v>0</v>
      </c>
      <c r="K385" s="117">
        <v>0.2588</v>
      </c>
      <c r="L385" s="117">
        <v>0.1954</v>
      </c>
      <c r="M385" s="117">
        <v>0.0719</v>
      </c>
      <c r="N385" s="117">
        <v>0</v>
      </c>
      <c r="O385" s="117">
        <v>0</v>
      </c>
      <c r="P385" s="117">
        <v>0</v>
      </c>
    </row>
    <row r="386" spans="2:21" ht="12.75" hidden="1">
      <c r="B386" s="148"/>
      <c r="C386" s="116" t="s">
        <v>102</v>
      </c>
      <c r="E386" s="117">
        <v>19.9437</v>
      </c>
      <c r="G386" s="117">
        <v>16.8153</v>
      </c>
      <c r="H386" s="117">
        <v>16.6416</v>
      </c>
      <c r="I386" s="117">
        <v>42.7373</v>
      </c>
      <c r="J386" s="117">
        <v>0</v>
      </c>
      <c r="K386" s="117">
        <v>27.0337</v>
      </c>
      <c r="L386" s="117">
        <v>274.4099</v>
      </c>
      <c r="M386" s="117">
        <v>1054.0626</v>
      </c>
      <c r="N386" s="117">
        <v>0</v>
      </c>
      <c r="O386" s="117">
        <v>0</v>
      </c>
      <c r="P386" s="117">
        <v>0</v>
      </c>
      <c r="Q386" s="117">
        <v>0</v>
      </c>
      <c r="R386" s="117">
        <v>0</v>
      </c>
      <c r="S386" s="117">
        <v>0</v>
      </c>
      <c r="T386" s="117">
        <v>0</v>
      </c>
      <c r="U386" s="117">
        <v>0</v>
      </c>
    </row>
    <row r="387" spans="2:21" ht="12.75">
      <c r="B387" s="148" t="s">
        <v>113</v>
      </c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</row>
    <row r="388" spans="1:21" ht="12.75">
      <c r="A388" s="150">
        <v>13</v>
      </c>
      <c r="B388" s="110"/>
      <c r="C388" s="124" t="s">
        <v>120</v>
      </c>
      <c r="D388" s="125"/>
      <c r="E388" s="126">
        <v>10717875.534507591</v>
      </c>
      <c r="F388" s="126"/>
      <c r="G388" s="126">
        <v>74645.55</v>
      </c>
      <c r="H388" s="126">
        <v>6969257.66</v>
      </c>
      <c r="I388" s="126">
        <v>2650932.19</v>
      </c>
      <c r="J388" s="126">
        <v>0</v>
      </c>
      <c r="K388" s="126">
        <v>151423.24</v>
      </c>
      <c r="L388" s="126">
        <v>288755.75165044755</v>
      </c>
      <c r="M388" s="126">
        <v>582861.142857143</v>
      </c>
      <c r="N388" s="126">
        <v>0</v>
      </c>
      <c r="O388" s="126">
        <v>0</v>
      </c>
      <c r="P388" s="126">
        <v>0</v>
      </c>
      <c r="Q388" s="126">
        <v>0</v>
      </c>
      <c r="R388" s="126">
        <v>0</v>
      </c>
      <c r="S388" s="126">
        <v>0</v>
      </c>
      <c r="T388" s="126">
        <v>0</v>
      </c>
      <c r="U388" s="126">
        <v>0</v>
      </c>
    </row>
    <row r="389" spans="1:21" ht="12.75">
      <c r="A389" s="151">
        <v>14</v>
      </c>
      <c r="B389" s="110"/>
      <c r="C389" s="124" t="s">
        <v>121</v>
      </c>
      <c r="D389" s="125"/>
      <c r="E389" s="126">
        <v>79596416.2</v>
      </c>
      <c r="F389" s="126"/>
      <c r="G389" s="126">
        <v>93946.9</v>
      </c>
      <c r="H389" s="126">
        <v>41267841.7</v>
      </c>
      <c r="I389" s="126">
        <v>16020807.29248843</v>
      </c>
      <c r="J389" s="126">
        <v>0</v>
      </c>
      <c r="K389" s="126">
        <v>948267.1</v>
      </c>
      <c r="L389" s="126">
        <v>3825219.2075115703</v>
      </c>
      <c r="M389" s="126">
        <v>17440334</v>
      </c>
      <c r="N389" s="126">
        <v>0</v>
      </c>
      <c r="O389" s="126">
        <v>0</v>
      </c>
      <c r="P389" s="126">
        <v>0</v>
      </c>
      <c r="Q389" s="126">
        <v>0</v>
      </c>
      <c r="R389" s="126">
        <v>0</v>
      </c>
      <c r="S389" s="126">
        <v>0</v>
      </c>
      <c r="T389" s="126">
        <v>0</v>
      </c>
      <c r="U389" s="126">
        <v>0</v>
      </c>
    </row>
    <row r="390" spans="1:21" ht="12.75">
      <c r="A390" s="151">
        <v>15</v>
      </c>
      <c r="B390" s="110"/>
      <c r="C390" s="124" t="s">
        <v>122</v>
      </c>
      <c r="D390" s="125"/>
      <c r="E390" s="126">
        <v>770392</v>
      </c>
      <c r="F390" s="126"/>
      <c r="G390" s="126">
        <v>6624</v>
      </c>
      <c r="H390" s="126">
        <v>687982</v>
      </c>
      <c r="I390" s="126">
        <v>59196</v>
      </c>
      <c r="J390" s="126">
        <v>0</v>
      </c>
      <c r="K390" s="126">
        <v>14948</v>
      </c>
      <c r="L390" s="126">
        <v>1104</v>
      </c>
      <c r="M390" s="126">
        <v>538</v>
      </c>
      <c r="N390" s="126">
        <v>0</v>
      </c>
      <c r="O390" s="126">
        <v>0</v>
      </c>
      <c r="P390" s="126">
        <v>0</v>
      </c>
      <c r="Q390" s="126">
        <v>0</v>
      </c>
      <c r="R390" s="126">
        <v>0</v>
      </c>
      <c r="S390" s="126">
        <v>0</v>
      </c>
      <c r="T390" s="126">
        <v>0</v>
      </c>
      <c r="U390" s="126">
        <v>0</v>
      </c>
    </row>
    <row r="391" spans="2:21" ht="12.75" hidden="1">
      <c r="B391" s="110"/>
      <c r="C391" s="124" t="s">
        <v>111</v>
      </c>
      <c r="D391" s="125"/>
      <c r="E391" s="126">
        <v>0</v>
      </c>
      <c r="F391" s="126"/>
      <c r="G391" s="126">
        <v>0</v>
      </c>
      <c r="H391" s="126">
        <v>0</v>
      </c>
      <c r="I391" s="126">
        <v>0</v>
      </c>
      <c r="J391" s="126">
        <v>0</v>
      </c>
      <c r="K391" s="126">
        <v>0</v>
      </c>
      <c r="L391" s="126">
        <v>0</v>
      </c>
      <c r="M391" s="126">
        <v>0</v>
      </c>
      <c r="N391" s="126">
        <v>0</v>
      </c>
      <c r="O391" s="126">
        <v>0</v>
      </c>
      <c r="P391" s="126">
        <v>0</v>
      </c>
      <c r="Q391" s="126">
        <v>0</v>
      </c>
      <c r="R391" s="126">
        <v>0</v>
      </c>
      <c r="S391" s="126">
        <v>0</v>
      </c>
      <c r="T391" s="126">
        <v>0</v>
      </c>
      <c r="U391" s="126">
        <v>0</v>
      </c>
    </row>
    <row r="392" spans="2:21" ht="12.75" hidden="1">
      <c r="B392" s="110"/>
      <c r="C392" s="124" t="s">
        <v>111</v>
      </c>
      <c r="D392" s="125"/>
      <c r="E392" s="126">
        <v>0</v>
      </c>
      <c r="F392" s="126"/>
      <c r="G392" s="126">
        <v>0</v>
      </c>
      <c r="H392" s="126">
        <v>0</v>
      </c>
      <c r="I392" s="126">
        <v>0</v>
      </c>
      <c r="J392" s="126">
        <v>0</v>
      </c>
      <c r="K392" s="126">
        <v>0</v>
      </c>
      <c r="L392" s="126">
        <v>0</v>
      </c>
      <c r="M392" s="126">
        <v>0</v>
      </c>
      <c r="N392" s="126">
        <v>0</v>
      </c>
      <c r="O392" s="126">
        <v>0</v>
      </c>
      <c r="P392" s="126">
        <v>0</v>
      </c>
      <c r="Q392" s="126">
        <v>0</v>
      </c>
      <c r="R392" s="126">
        <v>0</v>
      </c>
      <c r="S392" s="126">
        <v>0</v>
      </c>
      <c r="T392" s="126">
        <v>0</v>
      </c>
      <c r="U392" s="126">
        <v>0</v>
      </c>
    </row>
    <row r="393" spans="2:21" ht="12.75" hidden="1">
      <c r="B393" s="110"/>
      <c r="C393" s="124" t="s">
        <v>111</v>
      </c>
      <c r="D393" s="125"/>
      <c r="E393" s="126">
        <v>0</v>
      </c>
      <c r="F393" s="126"/>
      <c r="G393" s="126">
        <v>0</v>
      </c>
      <c r="H393" s="126">
        <v>0</v>
      </c>
      <c r="I393" s="126">
        <v>0</v>
      </c>
      <c r="J393" s="126">
        <v>0</v>
      </c>
      <c r="K393" s="126">
        <v>0</v>
      </c>
      <c r="L393" s="126">
        <v>0</v>
      </c>
      <c r="M393" s="126">
        <v>0</v>
      </c>
      <c r="N393" s="126">
        <v>0</v>
      </c>
      <c r="O393" s="126">
        <v>0</v>
      </c>
      <c r="P393" s="126">
        <v>0</v>
      </c>
      <c r="Q393" s="126">
        <v>0</v>
      </c>
      <c r="R393" s="126">
        <v>0</v>
      </c>
      <c r="S393" s="126">
        <v>0</v>
      </c>
      <c r="T393" s="126">
        <v>0</v>
      </c>
      <c r="U393" s="126">
        <v>0</v>
      </c>
    </row>
    <row r="395" spans="7:16" ht="12.75"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</row>
    <row r="396" spans="7:16" ht="12.75"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</row>
    <row r="397" spans="7:16" ht="12.75"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</row>
  </sheetData>
  <sheetProtection/>
  <printOptions horizontalCentered="1"/>
  <pageMargins left="0.25" right="0.25" top="0.85" bottom="1" header="0.5" footer="0.5"/>
  <pageSetup firstPageNumber="1" useFirstPageNumber="1" fitToHeight="7" horizontalDpi="600" verticalDpi="600" orientation="landscape" pageOrder="overThenDown" scale="57" r:id="rId1"/>
  <rowBreaks count="2" manualBreakCount="2">
    <brk id="170" max="255" man="1"/>
    <brk id="2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9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7109375" style="144" customWidth="1"/>
    <col min="2" max="2" width="1.7109375" style="144" customWidth="1"/>
    <col min="3" max="3" width="40.28125" style="144" customWidth="1"/>
    <col min="4" max="4" width="1.7109375" style="144" customWidth="1"/>
    <col min="5" max="5" width="16.28125" style="144" customWidth="1"/>
    <col min="6" max="6" width="4.140625" style="144" customWidth="1"/>
    <col min="7" max="7" width="14.57421875" style="144" bestFit="1" customWidth="1"/>
    <col min="8" max="8" width="17.8515625" style="144" bestFit="1" customWidth="1"/>
    <col min="9" max="9" width="17.00390625" style="144" bestFit="1" customWidth="1"/>
    <col min="10" max="10" width="14.8515625" style="144" customWidth="1"/>
    <col min="11" max="11" width="15.421875" style="144" bestFit="1" customWidth="1"/>
    <col min="12" max="12" width="16.00390625" style="144" bestFit="1" customWidth="1"/>
    <col min="13" max="13" width="14.8515625" style="144" customWidth="1"/>
    <col min="14" max="14" width="14.57421875" style="144" bestFit="1" customWidth="1"/>
    <col min="15" max="15" width="13.57421875" style="144" hidden="1" customWidth="1"/>
    <col min="16" max="16" width="15.421875" style="144" hidden="1" customWidth="1"/>
    <col min="17" max="21" width="15.57421875" style="144" hidden="1" customWidth="1"/>
    <col min="22" max="22" width="9.140625" style="144" customWidth="1"/>
    <col min="23" max="23" width="15.00390625" style="144" bestFit="1" customWidth="1"/>
    <col min="24" max="16384" width="9.140625" style="144" customWidth="1"/>
  </cols>
  <sheetData>
    <row r="1" spans="1:21" s="39" customFormat="1" ht="15.75">
      <c r="A1" s="37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42" customFormat="1" ht="15.75">
      <c r="A2" s="40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s="42" customFormat="1" ht="15.75">
      <c r="A3" s="43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s="128" customFormat="1" ht="1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="45" customFormat="1" ht="15.75">
      <c r="A5" s="44"/>
    </row>
    <row r="6" spans="1:21" s="45" customFormat="1" ht="51">
      <c r="A6" s="46" t="s">
        <v>33</v>
      </c>
      <c r="B6" s="47"/>
      <c r="C6" s="46" t="s">
        <v>34</v>
      </c>
      <c r="D6" s="48"/>
      <c r="E6" s="46" t="s">
        <v>35</v>
      </c>
      <c r="F6" s="48"/>
      <c r="G6" s="49" t="s">
        <v>104</v>
      </c>
      <c r="H6" s="48" t="s">
        <v>105</v>
      </c>
      <c r="I6" s="48" t="s">
        <v>106</v>
      </c>
      <c r="J6" s="48" t="s">
        <v>107</v>
      </c>
      <c r="K6" s="48" t="s">
        <v>108</v>
      </c>
      <c r="L6" s="48" t="s">
        <v>25</v>
      </c>
      <c r="M6" s="49" t="s">
        <v>109</v>
      </c>
      <c r="N6" s="49" t="s">
        <v>110</v>
      </c>
      <c r="O6" s="49" t="s">
        <v>111</v>
      </c>
      <c r="P6" s="49" t="s">
        <v>111</v>
      </c>
      <c r="Q6" s="49" t="s">
        <v>111</v>
      </c>
      <c r="R6" s="49" t="s">
        <v>111</v>
      </c>
      <c r="S6" s="49" t="s">
        <v>111</v>
      </c>
      <c r="T6" s="49" t="s">
        <v>111</v>
      </c>
      <c r="U6" s="49" t="s">
        <v>111</v>
      </c>
    </row>
    <row r="7" spans="3:21" s="128" customFormat="1" ht="12.75">
      <c r="C7" s="129" t="s">
        <v>36</v>
      </c>
      <c r="E7" s="129" t="s">
        <v>37</v>
      </c>
      <c r="G7" s="129" t="s">
        <v>38</v>
      </c>
      <c r="H7" s="129" t="s">
        <v>39</v>
      </c>
      <c r="I7" s="129" t="s">
        <v>40</v>
      </c>
      <c r="J7" s="129" t="s">
        <v>41</v>
      </c>
      <c r="K7" s="129" t="s">
        <v>42</v>
      </c>
      <c r="L7" s="129" t="s">
        <v>43</v>
      </c>
      <c r="M7" s="130" t="s">
        <v>44</v>
      </c>
      <c r="N7" s="130" t="s">
        <v>44</v>
      </c>
      <c r="O7" s="130" t="s">
        <v>45</v>
      </c>
      <c r="P7" s="130" t="s">
        <v>46</v>
      </c>
      <c r="Q7" s="130" t="s">
        <v>47</v>
      </c>
      <c r="R7" s="130" t="s">
        <v>48</v>
      </c>
      <c r="S7" s="130" t="s">
        <v>49</v>
      </c>
      <c r="T7" s="130" t="s">
        <v>50</v>
      </c>
      <c r="U7" s="130" t="s">
        <v>51</v>
      </c>
    </row>
    <row r="8" s="128" customFormat="1" ht="12.75">
      <c r="A8" s="131"/>
    </row>
    <row r="9" spans="1:3" s="128" customFormat="1" ht="12.75">
      <c r="A9" s="131"/>
      <c r="C9" s="132" t="s">
        <v>52</v>
      </c>
    </row>
    <row r="10" spans="1:23" s="128" customFormat="1" ht="12.75">
      <c r="A10" s="133">
        <v>1</v>
      </c>
      <c r="C10" s="50" t="s">
        <v>53</v>
      </c>
      <c r="E10" s="51">
        <v>202909773.4960229</v>
      </c>
      <c r="F10" s="51"/>
      <c r="G10" s="51">
        <v>795401.5326707007</v>
      </c>
      <c r="H10" s="51">
        <v>128244397.23712316</v>
      </c>
      <c r="I10" s="51">
        <v>47214971.78674968</v>
      </c>
      <c r="J10" s="51">
        <v>0</v>
      </c>
      <c r="K10" s="51">
        <v>3591865.7304280456</v>
      </c>
      <c r="L10" s="51">
        <v>8657651.918773066</v>
      </c>
      <c r="M10" s="51">
        <v>14405485.29027826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W10" s="34"/>
    </row>
    <row r="11" spans="1:23" s="128" customFormat="1" ht="12.75">
      <c r="A11" s="133">
        <v>2</v>
      </c>
      <c r="C11" s="50" t="s">
        <v>54</v>
      </c>
      <c r="E11" s="134">
        <v>-67976328.06087331</v>
      </c>
      <c r="G11" s="134">
        <v>-263067.16849279846</v>
      </c>
      <c r="H11" s="134">
        <v>-42467025.95332954</v>
      </c>
      <c r="I11" s="134">
        <v>-16125688.116673218</v>
      </c>
      <c r="J11" s="134">
        <v>0</v>
      </c>
      <c r="K11" s="134">
        <v>-1094846.4437261058</v>
      </c>
      <c r="L11" s="134">
        <v>-3104774.2432737555</v>
      </c>
      <c r="M11" s="134">
        <v>-4920926.13537789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W11" s="34"/>
    </row>
    <row r="12" spans="1:23" s="128" customFormat="1" ht="12.75">
      <c r="A12" s="133">
        <v>3</v>
      </c>
      <c r="C12" s="50" t="s">
        <v>55</v>
      </c>
      <c r="E12" s="134">
        <v>-6486713.934214981</v>
      </c>
      <c r="G12" s="134">
        <v>-40843.444947626616</v>
      </c>
      <c r="H12" s="134">
        <v>-4086328.862021866</v>
      </c>
      <c r="I12" s="134">
        <v>-1664431.6135944873</v>
      </c>
      <c r="J12" s="134">
        <v>0</v>
      </c>
      <c r="K12" s="134">
        <v>-120553.8637685646</v>
      </c>
      <c r="L12" s="134">
        <v>-285657.13950515946</v>
      </c>
      <c r="M12" s="134">
        <v>-288899.0103772774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W12" s="34"/>
    </row>
    <row r="13" spans="1:23" s="128" customFormat="1" ht="13.5" thickBot="1">
      <c r="A13" s="133">
        <v>4</v>
      </c>
      <c r="C13" s="52" t="s">
        <v>56</v>
      </c>
      <c r="D13" s="53"/>
      <c r="E13" s="53">
        <v>128446731.50093463</v>
      </c>
      <c r="F13" s="53"/>
      <c r="G13" s="53">
        <v>491490.9192302756</v>
      </c>
      <c r="H13" s="53">
        <v>81691042.42177176</v>
      </c>
      <c r="I13" s="53">
        <v>29424852.05648198</v>
      </c>
      <c r="J13" s="53">
        <v>0</v>
      </c>
      <c r="K13" s="53">
        <v>2376465.4229333755</v>
      </c>
      <c r="L13" s="53">
        <v>5267220.535994152</v>
      </c>
      <c r="M13" s="53">
        <v>9195660.144523092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W13" s="34"/>
    </row>
    <row r="14" spans="1:23" s="128" customFormat="1" ht="13.5" thickTop="1">
      <c r="A14" s="131"/>
      <c r="W14" s="34"/>
    </row>
    <row r="15" spans="1:23" s="128" customFormat="1" ht="12.75">
      <c r="A15" s="133"/>
      <c r="C15" s="54" t="s">
        <v>57</v>
      </c>
      <c r="E15" s="135"/>
      <c r="W15" s="34"/>
    </row>
    <row r="16" spans="1:23" s="128" customFormat="1" ht="12.75">
      <c r="A16" s="133">
        <v>5</v>
      </c>
      <c r="B16" s="132"/>
      <c r="C16" s="50" t="s">
        <v>58</v>
      </c>
      <c r="E16" s="55">
        <v>59963308</v>
      </c>
      <c r="F16" s="34"/>
      <c r="G16" s="55">
        <v>78729.61260994757</v>
      </c>
      <c r="H16" s="55">
        <v>34583200.300342254</v>
      </c>
      <c r="I16" s="55">
        <v>13499480.230685223</v>
      </c>
      <c r="J16" s="55">
        <v>0</v>
      </c>
      <c r="K16" s="55">
        <v>794669.1315387567</v>
      </c>
      <c r="L16" s="55">
        <v>3131935.7946626474</v>
      </c>
      <c r="M16" s="55">
        <v>7875292.930161167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W16" s="34"/>
    </row>
    <row r="17" spans="1:23" s="128" customFormat="1" ht="12.75">
      <c r="A17" s="133">
        <v>6</v>
      </c>
      <c r="B17" s="132"/>
      <c r="C17" s="50" t="s">
        <v>59</v>
      </c>
      <c r="E17" s="55">
        <v>30873293</v>
      </c>
      <c r="F17" s="34"/>
      <c r="G17" s="55">
        <v>76912.8738864719</v>
      </c>
      <c r="H17" s="55">
        <v>19701095.706406016</v>
      </c>
      <c r="I17" s="55">
        <v>7227793.868476289</v>
      </c>
      <c r="J17" s="55">
        <v>0</v>
      </c>
      <c r="K17" s="55">
        <v>286898.2082158773</v>
      </c>
      <c r="L17" s="55">
        <v>1301748.1812975132</v>
      </c>
      <c r="M17" s="55">
        <v>2278844.1617178326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W17" s="34"/>
    </row>
    <row r="18" spans="1:23" s="128" customFormat="1" ht="12.75">
      <c r="A18" s="133">
        <v>7</v>
      </c>
      <c r="B18" s="132"/>
      <c r="C18" s="50" t="s">
        <v>60</v>
      </c>
      <c r="E18" s="55">
        <v>647244.7746652974</v>
      </c>
      <c r="F18" s="34"/>
      <c r="G18" s="55">
        <v>2701.206985004421</v>
      </c>
      <c r="H18" s="55">
        <v>399693.57128641824</v>
      </c>
      <c r="I18" s="55">
        <v>136528.38789275728</v>
      </c>
      <c r="J18" s="55">
        <v>0</v>
      </c>
      <c r="K18" s="55">
        <v>6173.123587469841</v>
      </c>
      <c r="L18" s="55">
        <v>20201.094710143563</v>
      </c>
      <c r="M18" s="55">
        <v>81947.39020350398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W18" s="34"/>
    </row>
    <row r="19" spans="1:23" s="136" customFormat="1" ht="13.5" thickBot="1">
      <c r="A19" s="133">
        <v>8</v>
      </c>
      <c r="C19" s="53" t="s">
        <v>61</v>
      </c>
      <c r="D19" s="53"/>
      <c r="E19" s="53">
        <v>91483845.7746653</v>
      </c>
      <c r="F19" s="53"/>
      <c r="G19" s="53">
        <v>158343.6934814239</v>
      </c>
      <c r="H19" s="53">
        <v>54683989.57803469</v>
      </c>
      <c r="I19" s="53">
        <v>20863802.48705427</v>
      </c>
      <c r="J19" s="53">
        <v>0</v>
      </c>
      <c r="K19" s="53">
        <v>1087740.4633421039</v>
      </c>
      <c r="L19" s="53">
        <v>4453885.070670304</v>
      </c>
      <c r="M19" s="53">
        <v>10236084.482082503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W19" s="55"/>
    </row>
    <row r="20" spans="1:23" s="128" customFormat="1" ht="13.5" thickTop="1">
      <c r="A20" s="133"/>
      <c r="B20" s="132"/>
      <c r="E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W20" s="34"/>
    </row>
    <row r="21" spans="1:23" s="128" customFormat="1" ht="12.75">
      <c r="A21" s="133"/>
      <c r="C21" s="54" t="s">
        <v>62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W21" s="34"/>
    </row>
    <row r="22" spans="1:23" s="128" customFormat="1" ht="12.75">
      <c r="A22" s="133">
        <v>9</v>
      </c>
      <c r="B22" s="132"/>
      <c r="C22" s="50" t="s">
        <v>63</v>
      </c>
      <c r="E22" s="55">
        <v>68718531.76</v>
      </c>
      <c r="F22" s="55"/>
      <c r="G22" s="55">
        <v>150678.5344656689</v>
      </c>
      <c r="H22" s="55">
        <v>41773083.36442897</v>
      </c>
      <c r="I22" s="55">
        <v>14661943.579171315</v>
      </c>
      <c r="J22" s="55">
        <v>0</v>
      </c>
      <c r="K22" s="55">
        <v>1033095.6091218856</v>
      </c>
      <c r="L22" s="55">
        <v>3197227.5682983785</v>
      </c>
      <c r="M22" s="55">
        <v>7902503.104513787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W22" s="34"/>
    </row>
    <row r="23" spans="1:23" s="128" customFormat="1" ht="12.75">
      <c r="A23" s="133">
        <v>10</v>
      </c>
      <c r="B23" s="132"/>
      <c r="C23" s="56" t="s">
        <v>64</v>
      </c>
      <c r="E23" s="55">
        <v>6576882</v>
      </c>
      <c r="F23" s="55"/>
      <c r="G23" s="55">
        <v>26509.96210343251</v>
      </c>
      <c r="H23" s="55">
        <v>4173850.769503218</v>
      </c>
      <c r="I23" s="55">
        <v>1519635.3145115143</v>
      </c>
      <c r="J23" s="55">
        <v>0</v>
      </c>
      <c r="K23" s="55">
        <v>120818.04811766921</v>
      </c>
      <c r="L23" s="55">
        <v>275096.6394136353</v>
      </c>
      <c r="M23" s="55">
        <v>460971.26635053067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W23" s="34"/>
    </row>
    <row r="24" spans="1:23" s="128" customFormat="1" ht="12.75">
      <c r="A24" s="133">
        <v>11</v>
      </c>
      <c r="B24" s="132"/>
      <c r="C24" s="50" t="s">
        <v>65</v>
      </c>
      <c r="E24" s="55">
        <v>5306075.4621</v>
      </c>
      <c r="F24" s="55"/>
      <c r="G24" s="55">
        <v>14320.915751882294</v>
      </c>
      <c r="H24" s="55">
        <v>3296882.636662852</v>
      </c>
      <c r="I24" s="55">
        <v>1176622.5341551816</v>
      </c>
      <c r="J24" s="55">
        <v>0</v>
      </c>
      <c r="K24" s="55">
        <v>77904.23411274962</v>
      </c>
      <c r="L24" s="55">
        <v>235133.4797922135</v>
      </c>
      <c r="M24" s="55">
        <v>505211.6616251211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W24" s="34"/>
    </row>
    <row r="25" spans="1:23" s="128" customFormat="1" ht="12.75">
      <c r="A25" s="133">
        <v>12</v>
      </c>
      <c r="B25" s="132"/>
      <c r="C25" s="50" t="s">
        <v>66</v>
      </c>
      <c r="E25" s="55">
        <v>2437282.674249154</v>
      </c>
      <c r="F25" s="55"/>
      <c r="G25" s="55">
        <v>-16847.612498760765</v>
      </c>
      <c r="H25" s="55">
        <v>1031340.7712708161</v>
      </c>
      <c r="I25" s="55">
        <v>913143.0925138843</v>
      </c>
      <c r="J25" s="55">
        <v>0</v>
      </c>
      <c r="K25" s="55">
        <v>-75886.53348215306</v>
      </c>
      <c r="L25" s="55">
        <v>205180.76291436263</v>
      </c>
      <c r="M25" s="55">
        <v>380352.1935310053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/>
      <c r="W25" s="34"/>
    </row>
    <row r="26" spans="1:23" s="136" customFormat="1" ht="13.5" thickBot="1">
      <c r="A26" s="133">
        <v>13</v>
      </c>
      <c r="C26" s="52" t="s">
        <v>67</v>
      </c>
      <c r="D26" s="57"/>
      <c r="E26" s="57">
        <v>83038771.89634916</v>
      </c>
      <c r="F26" s="57"/>
      <c r="G26" s="57">
        <v>174661.79982222294</v>
      </c>
      <c r="H26" s="57">
        <v>50275157.54186586</v>
      </c>
      <c r="I26" s="57">
        <v>18271344.520351898</v>
      </c>
      <c r="J26" s="57">
        <v>0</v>
      </c>
      <c r="K26" s="57">
        <v>1155931.3578701515</v>
      </c>
      <c r="L26" s="57">
        <v>3912638.45041859</v>
      </c>
      <c r="M26" s="57">
        <v>9249038.226020444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W26" s="55"/>
    </row>
    <row r="27" spans="1:23" s="128" customFormat="1" ht="13.5" thickTop="1">
      <c r="A27" s="133"/>
      <c r="E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W27" s="34"/>
    </row>
    <row r="28" spans="1:23" s="128" customFormat="1" ht="12.75">
      <c r="A28" s="58">
        <v>14</v>
      </c>
      <c r="B28" s="45"/>
      <c r="C28" s="50" t="s">
        <v>68</v>
      </c>
      <c r="D28" s="59"/>
      <c r="E28" s="56">
        <v>8445073.878316134</v>
      </c>
      <c r="F28" s="56"/>
      <c r="G28" s="56">
        <v>-16318.106340799044</v>
      </c>
      <c r="H28" s="56">
        <v>4408832.036168829</v>
      </c>
      <c r="I28" s="56">
        <v>2592457.966702372</v>
      </c>
      <c r="J28" s="56">
        <v>0</v>
      </c>
      <c r="K28" s="56">
        <v>-68190.89452804765</v>
      </c>
      <c r="L28" s="56">
        <v>541246.6202517138</v>
      </c>
      <c r="M28" s="56">
        <v>987046.2560620587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W28" s="34"/>
    </row>
    <row r="29" spans="1:23" s="128" customFormat="1" ht="13.5" thickBot="1">
      <c r="A29" s="133">
        <v>15</v>
      </c>
      <c r="B29" s="45"/>
      <c r="C29" s="60" t="s">
        <v>69</v>
      </c>
      <c r="D29" s="61"/>
      <c r="E29" s="138">
        <v>0.06574767438324956</v>
      </c>
      <c r="F29" s="62"/>
      <c r="G29" s="138">
        <v>-0.03320123669091353</v>
      </c>
      <c r="H29" s="138">
        <v>0.05396958963267943</v>
      </c>
      <c r="I29" s="138">
        <v>0.08810436707467764</v>
      </c>
      <c r="J29" s="138">
        <v>0</v>
      </c>
      <c r="K29" s="138">
        <v>-0.028694250658979348</v>
      </c>
      <c r="L29" s="138">
        <v>0.10275753911442351</v>
      </c>
      <c r="M29" s="138">
        <v>0.1073382705046946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W29" s="34"/>
    </row>
    <row r="30" spans="1:23" s="128" customFormat="1" ht="13.5" thickTop="1">
      <c r="A30" s="133"/>
      <c r="B30" s="45"/>
      <c r="C30" s="63"/>
      <c r="D30" s="64"/>
      <c r="E30" s="65"/>
      <c r="F30" s="66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W30" s="34"/>
    </row>
    <row r="31" spans="1:23" s="128" customFormat="1" ht="12.75">
      <c r="A31" s="133"/>
      <c r="B31" s="45"/>
      <c r="C31" s="67" t="s">
        <v>70</v>
      </c>
      <c r="D31" s="64"/>
      <c r="E31" s="65"/>
      <c r="F31" s="66"/>
      <c r="G31" s="68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W31" s="34"/>
    </row>
    <row r="32" spans="1:23" s="128" customFormat="1" ht="12.75">
      <c r="A32" s="58">
        <v>16</v>
      </c>
      <c r="B32" s="45"/>
      <c r="C32" s="50" t="s">
        <v>71</v>
      </c>
      <c r="D32" s="59"/>
      <c r="E32" s="139">
        <v>0.08676</v>
      </c>
      <c r="F32" s="139"/>
      <c r="G32" s="139">
        <v>0.08676</v>
      </c>
      <c r="H32" s="139">
        <v>0.08676</v>
      </c>
      <c r="I32" s="139">
        <v>0.08676</v>
      </c>
      <c r="J32" s="139">
        <v>0.08676</v>
      </c>
      <c r="K32" s="139">
        <v>0.08676</v>
      </c>
      <c r="L32" s="139">
        <v>0.08676</v>
      </c>
      <c r="M32" s="139">
        <v>0.08676</v>
      </c>
      <c r="N32" s="139">
        <v>0.08676</v>
      </c>
      <c r="O32" s="139">
        <v>0.08676</v>
      </c>
      <c r="P32" s="139">
        <v>0.08676</v>
      </c>
      <c r="Q32" s="139">
        <v>0.08676</v>
      </c>
      <c r="R32" s="139">
        <v>0.08676</v>
      </c>
      <c r="S32" s="139">
        <v>0.08676</v>
      </c>
      <c r="T32" s="139">
        <v>0.08676</v>
      </c>
      <c r="U32" s="139">
        <v>0.08676</v>
      </c>
      <c r="W32" s="34"/>
    </row>
    <row r="33" spans="1:23" s="128" customFormat="1" ht="12.75">
      <c r="A33" s="133">
        <v>17</v>
      </c>
      <c r="B33" s="45"/>
      <c r="C33" s="50" t="s">
        <v>72</v>
      </c>
      <c r="D33" s="59"/>
      <c r="E33" s="56">
        <v>11144038.42502109</v>
      </c>
      <c r="F33" s="56"/>
      <c r="G33" s="56">
        <v>42641.75215241871</v>
      </c>
      <c r="H33" s="56">
        <v>7087514.840512918</v>
      </c>
      <c r="I33" s="56">
        <v>2552900.1644203765</v>
      </c>
      <c r="J33" s="56">
        <v>0</v>
      </c>
      <c r="K33" s="56">
        <v>206182.14009369965</v>
      </c>
      <c r="L33" s="56">
        <v>456984.05370285263</v>
      </c>
      <c r="M33" s="56">
        <v>797815.4741388235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W33" s="34"/>
    </row>
    <row r="34" spans="1:23" s="128" customFormat="1" ht="12.75">
      <c r="A34" s="133">
        <v>18</v>
      </c>
      <c r="B34" s="45"/>
      <c r="C34" s="50" t="s">
        <v>73</v>
      </c>
      <c r="D34" s="59"/>
      <c r="E34" s="55">
        <v>-2698964.5467049554</v>
      </c>
      <c r="F34" s="55"/>
      <c r="G34" s="55">
        <v>-58959.858493217755</v>
      </c>
      <c r="H34" s="55">
        <v>-2678682.8043440897</v>
      </c>
      <c r="I34" s="55">
        <v>39557.802281995304</v>
      </c>
      <c r="J34" s="55">
        <v>0</v>
      </c>
      <c r="K34" s="55">
        <v>-274373.0346217473</v>
      </c>
      <c r="L34" s="55">
        <v>84262.56654886116</v>
      </c>
      <c r="M34" s="55">
        <v>189230.78192323528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W34" s="34"/>
    </row>
    <row r="35" spans="1:23" s="128" customFormat="1" ht="12.75">
      <c r="A35" s="133">
        <v>19</v>
      </c>
      <c r="B35" s="45"/>
      <c r="C35" s="50"/>
      <c r="D35" s="59"/>
      <c r="E35" s="69"/>
      <c r="F35" s="56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>
        <v>0.6215848527892062</v>
      </c>
      <c r="R35" s="69">
        <v>0.6215848527892062</v>
      </c>
      <c r="S35" s="69">
        <v>0.6215848527892062</v>
      </c>
      <c r="T35" s="69">
        <v>0.6215848527892062</v>
      </c>
      <c r="U35" s="69">
        <v>0.6215848527892062</v>
      </c>
      <c r="W35" s="34"/>
    </row>
    <row r="36" spans="1:23" s="128" customFormat="1" ht="12.75">
      <c r="A36" s="133">
        <v>20</v>
      </c>
      <c r="B36" s="45"/>
      <c r="C36" s="70" t="s">
        <v>74</v>
      </c>
      <c r="D36" s="71"/>
      <c r="E36" s="72">
        <v>-4342065.492378578</v>
      </c>
      <c r="F36" s="72"/>
      <c r="G36" s="72">
        <v>-91262.97016602039</v>
      </c>
      <c r="H36" s="72">
        <v>-4246141.085192539</v>
      </c>
      <c r="I36" s="72">
        <v>18974.42812950164</v>
      </c>
      <c r="J36" s="72">
        <v>0</v>
      </c>
      <c r="K36" s="72">
        <v>-424102.7864350432</v>
      </c>
      <c r="L36" s="72">
        <v>122377.48066447303</v>
      </c>
      <c r="M36" s="72">
        <v>278089.4406210501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66"/>
      <c r="W36" s="34"/>
    </row>
    <row r="37" spans="1:23" s="128" customFormat="1" ht="12.75">
      <c r="A37" s="133"/>
      <c r="B37" s="45"/>
      <c r="C37" s="50"/>
      <c r="D37" s="59"/>
      <c r="E37" s="73"/>
      <c r="F37" s="56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56"/>
      <c r="R37" s="56"/>
      <c r="S37" s="56"/>
      <c r="T37" s="56"/>
      <c r="U37" s="56"/>
      <c r="W37" s="34"/>
    </row>
    <row r="38" spans="1:23" s="128" customFormat="1" ht="12.75">
      <c r="A38" s="133">
        <v>21</v>
      </c>
      <c r="B38" s="45"/>
      <c r="C38" s="50" t="s">
        <v>75</v>
      </c>
      <c r="D38" s="59"/>
      <c r="E38" s="75">
        <v>95825911.26704387</v>
      </c>
      <c r="F38" s="75"/>
      <c r="G38" s="75">
        <v>249606.66364744428</v>
      </c>
      <c r="H38" s="75">
        <v>58930130.66322723</v>
      </c>
      <c r="I38" s="75">
        <v>20844828.058924768</v>
      </c>
      <c r="J38" s="75">
        <v>0</v>
      </c>
      <c r="K38" s="75">
        <v>1511843.249777147</v>
      </c>
      <c r="L38" s="75">
        <v>4331507.590005831</v>
      </c>
      <c r="M38" s="75">
        <v>9957995.041461453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/>
      <c r="W38" s="34"/>
    </row>
    <row r="39" spans="1:23" s="128" customFormat="1" ht="12.75">
      <c r="A39" s="133">
        <v>22</v>
      </c>
      <c r="B39" s="45"/>
      <c r="C39" s="50" t="s">
        <v>76</v>
      </c>
      <c r="D39" s="59"/>
      <c r="E39" s="55">
        <v>647244.7746652972</v>
      </c>
      <c r="F39" s="55"/>
      <c r="G39" s="55">
        <v>2701.206985004421</v>
      </c>
      <c r="H39" s="55">
        <v>399693.57128641824</v>
      </c>
      <c r="I39" s="55">
        <v>136528.38789275728</v>
      </c>
      <c r="J39" s="55">
        <v>0</v>
      </c>
      <c r="K39" s="55">
        <v>6173.123587469841</v>
      </c>
      <c r="L39" s="55">
        <v>20201.094710143563</v>
      </c>
      <c r="M39" s="55">
        <v>81947.39020350398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/>
      <c r="W39" s="34"/>
    </row>
    <row r="40" spans="1:23" s="128" customFormat="1" ht="12.75">
      <c r="A40" s="133">
        <v>23</v>
      </c>
      <c r="B40" s="45"/>
      <c r="C40" s="50" t="s">
        <v>77</v>
      </c>
      <c r="D40" s="59"/>
      <c r="E40" s="55">
        <v>95178666.49237858</v>
      </c>
      <c r="F40" s="55"/>
      <c r="G40" s="55">
        <v>246905.45666243986</v>
      </c>
      <c r="H40" s="55">
        <v>58530437.09194081</v>
      </c>
      <c r="I40" s="55">
        <v>20708299.67103201</v>
      </c>
      <c r="J40" s="55">
        <v>0</v>
      </c>
      <c r="K40" s="55">
        <v>1505670.1261896773</v>
      </c>
      <c r="L40" s="55">
        <v>4311306.495295688</v>
      </c>
      <c r="M40" s="55">
        <v>9876047.651257949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W40" s="34"/>
    </row>
    <row r="41" spans="1:23" s="128" customFormat="1" ht="12.75">
      <c r="A41" s="133">
        <v>24</v>
      </c>
      <c r="B41" s="45"/>
      <c r="C41" s="50" t="s">
        <v>78</v>
      </c>
      <c r="D41" s="59"/>
      <c r="E41" s="140">
        <v>0.04780083627720266</v>
      </c>
      <c r="F41" s="140"/>
      <c r="G41" s="140">
        <v>0.5863628384536241</v>
      </c>
      <c r="H41" s="140">
        <v>0.07822043201342588</v>
      </c>
      <c r="I41" s="140">
        <v>-0.000915432875482125</v>
      </c>
      <c r="J41" s="140">
        <v>0</v>
      </c>
      <c r="K41" s="140">
        <v>0.3921187066644003</v>
      </c>
      <c r="L41" s="140">
        <v>-0.027601759919745006</v>
      </c>
      <c r="M41" s="140">
        <v>-0.02738681171081081</v>
      </c>
      <c r="N41" s="140">
        <v>0</v>
      </c>
      <c r="O41" s="140">
        <v>0</v>
      </c>
      <c r="P41" s="140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W41" s="34"/>
    </row>
    <row r="42" spans="1:23" s="128" customFormat="1" ht="12.75">
      <c r="A42" s="133"/>
      <c r="B42" s="45"/>
      <c r="C42" s="50"/>
      <c r="D42" s="59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W42" s="34"/>
    </row>
    <row r="43" spans="1:23" s="128" customFormat="1" ht="12.75">
      <c r="A43" s="133"/>
      <c r="C43" s="54" t="s">
        <v>79</v>
      </c>
      <c r="E43" s="73"/>
      <c r="F43" s="56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56"/>
      <c r="R43" s="56"/>
      <c r="S43" s="56"/>
      <c r="T43" s="56"/>
      <c r="U43" s="56"/>
      <c r="W43" s="34"/>
    </row>
    <row r="44" spans="1:23" s="128" customFormat="1" ht="12.75">
      <c r="A44" s="133">
        <v>25</v>
      </c>
      <c r="B44" s="132"/>
      <c r="C44" s="50" t="s">
        <v>63</v>
      </c>
      <c r="E44" s="56">
        <v>68732407.76</v>
      </c>
      <c r="F44" s="56"/>
      <c r="G44" s="56">
        <v>150804.50890264154</v>
      </c>
      <c r="H44" s="56">
        <v>41785458.93962676</v>
      </c>
      <c r="I44" s="56">
        <v>14663030.084704522</v>
      </c>
      <c r="J44" s="56">
        <v>0</v>
      </c>
      <c r="K44" s="56">
        <v>1033364.4980947105</v>
      </c>
      <c r="L44" s="56">
        <v>3197246.6241575815</v>
      </c>
      <c r="M44" s="56">
        <v>7902503.104513787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W44" s="34"/>
    </row>
    <row r="45" spans="1:23" s="128" customFormat="1" ht="12.75">
      <c r="A45" s="133">
        <v>26</v>
      </c>
      <c r="B45" s="132"/>
      <c r="C45" s="56" t="s">
        <v>64</v>
      </c>
      <c r="E45" s="55">
        <v>6576882</v>
      </c>
      <c r="F45" s="55"/>
      <c r="G45" s="55">
        <v>26509.96210343251</v>
      </c>
      <c r="H45" s="55">
        <v>4173850.769503218</v>
      </c>
      <c r="I45" s="55">
        <v>1519635.3145115143</v>
      </c>
      <c r="J45" s="55">
        <v>0</v>
      </c>
      <c r="K45" s="55">
        <v>120818.04811766921</v>
      </c>
      <c r="L45" s="55">
        <v>275096.6394136353</v>
      </c>
      <c r="M45" s="55">
        <v>460971.26635053067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W45" s="34"/>
    </row>
    <row r="46" spans="1:23" s="128" customFormat="1" ht="12.75">
      <c r="A46" s="133">
        <v>27</v>
      </c>
      <c r="B46" s="132"/>
      <c r="C46" s="50" t="s">
        <v>65</v>
      </c>
      <c r="E46" s="55">
        <v>5482015.4621</v>
      </c>
      <c r="F46" s="55"/>
      <c r="G46" s="55">
        <v>14759.225043110595</v>
      </c>
      <c r="H46" s="55">
        <v>3409154.7812227053</v>
      </c>
      <c r="I46" s="55">
        <v>1217812.1172191596</v>
      </c>
      <c r="J46" s="55">
        <v>0</v>
      </c>
      <c r="K46" s="55">
        <v>79539.20292802736</v>
      </c>
      <c r="L46" s="55">
        <v>242551.8519563383</v>
      </c>
      <c r="M46" s="55">
        <v>518198.2837306587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W46" s="34"/>
    </row>
    <row r="47" spans="1:23" s="128" customFormat="1" ht="12.75">
      <c r="A47" s="133">
        <v>28</v>
      </c>
      <c r="B47" s="132"/>
      <c r="C47" s="50" t="s">
        <v>66</v>
      </c>
      <c r="E47" s="55">
        <v>3890567.6199227753</v>
      </c>
      <c r="F47" s="55"/>
      <c r="G47" s="55">
        <v>14891.215445840895</v>
      </c>
      <c r="H47" s="55">
        <v>2474151.3323616255</v>
      </c>
      <c r="I47" s="55">
        <v>891450.3780691932</v>
      </c>
      <c r="J47" s="55">
        <v>0</v>
      </c>
      <c r="K47" s="55">
        <v>71939.36054304021</v>
      </c>
      <c r="L47" s="55">
        <v>159628.42077542312</v>
      </c>
      <c r="M47" s="55">
        <v>278506.9127276529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W47" s="34"/>
    </row>
    <row r="48" spans="1:23" s="136" customFormat="1" ht="13.5" thickBot="1">
      <c r="A48" s="133">
        <v>29</v>
      </c>
      <c r="C48" s="52" t="s">
        <v>80</v>
      </c>
      <c r="D48" s="57"/>
      <c r="E48" s="57">
        <v>84681872.84202278</v>
      </c>
      <c r="F48" s="57"/>
      <c r="G48" s="57">
        <v>206964.91149502556</v>
      </c>
      <c r="H48" s="57">
        <v>51842615.822714314</v>
      </c>
      <c r="I48" s="57">
        <v>18291927.89450439</v>
      </c>
      <c r="J48" s="57">
        <v>0</v>
      </c>
      <c r="K48" s="57">
        <v>1305661.1096834475</v>
      </c>
      <c r="L48" s="57">
        <v>3874523.536302978</v>
      </c>
      <c r="M48" s="57">
        <v>9160179.567322629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W48" s="55"/>
    </row>
    <row r="49" spans="1:23" s="141" customFormat="1" ht="13.5" thickTop="1">
      <c r="A49" s="133"/>
      <c r="B49" s="45"/>
      <c r="C49" s="50"/>
      <c r="D49" s="59"/>
      <c r="E49" s="56"/>
      <c r="F49" s="5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56"/>
      <c r="R49" s="56"/>
      <c r="S49" s="56"/>
      <c r="T49" s="56"/>
      <c r="U49" s="56"/>
      <c r="W49" s="65"/>
    </row>
    <row r="50" spans="1:23" s="143" customFormat="1" ht="12.75">
      <c r="A50" s="142">
        <v>30</v>
      </c>
      <c r="C50" s="77" t="s">
        <v>81</v>
      </c>
      <c r="D50" s="78"/>
      <c r="E50" s="78">
        <v>95178664.27051498</v>
      </c>
      <c r="F50" s="78"/>
      <c r="G50" s="78">
        <v>171863.6129651238</v>
      </c>
      <c r="H50" s="78">
        <v>57746569.45635891</v>
      </c>
      <c r="I50" s="78">
        <v>21262202.22372982</v>
      </c>
      <c r="J50" s="78">
        <v>0</v>
      </c>
      <c r="K50" s="78">
        <v>1150141.1351237812</v>
      </c>
      <c r="L50" s="78">
        <v>4541067.876648056</v>
      </c>
      <c r="M50" s="78">
        <v>10306819.965689307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W50" s="79"/>
    </row>
    <row r="51" spans="1:23" s="143" customFormat="1" ht="12.75">
      <c r="A51" s="142">
        <v>31</v>
      </c>
      <c r="C51" s="80" t="s">
        <v>82</v>
      </c>
      <c r="D51" s="81"/>
      <c r="E51" s="55">
        <v>647244.7746652972</v>
      </c>
      <c r="F51" s="82"/>
      <c r="G51" s="82">
        <v>2701.206985004421</v>
      </c>
      <c r="H51" s="82">
        <v>399693.57128641824</v>
      </c>
      <c r="I51" s="82">
        <v>136528.38789275728</v>
      </c>
      <c r="J51" s="82">
        <v>0</v>
      </c>
      <c r="K51" s="82">
        <v>6173.123587469841</v>
      </c>
      <c r="L51" s="82">
        <v>20201.094710143563</v>
      </c>
      <c r="M51" s="82">
        <v>81947.39020350398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W51" s="79"/>
    </row>
    <row r="52" spans="1:23" s="143" customFormat="1" ht="13.5" thickBot="1">
      <c r="A52" s="142">
        <v>32</v>
      </c>
      <c r="C52" s="83" t="s">
        <v>83</v>
      </c>
      <c r="D52" s="57"/>
      <c r="E52" s="57">
        <v>95825909.04518028</v>
      </c>
      <c r="F52" s="57"/>
      <c r="G52" s="57">
        <v>174564.8199501282</v>
      </c>
      <c r="H52" s="57">
        <v>58146263.02764533</v>
      </c>
      <c r="I52" s="57">
        <v>21398730.611622576</v>
      </c>
      <c r="J52" s="57">
        <v>0</v>
      </c>
      <c r="K52" s="57">
        <v>1156314.258711251</v>
      </c>
      <c r="L52" s="57">
        <v>4561268.9713582</v>
      </c>
      <c r="M52" s="57">
        <v>10388767.355892811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W52" s="79"/>
    </row>
    <row r="53" spans="1:23" s="143" customFormat="1" ht="13.5" thickTop="1">
      <c r="A53" s="142"/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W53" s="79"/>
    </row>
    <row r="54" spans="1:23" s="143" customFormat="1" ht="12.75">
      <c r="A54" s="142">
        <v>33</v>
      </c>
      <c r="C54" s="84" t="s">
        <v>84</v>
      </c>
      <c r="D54" s="85"/>
      <c r="E54" s="85">
        <v>4342063.270514997</v>
      </c>
      <c r="F54" s="85"/>
      <c r="G54" s="85">
        <v>16221.126468704315</v>
      </c>
      <c r="H54" s="85">
        <v>3462273.4496106356</v>
      </c>
      <c r="I54" s="85">
        <v>534928.1245683059</v>
      </c>
      <c r="J54" s="85">
        <v>0</v>
      </c>
      <c r="K54" s="85">
        <v>68573.79536914709</v>
      </c>
      <c r="L54" s="85">
        <v>107383.90068789572</v>
      </c>
      <c r="M54" s="85">
        <v>152682.87381030805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W54" s="79"/>
    </row>
    <row r="55" spans="1:23" s="143" customFormat="1" ht="12.75">
      <c r="A55" s="142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W55" s="79"/>
    </row>
    <row r="56" spans="1:23" s="143" customFormat="1" ht="13.5" thickBot="1">
      <c r="A56" s="142">
        <v>34</v>
      </c>
      <c r="C56" s="86" t="s">
        <v>85</v>
      </c>
      <c r="D56" s="87"/>
      <c r="E56" s="87">
        <v>95825909.04518029</v>
      </c>
      <c r="F56" s="87"/>
      <c r="G56" s="87">
        <v>174564.8199501282</v>
      </c>
      <c r="H56" s="87">
        <v>58146263.02764533</v>
      </c>
      <c r="I56" s="87">
        <v>21398730.611622576</v>
      </c>
      <c r="J56" s="87">
        <v>0</v>
      </c>
      <c r="K56" s="87">
        <v>1156314.258711251</v>
      </c>
      <c r="L56" s="87">
        <v>4561268.9713582</v>
      </c>
      <c r="M56" s="87">
        <v>10388767.355892811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W56" s="79"/>
    </row>
    <row r="57" spans="1:23" s="143" customFormat="1" ht="13.5" thickTop="1">
      <c r="A57" s="142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W57" s="79"/>
    </row>
    <row r="58" spans="1:23" s="143" customFormat="1" ht="12.75">
      <c r="A58" s="142">
        <v>35</v>
      </c>
      <c r="C58" s="50" t="s">
        <v>86</v>
      </c>
      <c r="D58" s="59"/>
      <c r="E58" s="88">
        <v>0.9543798452699874</v>
      </c>
      <c r="F58" s="88"/>
      <c r="G58" s="88">
        <v>0.6303728099019221</v>
      </c>
      <c r="H58" s="88">
        <v>0.9274541367507197</v>
      </c>
      <c r="I58" s="88">
        <v>1.0009162716606832</v>
      </c>
      <c r="J58" s="88">
        <v>0</v>
      </c>
      <c r="K58" s="88">
        <v>0.718329547051386</v>
      </c>
      <c r="L58" s="88">
        <v>1.028385242570438</v>
      </c>
      <c r="M58" s="88">
        <v>1.0281579686976934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W58" s="79"/>
    </row>
    <row r="59" spans="1:23" s="143" customFormat="1" ht="12.75">
      <c r="A59" s="142">
        <v>36</v>
      </c>
      <c r="C59" s="89" t="s">
        <v>87</v>
      </c>
      <c r="D59" s="90"/>
      <c r="E59" s="91">
        <v>1</v>
      </c>
      <c r="F59" s="91"/>
      <c r="G59" s="91">
        <v>0.6605051573816441</v>
      </c>
      <c r="H59" s="91">
        <v>0.9717872200961551</v>
      </c>
      <c r="I59" s="91">
        <v>1.0487609064895236</v>
      </c>
      <c r="J59" s="91">
        <v>0</v>
      </c>
      <c r="K59" s="91">
        <v>0.7526663001230663</v>
      </c>
      <c r="L59" s="91">
        <v>1.0775429171804387</v>
      </c>
      <c r="M59" s="91">
        <v>1.077304779426513</v>
      </c>
      <c r="N59" s="91">
        <v>0</v>
      </c>
      <c r="O59" s="91">
        <v>0</v>
      </c>
      <c r="P59" s="91">
        <v>0</v>
      </c>
      <c r="Q59" s="92">
        <v>0</v>
      </c>
      <c r="R59" s="91">
        <v>0</v>
      </c>
      <c r="S59" s="91">
        <v>0</v>
      </c>
      <c r="T59" s="91">
        <v>0</v>
      </c>
      <c r="U59" s="91">
        <v>0</v>
      </c>
      <c r="W59" s="79"/>
    </row>
    <row r="60" spans="1:23" s="143" customFormat="1" ht="13.5" thickBot="1">
      <c r="A60" s="142">
        <v>37</v>
      </c>
      <c r="C60" s="60" t="s">
        <v>88</v>
      </c>
      <c r="D60" s="61"/>
      <c r="E60" s="93">
        <v>0.9999999768135406</v>
      </c>
      <c r="F60" s="62"/>
      <c r="G60" s="93">
        <v>0.6993596140393569</v>
      </c>
      <c r="H60" s="93">
        <v>0.9866983557178663</v>
      </c>
      <c r="I60" s="93">
        <v>1.0265726611479844</v>
      </c>
      <c r="J60" s="93">
        <v>0</v>
      </c>
      <c r="K60" s="93">
        <v>0.7648373989047457</v>
      </c>
      <c r="L60" s="93">
        <v>1.0530442061056298</v>
      </c>
      <c r="M60" s="93">
        <v>1.0432589404431092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W60" s="79"/>
    </row>
    <row r="61" spans="5:23" ht="13.5" thickTop="1">
      <c r="E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W61" s="94"/>
    </row>
    <row r="62" spans="1:21" s="147" customFormat="1" ht="12.75">
      <c r="A62" s="146"/>
      <c r="C62" s="95"/>
      <c r="D62" s="96"/>
      <c r="E62" s="97"/>
      <c r="F62" s="96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6"/>
      <c r="R62" s="96"/>
      <c r="S62" s="96"/>
      <c r="T62" s="96"/>
      <c r="U62" s="96"/>
    </row>
    <row r="63" spans="1:21" s="39" customFormat="1" ht="15.75">
      <c r="A63" s="37" t="s">
        <v>31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s="39" customFormat="1" ht="15.75">
      <c r="A64" s="37" t="s">
        <v>103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5" customHeight="1">
      <c r="A65" s="98" t="s">
        <v>89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ht="18">
      <c r="A66" s="99"/>
    </row>
    <row r="67" spans="1:21" ht="51">
      <c r="A67" s="46" t="s">
        <v>33</v>
      </c>
      <c r="B67" s="100"/>
      <c r="C67" s="101"/>
      <c r="D67" s="101"/>
      <c r="E67" s="102" t="s">
        <v>90</v>
      </c>
      <c r="F67" s="102"/>
      <c r="G67" s="103" t="s">
        <v>104</v>
      </c>
      <c r="H67" s="103" t="s">
        <v>105</v>
      </c>
      <c r="I67" s="103" t="s">
        <v>106</v>
      </c>
      <c r="J67" s="103" t="s">
        <v>107</v>
      </c>
      <c r="K67" s="101" t="s">
        <v>108</v>
      </c>
      <c r="L67" s="101" t="s">
        <v>25</v>
      </c>
      <c r="M67" s="103" t="s">
        <v>109</v>
      </c>
      <c r="N67" s="103" t="s">
        <v>110</v>
      </c>
      <c r="O67" s="103" t="s">
        <v>111</v>
      </c>
      <c r="P67" s="103" t="s">
        <v>111</v>
      </c>
      <c r="Q67" s="103" t="s">
        <v>111</v>
      </c>
      <c r="R67" s="103" t="s">
        <v>111</v>
      </c>
      <c r="S67" s="103" t="s">
        <v>111</v>
      </c>
      <c r="T67" s="103" t="s">
        <v>111</v>
      </c>
      <c r="U67" s="103" t="s">
        <v>111</v>
      </c>
    </row>
    <row r="68" spans="1:2" ht="20.25" customHeight="1">
      <c r="A68" s="128"/>
      <c r="B68" s="148"/>
    </row>
    <row r="69" spans="1:21" ht="12.75">
      <c r="A69" s="131"/>
      <c r="B69" s="149" t="s">
        <v>112</v>
      </c>
      <c r="C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</row>
    <row r="70" spans="1:21" ht="12.75">
      <c r="A70" s="150">
        <v>1</v>
      </c>
      <c r="B70" s="144" t="s">
        <v>113</v>
      </c>
      <c r="C70" s="104" t="s">
        <v>114</v>
      </c>
      <c r="E70" s="105">
        <v>16631691.939141253</v>
      </c>
      <c r="F70" s="105"/>
      <c r="G70" s="105">
        <v>18538.45695731925</v>
      </c>
      <c r="H70" s="105">
        <v>11092488.839175299</v>
      </c>
      <c r="I70" s="105">
        <v>3789421.8713535364</v>
      </c>
      <c r="J70" s="105">
        <v>0</v>
      </c>
      <c r="K70" s="105">
        <v>328939.38254302397</v>
      </c>
      <c r="L70" s="105">
        <v>560122.8412421221</v>
      </c>
      <c r="M70" s="105">
        <v>842180.5478699531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</row>
    <row r="71" spans="1:21" ht="12.75">
      <c r="A71" s="151">
        <v>2</v>
      </c>
      <c r="B71" s="144" t="s">
        <v>113</v>
      </c>
      <c r="C71" s="104" t="s">
        <v>115</v>
      </c>
      <c r="E71" s="105">
        <v>5750386.005592059</v>
      </c>
      <c r="F71" s="105"/>
      <c r="G71" s="105">
        <v>7081.375724322632</v>
      </c>
      <c r="H71" s="105">
        <v>3504860.9823541706</v>
      </c>
      <c r="I71" s="105">
        <v>1293975.3351887872</v>
      </c>
      <c r="J71" s="105">
        <v>0</v>
      </c>
      <c r="K71" s="105">
        <v>90096.2160748442</v>
      </c>
      <c r="L71" s="105">
        <v>264695.05518209614</v>
      </c>
      <c r="M71" s="105">
        <v>589677.0410678386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</row>
    <row r="72" spans="1:21" ht="12.75">
      <c r="A72" s="151">
        <v>3</v>
      </c>
      <c r="B72" s="144" t="s">
        <v>113</v>
      </c>
      <c r="C72" s="104" t="s">
        <v>116</v>
      </c>
      <c r="E72" s="105">
        <v>0</v>
      </c>
      <c r="F72" s="105"/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</row>
    <row r="73" spans="2:21" ht="12.75" hidden="1">
      <c r="B73" s="144" t="s">
        <v>111</v>
      </c>
      <c r="C73" s="104" t="s">
        <v>111</v>
      </c>
      <c r="E73" s="105">
        <v>0</v>
      </c>
      <c r="F73" s="105"/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5">
        <v>0</v>
      </c>
      <c r="U73" s="105">
        <v>0</v>
      </c>
    </row>
    <row r="74" spans="2:21" ht="12.75" hidden="1">
      <c r="B74" s="144" t="s">
        <v>111</v>
      </c>
      <c r="C74" s="104" t="s">
        <v>111</v>
      </c>
      <c r="E74" s="105">
        <v>0</v>
      </c>
      <c r="F74" s="105"/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5">
        <v>0</v>
      </c>
    </row>
    <row r="75" spans="2:21" ht="12.75" hidden="1">
      <c r="B75" s="144" t="s">
        <v>111</v>
      </c>
      <c r="C75" s="104" t="s">
        <v>111</v>
      </c>
      <c r="E75" s="105">
        <v>0</v>
      </c>
      <c r="F75" s="105"/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</row>
    <row r="76" spans="1:21" ht="12.75">
      <c r="A76" s="152">
        <v>4</v>
      </c>
      <c r="B76" s="144" t="s">
        <v>113</v>
      </c>
      <c r="C76" s="106" t="s">
        <v>117</v>
      </c>
      <c r="D76" s="106"/>
      <c r="E76" s="106">
        <v>22382077.944733314</v>
      </c>
      <c r="F76" s="106"/>
      <c r="G76" s="106">
        <v>25619.83268164188</v>
      </c>
      <c r="H76" s="106">
        <v>14597349.82152947</v>
      </c>
      <c r="I76" s="106">
        <v>5083397.206542323</v>
      </c>
      <c r="J76" s="106">
        <v>0</v>
      </c>
      <c r="K76" s="106">
        <v>419035.59861786815</v>
      </c>
      <c r="L76" s="106">
        <v>824817.8964242183</v>
      </c>
      <c r="M76" s="106">
        <v>1431857.5889377915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6">
        <v>0</v>
      </c>
      <c r="U76" s="106">
        <v>0</v>
      </c>
    </row>
    <row r="77" spans="2:21" ht="12.75">
      <c r="B77" s="144" t="s">
        <v>113</v>
      </c>
      <c r="C77" s="104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</row>
    <row r="78" spans="2:21" ht="12.75">
      <c r="B78" s="149" t="s">
        <v>118</v>
      </c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</row>
    <row r="79" spans="1:21" ht="12.75">
      <c r="A79" s="150">
        <v>5</v>
      </c>
      <c r="B79" s="144" t="s">
        <v>113</v>
      </c>
      <c r="C79" s="104" t="s">
        <v>114</v>
      </c>
      <c r="E79" s="105">
        <v>61924891.75537226</v>
      </c>
      <c r="F79" s="105"/>
      <c r="G79" s="105">
        <v>186096.99949067394</v>
      </c>
      <c r="H79" s="105">
        <v>38138566.31848224</v>
      </c>
      <c r="I79" s="105">
        <v>14713692.368204247</v>
      </c>
      <c r="J79" s="105">
        <v>0</v>
      </c>
      <c r="K79" s="105">
        <v>861636.183426336</v>
      </c>
      <c r="L79" s="105">
        <v>2931809.403157071</v>
      </c>
      <c r="M79" s="105">
        <v>5093090.482611694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5">
        <v>0</v>
      </c>
      <c r="U79" s="105">
        <v>0</v>
      </c>
    </row>
    <row r="80" spans="1:21" ht="12.75">
      <c r="A80" s="151">
        <v>6</v>
      </c>
      <c r="B80" s="144" t="s">
        <v>113</v>
      </c>
      <c r="C80" s="104" t="s">
        <v>115</v>
      </c>
      <c r="E80" s="105">
        <v>-1150.581397281349</v>
      </c>
      <c r="F80" s="105"/>
      <c r="G80" s="105">
        <v>-1.3580203812273037</v>
      </c>
      <c r="H80" s="105">
        <v>-596.5345329953626</v>
      </c>
      <c r="I80" s="105">
        <v>-231.58382902378162</v>
      </c>
      <c r="J80" s="105">
        <v>0</v>
      </c>
      <c r="K80" s="105">
        <v>-13.70738202801061</v>
      </c>
      <c r="L80" s="105">
        <v>-55.294274174697286</v>
      </c>
      <c r="M80" s="105">
        <v>-252.10335867826944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</row>
    <row r="81" spans="1:21" ht="12.75">
      <c r="A81" s="151">
        <v>7</v>
      </c>
      <c r="B81" s="144" t="s">
        <v>113</v>
      </c>
      <c r="C81" s="104" t="s">
        <v>116</v>
      </c>
      <c r="E81" s="105">
        <v>44140912.3822263</v>
      </c>
      <c r="F81" s="105"/>
      <c r="G81" s="105">
        <v>279775.4450783409</v>
      </c>
      <c r="H81" s="105">
        <v>28955722.816293016</v>
      </c>
      <c r="I81" s="105">
        <v>9627994.065564431</v>
      </c>
      <c r="J81" s="105">
        <v>0</v>
      </c>
      <c r="K81" s="105">
        <v>1095807.3482711988</v>
      </c>
      <c r="L81" s="105">
        <v>1510648.5306870358</v>
      </c>
      <c r="M81" s="105">
        <v>2670964.176332284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</row>
    <row r="82" spans="2:21" ht="12.75" hidden="1">
      <c r="B82" s="144" t="s">
        <v>111</v>
      </c>
      <c r="C82" s="104" t="s">
        <v>111</v>
      </c>
      <c r="E82" s="105">
        <v>0</v>
      </c>
      <c r="F82" s="105"/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</row>
    <row r="83" spans="2:21" ht="12.75" hidden="1">
      <c r="B83" s="144" t="s">
        <v>111</v>
      </c>
      <c r="C83" s="104" t="s">
        <v>111</v>
      </c>
      <c r="E83" s="105">
        <v>0</v>
      </c>
      <c r="F83" s="105"/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</row>
    <row r="84" spans="2:21" ht="12.75" hidden="1">
      <c r="B84" s="144" t="s">
        <v>111</v>
      </c>
      <c r="C84" s="104" t="s">
        <v>111</v>
      </c>
      <c r="E84" s="105">
        <v>0</v>
      </c>
      <c r="F84" s="105"/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5">
        <v>0</v>
      </c>
      <c r="U84" s="105">
        <v>0</v>
      </c>
    </row>
    <row r="85" spans="1:21" ht="12.75">
      <c r="A85" s="152">
        <v>8</v>
      </c>
      <c r="B85" s="144" t="s">
        <v>113</v>
      </c>
      <c r="C85" s="106" t="s">
        <v>117</v>
      </c>
      <c r="D85" s="106"/>
      <c r="E85" s="106">
        <v>106064653.55620128</v>
      </c>
      <c r="F85" s="106"/>
      <c r="G85" s="106">
        <v>465871.08654863364</v>
      </c>
      <c r="H85" s="106">
        <v>67093692.600242265</v>
      </c>
      <c r="I85" s="106">
        <v>24341454.849939656</v>
      </c>
      <c r="J85" s="106">
        <v>0</v>
      </c>
      <c r="K85" s="106">
        <v>1957429.824315507</v>
      </c>
      <c r="L85" s="106">
        <v>4442402.639569933</v>
      </c>
      <c r="M85" s="106">
        <v>7763802.555585301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</row>
    <row r="86" spans="2:21" ht="12.75">
      <c r="B86" s="144" t="s">
        <v>113</v>
      </c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</row>
    <row r="87" spans="2:21" ht="12.75">
      <c r="B87" s="149" t="s">
        <v>119</v>
      </c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21" ht="12.75">
      <c r="A88" s="150">
        <v>9</v>
      </c>
      <c r="B88" s="144" t="s">
        <v>113</v>
      </c>
      <c r="C88" s="104" t="s">
        <v>114</v>
      </c>
      <c r="E88" s="105">
        <v>0</v>
      </c>
      <c r="F88" s="105"/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05">
        <v>0</v>
      </c>
      <c r="U88" s="105">
        <v>0</v>
      </c>
    </row>
    <row r="89" spans="1:21" ht="12.75">
      <c r="A89" s="151">
        <v>10</v>
      </c>
      <c r="B89" s="144" t="s">
        <v>113</v>
      </c>
      <c r="C89" s="104" t="s">
        <v>115</v>
      </c>
      <c r="E89" s="105">
        <v>0</v>
      </c>
      <c r="F89" s="105"/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</row>
    <row r="90" spans="1:21" ht="12.75">
      <c r="A90" s="151">
        <v>11</v>
      </c>
      <c r="B90" s="144" t="s">
        <v>113</v>
      </c>
      <c r="C90" s="104" t="s">
        <v>116</v>
      </c>
      <c r="E90" s="105">
        <v>0</v>
      </c>
      <c r="F90" s="105"/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05">
        <v>0</v>
      </c>
    </row>
    <row r="91" spans="2:21" ht="12.75" hidden="1">
      <c r="B91" s="144" t="s">
        <v>111</v>
      </c>
      <c r="C91" s="104" t="s">
        <v>111</v>
      </c>
      <c r="E91" s="105">
        <v>0</v>
      </c>
      <c r="F91" s="105"/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5">
        <v>0</v>
      </c>
      <c r="U91" s="105">
        <v>0</v>
      </c>
    </row>
    <row r="92" spans="2:21" ht="12.75" hidden="1">
      <c r="B92" s="144" t="s">
        <v>111</v>
      </c>
      <c r="C92" s="104" t="s">
        <v>111</v>
      </c>
      <c r="E92" s="105">
        <v>0</v>
      </c>
      <c r="F92" s="105"/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05">
        <v>0</v>
      </c>
      <c r="U92" s="105">
        <v>0</v>
      </c>
    </row>
    <row r="93" spans="2:21" ht="12.75" hidden="1">
      <c r="B93" s="144" t="s">
        <v>111</v>
      </c>
      <c r="C93" s="104" t="s">
        <v>111</v>
      </c>
      <c r="E93" s="105">
        <v>0</v>
      </c>
      <c r="F93" s="105"/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5">
        <v>0</v>
      </c>
      <c r="U93" s="105">
        <v>0</v>
      </c>
    </row>
    <row r="94" spans="1:21" ht="12.75">
      <c r="A94" s="152">
        <v>12</v>
      </c>
      <c r="B94" s="144" t="s">
        <v>113</v>
      </c>
      <c r="C94" s="106" t="s">
        <v>117</v>
      </c>
      <c r="D94" s="106"/>
      <c r="E94" s="106">
        <v>0</v>
      </c>
      <c r="F94" s="106"/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</row>
    <row r="95" spans="2:21" ht="12.75">
      <c r="B95" s="144" t="s">
        <v>113</v>
      </c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</row>
    <row r="96" spans="2:21" ht="12.75" hidden="1">
      <c r="B96" s="149" t="s">
        <v>111</v>
      </c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</row>
    <row r="97" spans="2:21" ht="12.75" hidden="1">
      <c r="B97" s="144" t="s">
        <v>111</v>
      </c>
      <c r="C97" s="104" t="s">
        <v>111</v>
      </c>
      <c r="E97" s="105">
        <v>0</v>
      </c>
      <c r="F97" s="105"/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5">
        <v>0</v>
      </c>
      <c r="U97" s="105">
        <v>0</v>
      </c>
    </row>
    <row r="98" spans="2:21" ht="12.75" hidden="1">
      <c r="B98" s="144" t="s">
        <v>111</v>
      </c>
      <c r="C98" s="104" t="s">
        <v>111</v>
      </c>
      <c r="E98" s="105">
        <v>0</v>
      </c>
      <c r="F98" s="105"/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05">
        <v>0</v>
      </c>
      <c r="S98" s="105">
        <v>0</v>
      </c>
      <c r="T98" s="105">
        <v>0</v>
      </c>
      <c r="U98" s="105">
        <v>0</v>
      </c>
    </row>
    <row r="99" spans="2:21" ht="12.75" hidden="1">
      <c r="B99" s="144" t="s">
        <v>111</v>
      </c>
      <c r="C99" s="104" t="s">
        <v>111</v>
      </c>
      <c r="E99" s="105">
        <v>0</v>
      </c>
      <c r="F99" s="105"/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05">
        <v>0</v>
      </c>
      <c r="S99" s="105">
        <v>0</v>
      </c>
      <c r="T99" s="105">
        <v>0</v>
      </c>
      <c r="U99" s="105">
        <v>0</v>
      </c>
    </row>
    <row r="100" spans="2:21" ht="12.75" hidden="1">
      <c r="B100" s="144" t="s">
        <v>111</v>
      </c>
      <c r="C100" s="104" t="s">
        <v>111</v>
      </c>
      <c r="E100" s="105">
        <v>0</v>
      </c>
      <c r="F100" s="105"/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05">
        <v>0</v>
      </c>
      <c r="S100" s="105">
        <v>0</v>
      </c>
      <c r="T100" s="105">
        <v>0</v>
      </c>
      <c r="U100" s="105">
        <v>0</v>
      </c>
    </row>
    <row r="101" spans="2:21" ht="12.75" hidden="1">
      <c r="B101" s="144" t="s">
        <v>111</v>
      </c>
      <c r="C101" s="104" t="s">
        <v>111</v>
      </c>
      <c r="E101" s="105">
        <v>0</v>
      </c>
      <c r="F101" s="105"/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105">
        <v>0</v>
      </c>
      <c r="T101" s="105">
        <v>0</v>
      </c>
      <c r="U101" s="105">
        <v>0</v>
      </c>
    </row>
    <row r="102" spans="2:21" ht="12.75" hidden="1">
      <c r="B102" s="144" t="s">
        <v>111</v>
      </c>
      <c r="C102" s="104" t="s">
        <v>111</v>
      </c>
      <c r="E102" s="105">
        <v>0</v>
      </c>
      <c r="F102" s="105"/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</row>
    <row r="103" spans="2:21" ht="12.75" hidden="1">
      <c r="B103" s="144" t="s">
        <v>111</v>
      </c>
      <c r="C103" s="106" t="s">
        <v>111</v>
      </c>
      <c r="D103" s="106"/>
      <c r="E103" s="106">
        <v>0</v>
      </c>
      <c r="F103" s="106"/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</row>
    <row r="104" spans="2:21" ht="12.75" hidden="1">
      <c r="B104" s="144" t="s">
        <v>111</v>
      </c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</row>
    <row r="105" spans="2:21" ht="12.75" hidden="1">
      <c r="B105" s="149" t="s">
        <v>111</v>
      </c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</row>
    <row r="106" spans="2:21" ht="12.75" hidden="1">
      <c r="B106" s="144" t="s">
        <v>111</v>
      </c>
      <c r="C106" s="104" t="s">
        <v>111</v>
      </c>
      <c r="E106" s="105">
        <v>0</v>
      </c>
      <c r="F106" s="105"/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05">
        <v>0</v>
      </c>
      <c r="S106" s="105">
        <v>0</v>
      </c>
      <c r="T106" s="105">
        <v>0</v>
      </c>
      <c r="U106" s="105">
        <v>0</v>
      </c>
    </row>
    <row r="107" spans="2:21" ht="12.75" hidden="1">
      <c r="B107" s="144" t="s">
        <v>111</v>
      </c>
      <c r="C107" s="104" t="s">
        <v>111</v>
      </c>
      <c r="E107" s="105">
        <v>0</v>
      </c>
      <c r="F107" s="105"/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5">
        <v>0</v>
      </c>
      <c r="T107" s="105">
        <v>0</v>
      </c>
      <c r="U107" s="105">
        <v>0</v>
      </c>
    </row>
    <row r="108" spans="2:21" ht="12.75" hidden="1">
      <c r="B108" s="144" t="s">
        <v>111</v>
      </c>
      <c r="C108" s="104" t="s">
        <v>111</v>
      </c>
      <c r="E108" s="105">
        <v>0</v>
      </c>
      <c r="F108" s="105"/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05">
        <v>0</v>
      </c>
      <c r="U108" s="105">
        <v>0</v>
      </c>
    </row>
    <row r="109" spans="2:21" ht="12.75" hidden="1">
      <c r="B109" s="144" t="s">
        <v>111</v>
      </c>
      <c r="C109" s="104" t="s">
        <v>111</v>
      </c>
      <c r="E109" s="105">
        <v>0</v>
      </c>
      <c r="F109" s="105"/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05">
        <v>0</v>
      </c>
      <c r="U109" s="105">
        <v>0</v>
      </c>
    </row>
    <row r="110" spans="2:21" ht="12.75" hidden="1">
      <c r="B110" s="144" t="s">
        <v>111</v>
      </c>
      <c r="C110" s="104" t="s">
        <v>111</v>
      </c>
      <c r="E110" s="105">
        <v>0</v>
      </c>
      <c r="F110" s="105"/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105">
        <v>0</v>
      </c>
      <c r="S110" s="105">
        <v>0</v>
      </c>
      <c r="T110" s="105">
        <v>0</v>
      </c>
      <c r="U110" s="105">
        <v>0</v>
      </c>
    </row>
    <row r="111" spans="2:21" ht="12.75" hidden="1">
      <c r="B111" s="144" t="s">
        <v>111</v>
      </c>
      <c r="C111" s="104" t="s">
        <v>111</v>
      </c>
      <c r="E111" s="105">
        <v>0</v>
      </c>
      <c r="F111" s="105"/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5">
        <v>0</v>
      </c>
      <c r="R111" s="105">
        <v>0</v>
      </c>
      <c r="S111" s="105">
        <v>0</v>
      </c>
      <c r="T111" s="105">
        <v>0</v>
      </c>
      <c r="U111" s="105">
        <v>0</v>
      </c>
    </row>
    <row r="112" spans="2:21" ht="12.75" hidden="1">
      <c r="B112" s="144" t="s">
        <v>111</v>
      </c>
      <c r="C112" s="106" t="s">
        <v>111</v>
      </c>
      <c r="D112" s="106"/>
      <c r="E112" s="106">
        <v>0</v>
      </c>
      <c r="F112" s="106"/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</row>
    <row r="113" spans="2:21" ht="12.75" hidden="1">
      <c r="B113" s="144" t="s">
        <v>111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</row>
    <row r="114" spans="2:21" ht="12.75" hidden="1">
      <c r="B114" s="149" t="s">
        <v>111</v>
      </c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2:21" ht="12.75" hidden="1">
      <c r="B115" s="144" t="s">
        <v>111</v>
      </c>
      <c r="C115" s="104" t="s">
        <v>111</v>
      </c>
      <c r="E115" s="105">
        <v>0</v>
      </c>
      <c r="F115" s="105"/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5">
        <v>0</v>
      </c>
      <c r="U115" s="105">
        <v>0</v>
      </c>
    </row>
    <row r="116" spans="2:21" ht="12.75" hidden="1">
      <c r="B116" s="144" t="s">
        <v>111</v>
      </c>
      <c r="C116" s="104" t="s">
        <v>111</v>
      </c>
      <c r="E116" s="105">
        <v>0</v>
      </c>
      <c r="F116" s="105"/>
      <c r="G116" s="105">
        <v>0</v>
      </c>
      <c r="H116" s="105">
        <v>0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105">
        <v>0</v>
      </c>
      <c r="T116" s="105">
        <v>0</v>
      </c>
      <c r="U116" s="105">
        <v>0</v>
      </c>
    </row>
    <row r="117" spans="2:21" ht="12.75" hidden="1">
      <c r="B117" s="144" t="s">
        <v>111</v>
      </c>
      <c r="C117" s="104" t="s">
        <v>111</v>
      </c>
      <c r="E117" s="105">
        <v>0</v>
      </c>
      <c r="F117" s="105"/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5">
        <v>0</v>
      </c>
      <c r="T117" s="105">
        <v>0</v>
      </c>
      <c r="U117" s="105">
        <v>0</v>
      </c>
    </row>
    <row r="118" spans="2:21" ht="12.75" hidden="1">
      <c r="B118" s="144" t="s">
        <v>111</v>
      </c>
      <c r="C118" s="104" t="s">
        <v>111</v>
      </c>
      <c r="E118" s="105">
        <v>0</v>
      </c>
      <c r="F118" s="105"/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05">
        <v>0</v>
      </c>
      <c r="U118" s="105">
        <v>0</v>
      </c>
    </row>
    <row r="119" spans="2:21" ht="12.75" hidden="1">
      <c r="B119" s="144" t="s">
        <v>111</v>
      </c>
      <c r="C119" s="104" t="s">
        <v>111</v>
      </c>
      <c r="E119" s="105">
        <v>0</v>
      </c>
      <c r="F119" s="105"/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5">
        <v>0</v>
      </c>
      <c r="O119" s="105">
        <v>0</v>
      </c>
      <c r="P119" s="105">
        <v>0</v>
      </c>
      <c r="Q119" s="105">
        <v>0</v>
      </c>
      <c r="R119" s="105">
        <v>0</v>
      </c>
      <c r="S119" s="105">
        <v>0</v>
      </c>
      <c r="T119" s="105">
        <v>0</v>
      </c>
      <c r="U119" s="105">
        <v>0</v>
      </c>
    </row>
    <row r="120" spans="2:21" ht="12.75" hidden="1">
      <c r="B120" s="144" t="s">
        <v>111</v>
      </c>
      <c r="C120" s="104" t="s">
        <v>111</v>
      </c>
      <c r="E120" s="105">
        <v>0</v>
      </c>
      <c r="F120" s="105"/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05">
        <v>0</v>
      </c>
      <c r="O120" s="105">
        <v>0</v>
      </c>
      <c r="P120" s="105">
        <v>0</v>
      </c>
      <c r="Q120" s="105">
        <v>0</v>
      </c>
      <c r="R120" s="105">
        <v>0</v>
      </c>
      <c r="S120" s="105">
        <v>0</v>
      </c>
      <c r="T120" s="105">
        <v>0</v>
      </c>
      <c r="U120" s="105">
        <v>0</v>
      </c>
    </row>
    <row r="121" spans="2:21" ht="12.75" hidden="1">
      <c r="B121" s="144" t="s">
        <v>111</v>
      </c>
      <c r="C121" s="106" t="s">
        <v>111</v>
      </c>
      <c r="D121" s="106"/>
      <c r="E121" s="106">
        <v>0</v>
      </c>
      <c r="F121" s="106"/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6">
        <v>0</v>
      </c>
      <c r="U121" s="106">
        <v>0</v>
      </c>
    </row>
    <row r="122" spans="2:21" ht="12.75" hidden="1">
      <c r="B122" s="144" t="s">
        <v>111</v>
      </c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2:21" ht="12.75" hidden="1">
      <c r="B123" s="149" t="s">
        <v>111</v>
      </c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2:21" ht="12.75" hidden="1">
      <c r="B124" s="144" t="s">
        <v>111</v>
      </c>
      <c r="C124" s="104" t="s">
        <v>111</v>
      </c>
      <c r="E124" s="105">
        <v>0</v>
      </c>
      <c r="F124" s="105"/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5">
        <v>0</v>
      </c>
      <c r="Q124" s="105">
        <v>0</v>
      </c>
      <c r="R124" s="105">
        <v>0</v>
      </c>
      <c r="S124" s="105">
        <v>0</v>
      </c>
      <c r="T124" s="105">
        <v>0</v>
      </c>
      <c r="U124" s="105">
        <v>0</v>
      </c>
    </row>
    <row r="125" spans="2:21" ht="12.75" hidden="1">
      <c r="B125" s="144" t="s">
        <v>111</v>
      </c>
      <c r="C125" s="104" t="s">
        <v>111</v>
      </c>
      <c r="E125" s="105">
        <v>0</v>
      </c>
      <c r="F125" s="105"/>
      <c r="G125" s="105">
        <v>0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05">
        <v>0</v>
      </c>
      <c r="Q125" s="105">
        <v>0</v>
      </c>
      <c r="R125" s="105">
        <v>0</v>
      </c>
      <c r="S125" s="105">
        <v>0</v>
      </c>
      <c r="T125" s="105">
        <v>0</v>
      </c>
      <c r="U125" s="105">
        <v>0</v>
      </c>
    </row>
    <row r="126" spans="2:21" ht="12.75" hidden="1">
      <c r="B126" s="144" t="s">
        <v>111</v>
      </c>
      <c r="C126" s="104" t="s">
        <v>111</v>
      </c>
      <c r="E126" s="105">
        <v>0</v>
      </c>
      <c r="F126" s="105"/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5">
        <v>0</v>
      </c>
      <c r="Q126" s="105">
        <v>0</v>
      </c>
      <c r="R126" s="105">
        <v>0</v>
      </c>
      <c r="S126" s="105">
        <v>0</v>
      </c>
      <c r="T126" s="105">
        <v>0</v>
      </c>
      <c r="U126" s="105">
        <v>0</v>
      </c>
    </row>
    <row r="127" spans="2:21" ht="12.75" hidden="1">
      <c r="B127" s="144" t="s">
        <v>111</v>
      </c>
      <c r="C127" s="104" t="s">
        <v>111</v>
      </c>
      <c r="E127" s="105">
        <v>0</v>
      </c>
      <c r="F127" s="105"/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05">
        <v>0</v>
      </c>
      <c r="Q127" s="105">
        <v>0</v>
      </c>
      <c r="R127" s="105">
        <v>0</v>
      </c>
      <c r="S127" s="105">
        <v>0</v>
      </c>
      <c r="T127" s="105">
        <v>0</v>
      </c>
      <c r="U127" s="105">
        <v>0</v>
      </c>
    </row>
    <row r="128" spans="2:21" ht="12.75" hidden="1">
      <c r="B128" s="144" t="s">
        <v>111</v>
      </c>
      <c r="C128" s="104" t="s">
        <v>111</v>
      </c>
      <c r="E128" s="105">
        <v>0</v>
      </c>
      <c r="F128" s="105"/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05">
        <v>0</v>
      </c>
      <c r="Q128" s="105">
        <v>0</v>
      </c>
      <c r="R128" s="105">
        <v>0</v>
      </c>
      <c r="S128" s="105">
        <v>0</v>
      </c>
      <c r="T128" s="105">
        <v>0</v>
      </c>
      <c r="U128" s="105">
        <v>0</v>
      </c>
    </row>
    <row r="129" spans="2:21" ht="12.75" hidden="1">
      <c r="B129" s="144" t="s">
        <v>111</v>
      </c>
      <c r="C129" s="104" t="s">
        <v>111</v>
      </c>
      <c r="E129" s="105">
        <v>0</v>
      </c>
      <c r="F129" s="105"/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05">
        <v>0</v>
      </c>
      <c r="Q129" s="105">
        <v>0</v>
      </c>
      <c r="R129" s="105">
        <v>0</v>
      </c>
      <c r="S129" s="105">
        <v>0</v>
      </c>
      <c r="T129" s="105">
        <v>0</v>
      </c>
      <c r="U129" s="105">
        <v>0</v>
      </c>
    </row>
    <row r="130" spans="2:21" ht="12.75" hidden="1">
      <c r="B130" s="144" t="s">
        <v>111</v>
      </c>
      <c r="C130" s="106" t="s">
        <v>111</v>
      </c>
      <c r="D130" s="106"/>
      <c r="E130" s="106">
        <v>0</v>
      </c>
      <c r="F130" s="106"/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6">
        <v>0</v>
      </c>
      <c r="U130" s="106">
        <v>0</v>
      </c>
    </row>
    <row r="131" spans="2:21" ht="12.75" hidden="1">
      <c r="B131" s="144" t="s">
        <v>111</v>
      </c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</row>
    <row r="132" spans="2:21" ht="12.75" hidden="1">
      <c r="B132" s="149" t="s">
        <v>111</v>
      </c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</row>
    <row r="133" spans="2:21" ht="12.75" hidden="1">
      <c r="B133" s="144" t="s">
        <v>111</v>
      </c>
      <c r="C133" s="104" t="s">
        <v>111</v>
      </c>
      <c r="E133" s="105">
        <v>0</v>
      </c>
      <c r="F133" s="105"/>
      <c r="G133" s="105">
        <v>0</v>
      </c>
      <c r="H133" s="105">
        <v>0</v>
      </c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  <c r="N133" s="105">
        <v>0</v>
      </c>
      <c r="O133" s="105">
        <v>0</v>
      </c>
      <c r="P133" s="105">
        <v>0</v>
      </c>
      <c r="Q133" s="105">
        <v>0</v>
      </c>
      <c r="R133" s="105">
        <v>0</v>
      </c>
      <c r="S133" s="105">
        <v>0</v>
      </c>
      <c r="T133" s="105">
        <v>0</v>
      </c>
      <c r="U133" s="105">
        <v>0</v>
      </c>
    </row>
    <row r="134" spans="2:21" ht="12.75" hidden="1">
      <c r="B134" s="144" t="s">
        <v>111</v>
      </c>
      <c r="C134" s="104" t="s">
        <v>111</v>
      </c>
      <c r="E134" s="105">
        <v>0</v>
      </c>
      <c r="F134" s="105"/>
      <c r="G134" s="105">
        <v>0</v>
      </c>
      <c r="H134" s="105">
        <v>0</v>
      </c>
      <c r="I134" s="105">
        <v>0</v>
      </c>
      <c r="J134" s="105">
        <v>0</v>
      </c>
      <c r="K134" s="105">
        <v>0</v>
      </c>
      <c r="L134" s="105">
        <v>0</v>
      </c>
      <c r="M134" s="105">
        <v>0</v>
      </c>
      <c r="N134" s="105">
        <v>0</v>
      </c>
      <c r="O134" s="105">
        <v>0</v>
      </c>
      <c r="P134" s="105">
        <v>0</v>
      </c>
      <c r="Q134" s="105">
        <v>0</v>
      </c>
      <c r="R134" s="105">
        <v>0</v>
      </c>
      <c r="S134" s="105">
        <v>0</v>
      </c>
      <c r="T134" s="105">
        <v>0</v>
      </c>
      <c r="U134" s="105">
        <v>0</v>
      </c>
    </row>
    <row r="135" spans="2:21" ht="12.75" hidden="1">
      <c r="B135" s="144" t="s">
        <v>111</v>
      </c>
      <c r="C135" s="104" t="s">
        <v>111</v>
      </c>
      <c r="E135" s="105">
        <v>0</v>
      </c>
      <c r="F135" s="105"/>
      <c r="G135" s="105">
        <v>0</v>
      </c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0</v>
      </c>
      <c r="O135" s="105">
        <v>0</v>
      </c>
      <c r="P135" s="105">
        <v>0</v>
      </c>
      <c r="Q135" s="105">
        <v>0</v>
      </c>
      <c r="R135" s="105">
        <v>0</v>
      </c>
      <c r="S135" s="105">
        <v>0</v>
      </c>
      <c r="T135" s="105">
        <v>0</v>
      </c>
      <c r="U135" s="105">
        <v>0</v>
      </c>
    </row>
    <row r="136" spans="2:21" ht="12.75" hidden="1">
      <c r="B136" s="144" t="s">
        <v>111</v>
      </c>
      <c r="C136" s="104" t="s">
        <v>111</v>
      </c>
      <c r="E136" s="105">
        <v>0</v>
      </c>
      <c r="F136" s="105"/>
      <c r="G136" s="105">
        <v>0</v>
      </c>
      <c r="H136" s="105">
        <v>0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105">
        <v>0</v>
      </c>
      <c r="O136" s="105">
        <v>0</v>
      </c>
      <c r="P136" s="105">
        <v>0</v>
      </c>
      <c r="Q136" s="105">
        <v>0</v>
      </c>
      <c r="R136" s="105">
        <v>0</v>
      </c>
      <c r="S136" s="105">
        <v>0</v>
      </c>
      <c r="T136" s="105">
        <v>0</v>
      </c>
      <c r="U136" s="105">
        <v>0</v>
      </c>
    </row>
    <row r="137" spans="2:21" ht="12.75" hidden="1">
      <c r="B137" s="144" t="s">
        <v>111</v>
      </c>
      <c r="C137" s="104" t="s">
        <v>111</v>
      </c>
      <c r="E137" s="105">
        <v>0</v>
      </c>
      <c r="F137" s="105"/>
      <c r="G137" s="105">
        <v>0</v>
      </c>
      <c r="H137" s="105">
        <v>0</v>
      </c>
      <c r="I137" s="105">
        <v>0</v>
      </c>
      <c r="J137" s="105">
        <v>0</v>
      </c>
      <c r="K137" s="105">
        <v>0</v>
      </c>
      <c r="L137" s="105">
        <v>0</v>
      </c>
      <c r="M137" s="105">
        <v>0</v>
      </c>
      <c r="N137" s="105">
        <v>0</v>
      </c>
      <c r="O137" s="105">
        <v>0</v>
      </c>
      <c r="P137" s="105">
        <v>0</v>
      </c>
      <c r="Q137" s="105">
        <v>0</v>
      </c>
      <c r="R137" s="105">
        <v>0</v>
      </c>
      <c r="S137" s="105">
        <v>0</v>
      </c>
      <c r="T137" s="105">
        <v>0</v>
      </c>
      <c r="U137" s="105">
        <v>0</v>
      </c>
    </row>
    <row r="138" spans="2:21" ht="12.75" hidden="1">
      <c r="B138" s="144" t="s">
        <v>111</v>
      </c>
      <c r="C138" s="104" t="s">
        <v>111</v>
      </c>
      <c r="E138" s="105">
        <v>0</v>
      </c>
      <c r="F138" s="105"/>
      <c r="G138" s="105">
        <v>0</v>
      </c>
      <c r="H138" s="105">
        <v>0</v>
      </c>
      <c r="I138" s="105">
        <v>0</v>
      </c>
      <c r="J138" s="105">
        <v>0</v>
      </c>
      <c r="K138" s="105">
        <v>0</v>
      </c>
      <c r="L138" s="105">
        <v>0</v>
      </c>
      <c r="M138" s="105">
        <v>0</v>
      </c>
      <c r="N138" s="105">
        <v>0</v>
      </c>
      <c r="O138" s="105">
        <v>0</v>
      </c>
      <c r="P138" s="105">
        <v>0</v>
      </c>
      <c r="Q138" s="105">
        <v>0</v>
      </c>
      <c r="R138" s="105">
        <v>0</v>
      </c>
      <c r="S138" s="105">
        <v>0</v>
      </c>
      <c r="T138" s="105">
        <v>0</v>
      </c>
      <c r="U138" s="105">
        <v>0</v>
      </c>
    </row>
    <row r="139" spans="2:21" ht="12.75" hidden="1">
      <c r="B139" s="144" t="s">
        <v>111</v>
      </c>
      <c r="C139" s="106" t="s">
        <v>111</v>
      </c>
      <c r="D139" s="106"/>
      <c r="E139" s="106">
        <v>0</v>
      </c>
      <c r="F139" s="106"/>
      <c r="G139" s="106">
        <v>0</v>
      </c>
      <c r="H139" s="106">
        <v>0</v>
      </c>
      <c r="I139" s="106">
        <v>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06">
        <v>0</v>
      </c>
      <c r="U139" s="106">
        <v>0</v>
      </c>
    </row>
    <row r="140" spans="2:21" ht="12.75" hidden="1">
      <c r="B140" s="144" t="s">
        <v>111</v>
      </c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</row>
    <row r="141" spans="2:21" ht="12.75" hidden="1">
      <c r="B141" s="149" t="s">
        <v>111</v>
      </c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</row>
    <row r="142" spans="2:21" ht="12.75" hidden="1">
      <c r="B142" s="144" t="s">
        <v>111</v>
      </c>
      <c r="C142" s="104" t="s">
        <v>111</v>
      </c>
      <c r="E142" s="105">
        <v>0</v>
      </c>
      <c r="F142" s="105"/>
      <c r="G142" s="105">
        <v>0</v>
      </c>
      <c r="H142" s="105">
        <v>0</v>
      </c>
      <c r="I142" s="105">
        <v>0</v>
      </c>
      <c r="J142" s="105">
        <v>0</v>
      </c>
      <c r="K142" s="105">
        <v>0</v>
      </c>
      <c r="L142" s="105">
        <v>0</v>
      </c>
      <c r="M142" s="105">
        <v>0</v>
      </c>
      <c r="N142" s="105">
        <v>0</v>
      </c>
      <c r="O142" s="105">
        <v>0</v>
      </c>
      <c r="P142" s="105">
        <v>0</v>
      </c>
      <c r="Q142" s="105">
        <v>0</v>
      </c>
      <c r="R142" s="105">
        <v>0</v>
      </c>
      <c r="S142" s="105">
        <v>0</v>
      </c>
      <c r="T142" s="105">
        <v>0</v>
      </c>
      <c r="U142" s="105">
        <v>0</v>
      </c>
    </row>
    <row r="143" spans="2:21" ht="12.75" hidden="1">
      <c r="B143" s="144" t="s">
        <v>111</v>
      </c>
      <c r="C143" s="104" t="s">
        <v>111</v>
      </c>
      <c r="E143" s="105">
        <v>0</v>
      </c>
      <c r="F143" s="105"/>
      <c r="G143" s="105">
        <v>0</v>
      </c>
      <c r="H143" s="105">
        <v>0</v>
      </c>
      <c r="I143" s="105">
        <v>0</v>
      </c>
      <c r="J143" s="105">
        <v>0</v>
      </c>
      <c r="K143" s="105">
        <v>0</v>
      </c>
      <c r="L143" s="105">
        <v>0</v>
      </c>
      <c r="M143" s="105">
        <v>0</v>
      </c>
      <c r="N143" s="105">
        <v>0</v>
      </c>
      <c r="O143" s="105">
        <v>0</v>
      </c>
      <c r="P143" s="105">
        <v>0</v>
      </c>
      <c r="Q143" s="105">
        <v>0</v>
      </c>
      <c r="R143" s="105">
        <v>0</v>
      </c>
      <c r="S143" s="105">
        <v>0</v>
      </c>
      <c r="T143" s="105">
        <v>0</v>
      </c>
      <c r="U143" s="105">
        <v>0</v>
      </c>
    </row>
    <row r="144" spans="2:21" ht="12.75" hidden="1">
      <c r="B144" s="144" t="s">
        <v>111</v>
      </c>
      <c r="C144" s="104" t="s">
        <v>111</v>
      </c>
      <c r="E144" s="105">
        <v>0</v>
      </c>
      <c r="F144" s="105"/>
      <c r="G144" s="105">
        <v>0</v>
      </c>
      <c r="H144" s="105">
        <v>0</v>
      </c>
      <c r="I144" s="105">
        <v>0</v>
      </c>
      <c r="J144" s="105">
        <v>0</v>
      </c>
      <c r="K144" s="105">
        <v>0</v>
      </c>
      <c r="L144" s="105">
        <v>0</v>
      </c>
      <c r="M144" s="105">
        <v>0</v>
      </c>
      <c r="N144" s="105">
        <v>0</v>
      </c>
      <c r="O144" s="105">
        <v>0</v>
      </c>
      <c r="P144" s="105">
        <v>0</v>
      </c>
      <c r="Q144" s="105">
        <v>0</v>
      </c>
      <c r="R144" s="105">
        <v>0</v>
      </c>
      <c r="S144" s="105">
        <v>0</v>
      </c>
      <c r="T144" s="105">
        <v>0</v>
      </c>
      <c r="U144" s="105">
        <v>0</v>
      </c>
    </row>
    <row r="145" spans="2:21" ht="12.75" hidden="1">
      <c r="B145" s="144" t="s">
        <v>111</v>
      </c>
      <c r="C145" s="104" t="s">
        <v>111</v>
      </c>
      <c r="E145" s="105">
        <v>0</v>
      </c>
      <c r="F145" s="105"/>
      <c r="G145" s="105">
        <v>0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05">
        <v>0</v>
      </c>
      <c r="Q145" s="105">
        <v>0</v>
      </c>
      <c r="R145" s="105">
        <v>0</v>
      </c>
      <c r="S145" s="105">
        <v>0</v>
      </c>
      <c r="T145" s="105">
        <v>0</v>
      </c>
      <c r="U145" s="105">
        <v>0</v>
      </c>
    </row>
    <row r="146" spans="2:21" ht="12.75" hidden="1">
      <c r="B146" s="144" t="s">
        <v>111</v>
      </c>
      <c r="C146" s="104" t="s">
        <v>111</v>
      </c>
      <c r="E146" s="105">
        <v>0</v>
      </c>
      <c r="F146" s="105"/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0</v>
      </c>
      <c r="N146" s="105">
        <v>0</v>
      </c>
      <c r="O146" s="105">
        <v>0</v>
      </c>
      <c r="P146" s="105">
        <v>0</v>
      </c>
      <c r="Q146" s="105">
        <v>0</v>
      </c>
      <c r="R146" s="105">
        <v>0</v>
      </c>
      <c r="S146" s="105">
        <v>0</v>
      </c>
      <c r="T146" s="105">
        <v>0</v>
      </c>
      <c r="U146" s="105">
        <v>0</v>
      </c>
    </row>
    <row r="147" spans="2:21" ht="12.75" hidden="1">
      <c r="B147" s="144" t="s">
        <v>111</v>
      </c>
      <c r="C147" s="104" t="s">
        <v>111</v>
      </c>
      <c r="E147" s="105">
        <v>0</v>
      </c>
      <c r="F147" s="105"/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  <c r="N147" s="105">
        <v>0</v>
      </c>
      <c r="O147" s="105">
        <v>0</v>
      </c>
      <c r="P147" s="105">
        <v>0</v>
      </c>
      <c r="Q147" s="105">
        <v>0</v>
      </c>
      <c r="R147" s="105">
        <v>0</v>
      </c>
      <c r="S147" s="105">
        <v>0</v>
      </c>
      <c r="T147" s="105">
        <v>0</v>
      </c>
      <c r="U147" s="105">
        <v>0</v>
      </c>
    </row>
    <row r="148" spans="2:21" ht="12.75" hidden="1">
      <c r="B148" s="144" t="s">
        <v>111</v>
      </c>
      <c r="C148" s="106" t="s">
        <v>111</v>
      </c>
      <c r="D148" s="106"/>
      <c r="E148" s="106">
        <v>0</v>
      </c>
      <c r="F148" s="106"/>
      <c r="G148" s="106">
        <v>0</v>
      </c>
      <c r="H148" s="106">
        <v>0</v>
      </c>
      <c r="I148" s="106">
        <v>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06">
        <v>0</v>
      </c>
      <c r="U148" s="106">
        <v>0</v>
      </c>
    </row>
    <row r="149" spans="2:21" ht="12.75" hidden="1">
      <c r="B149" s="144" t="s">
        <v>111</v>
      </c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</row>
    <row r="150" spans="2:21" ht="12.75" hidden="1">
      <c r="B150" s="149" t="s">
        <v>111</v>
      </c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</row>
    <row r="151" spans="2:21" ht="12.75" hidden="1">
      <c r="B151" s="144" t="s">
        <v>111</v>
      </c>
      <c r="C151" s="104" t="s">
        <v>111</v>
      </c>
      <c r="E151" s="105">
        <v>0</v>
      </c>
      <c r="F151" s="105"/>
      <c r="G151" s="105">
        <v>0</v>
      </c>
      <c r="H151" s="105">
        <v>0</v>
      </c>
      <c r="I151" s="105">
        <v>0</v>
      </c>
      <c r="J151" s="105">
        <v>0</v>
      </c>
      <c r="K151" s="105">
        <v>0</v>
      </c>
      <c r="L151" s="105">
        <v>0</v>
      </c>
      <c r="M151" s="105">
        <v>0</v>
      </c>
      <c r="N151" s="105">
        <v>0</v>
      </c>
      <c r="O151" s="105">
        <v>0</v>
      </c>
      <c r="P151" s="105">
        <v>0</v>
      </c>
      <c r="Q151" s="105">
        <v>0</v>
      </c>
      <c r="R151" s="105">
        <v>0</v>
      </c>
      <c r="S151" s="105">
        <v>0</v>
      </c>
      <c r="T151" s="105">
        <v>0</v>
      </c>
      <c r="U151" s="105">
        <v>0</v>
      </c>
    </row>
    <row r="152" spans="2:21" ht="12.75" hidden="1">
      <c r="B152" s="144" t="s">
        <v>111</v>
      </c>
      <c r="C152" s="104" t="s">
        <v>111</v>
      </c>
      <c r="E152" s="105">
        <v>0</v>
      </c>
      <c r="F152" s="105"/>
      <c r="G152" s="105">
        <v>0</v>
      </c>
      <c r="H152" s="105">
        <v>0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5">
        <v>0</v>
      </c>
      <c r="O152" s="105">
        <v>0</v>
      </c>
      <c r="P152" s="105">
        <v>0</v>
      </c>
      <c r="Q152" s="105">
        <v>0</v>
      </c>
      <c r="R152" s="105">
        <v>0</v>
      </c>
      <c r="S152" s="105">
        <v>0</v>
      </c>
      <c r="T152" s="105">
        <v>0</v>
      </c>
      <c r="U152" s="105">
        <v>0</v>
      </c>
    </row>
    <row r="153" spans="2:21" ht="12.75" hidden="1">
      <c r="B153" s="144" t="s">
        <v>111</v>
      </c>
      <c r="C153" s="104" t="s">
        <v>111</v>
      </c>
      <c r="E153" s="105">
        <v>0</v>
      </c>
      <c r="F153" s="105"/>
      <c r="G153" s="105">
        <v>0</v>
      </c>
      <c r="H153" s="105">
        <v>0</v>
      </c>
      <c r="I153" s="105">
        <v>0</v>
      </c>
      <c r="J153" s="105">
        <v>0</v>
      </c>
      <c r="K153" s="105">
        <v>0</v>
      </c>
      <c r="L153" s="105">
        <v>0</v>
      </c>
      <c r="M153" s="105">
        <v>0</v>
      </c>
      <c r="N153" s="105">
        <v>0</v>
      </c>
      <c r="O153" s="105">
        <v>0</v>
      </c>
      <c r="P153" s="105">
        <v>0</v>
      </c>
      <c r="Q153" s="105">
        <v>0</v>
      </c>
      <c r="R153" s="105">
        <v>0</v>
      </c>
      <c r="S153" s="105">
        <v>0</v>
      </c>
      <c r="T153" s="105">
        <v>0</v>
      </c>
      <c r="U153" s="105">
        <v>0</v>
      </c>
    </row>
    <row r="154" spans="2:21" ht="12.75" hidden="1">
      <c r="B154" s="144" t="s">
        <v>111</v>
      </c>
      <c r="C154" s="104" t="s">
        <v>111</v>
      </c>
      <c r="E154" s="105">
        <v>0</v>
      </c>
      <c r="F154" s="105"/>
      <c r="G154" s="105">
        <v>0</v>
      </c>
      <c r="H154" s="105">
        <v>0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0</v>
      </c>
      <c r="O154" s="105">
        <v>0</v>
      </c>
      <c r="P154" s="105">
        <v>0</v>
      </c>
      <c r="Q154" s="105">
        <v>0</v>
      </c>
      <c r="R154" s="105">
        <v>0</v>
      </c>
      <c r="S154" s="105">
        <v>0</v>
      </c>
      <c r="T154" s="105">
        <v>0</v>
      </c>
      <c r="U154" s="105">
        <v>0</v>
      </c>
    </row>
    <row r="155" spans="2:21" ht="12.75" hidden="1">
      <c r="B155" s="144" t="s">
        <v>111</v>
      </c>
      <c r="C155" s="104" t="s">
        <v>111</v>
      </c>
      <c r="E155" s="105">
        <v>0</v>
      </c>
      <c r="F155" s="105"/>
      <c r="G155" s="105">
        <v>0</v>
      </c>
      <c r="H155" s="105">
        <v>0</v>
      </c>
      <c r="I155" s="105">
        <v>0</v>
      </c>
      <c r="J155" s="105">
        <v>0</v>
      </c>
      <c r="K155" s="105">
        <v>0</v>
      </c>
      <c r="L155" s="105">
        <v>0</v>
      </c>
      <c r="M155" s="105">
        <v>0</v>
      </c>
      <c r="N155" s="105">
        <v>0</v>
      </c>
      <c r="O155" s="105">
        <v>0</v>
      </c>
      <c r="P155" s="105">
        <v>0</v>
      </c>
      <c r="Q155" s="105">
        <v>0</v>
      </c>
      <c r="R155" s="105">
        <v>0</v>
      </c>
      <c r="S155" s="105">
        <v>0</v>
      </c>
      <c r="T155" s="105">
        <v>0</v>
      </c>
      <c r="U155" s="105">
        <v>0</v>
      </c>
    </row>
    <row r="156" spans="2:21" ht="12.75" hidden="1">
      <c r="B156" s="144" t="s">
        <v>111</v>
      </c>
      <c r="C156" s="104" t="s">
        <v>111</v>
      </c>
      <c r="E156" s="105">
        <v>0</v>
      </c>
      <c r="F156" s="105"/>
      <c r="G156" s="105">
        <v>0</v>
      </c>
      <c r="H156" s="105">
        <v>0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  <c r="N156" s="105">
        <v>0</v>
      </c>
      <c r="O156" s="105">
        <v>0</v>
      </c>
      <c r="P156" s="105">
        <v>0</v>
      </c>
      <c r="Q156" s="105">
        <v>0</v>
      </c>
      <c r="R156" s="105">
        <v>0</v>
      </c>
      <c r="S156" s="105">
        <v>0</v>
      </c>
      <c r="T156" s="105">
        <v>0</v>
      </c>
      <c r="U156" s="105">
        <v>0</v>
      </c>
    </row>
    <row r="157" spans="2:21" ht="12.75" hidden="1">
      <c r="B157" s="144" t="s">
        <v>111</v>
      </c>
      <c r="C157" s="106" t="s">
        <v>111</v>
      </c>
      <c r="D157" s="106"/>
      <c r="E157" s="106">
        <v>0</v>
      </c>
      <c r="F157" s="106"/>
      <c r="G157" s="106">
        <v>0</v>
      </c>
      <c r="H157" s="106">
        <v>0</v>
      </c>
      <c r="I157" s="106">
        <v>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0</v>
      </c>
      <c r="U157" s="106">
        <v>0</v>
      </c>
    </row>
    <row r="158" spans="2:21" ht="12.75" hidden="1">
      <c r="B158" s="144" t="s">
        <v>111</v>
      </c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</row>
    <row r="159" spans="2:21" ht="12.75">
      <c r="B159" s="14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</row>
    <row r="160" spans="2:21" ht="12.75">
      <c r="B160" s="153" t="s">
        <v>91</v>
      </c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</row>
    <row r="161" spans="1:21" ht="12.75">
      <c r="A161" s="150">
        <v>13</v>
      </c>
      <c r="B161" s="144" t="s">
        <v>113</v>
      </c>
      <c r="C161" s="104" t="s">
        <v>114</v>
      </c>
      <c r="E161" s="105">
        <v>78556583.69451353</v>
      </c>
      <c r="F161" s="105"/>
      <c r="G161" s="105">
        <v>204635.4564479932</v>
      </c>
      <c r="H161" s="105">
        <v>49231055.15765754</v>
      </c>
      <c r="I161" s="105">
        <v>18503114.239557784</v>
      </c>
      <c r="J161" s="105">
        <v>0</v>
      </c>
      <c r="K161" s="105">
        <v>1190575.56596936</v>
      </c>
      <c r="L161" s="105">
        <v>3491932.244399193</v>
      </c>
      <c r="M161" s="105">
        <v>5935271.030481648</v>
      </c>
      <c r="N161" s="105">
        <v>0</v>
      </c>
      <c r="O161" s="105">
        <v>0</v>
      </c>
      <c r="P161" s="105">
        <v>0</v>
      </c>
      <c r="Q161" s="105">
        <v>0</v>
      </c>
      <c r="R161" s="105">
        <v>0</v>
      </c>
      <c r="S161" s="105">
        <v>0</v>
      </c>
      <c r="T161" s="105">
        <v>0</v>
      </c>
      <c r="U161" s="105">
        <v>0</v>
      </c>
    </row>
    <row r="162" spans="1:21" ht="12.75">
      <c r="A162" s="151">
        <v>14</v>
      </c>
      <c r="B162" s="144" t="s">
        <v>113</v>
      </c>
      <c r="C162" s="104" t="s">
        <v>115</v>
      </c>
      <c r="E162" s="105">
        <v>5749235.424194777</v>
      </c>
      <c r="F162" s="105"/>
      <c r="G162" s="105">
        <v>7080.017703941405</v>
      </c>
      <c r="H162" s="105">
        <v>3504264.447821175</v>
      </c>
      <c r="I162" s="105">
        <v>1293743.7513597633</v>
      </c>
      <c r="J162" s="105">
        <v>0</v>
      </c>
      <c r="K162" s="105">
        <v>90082.50869281619</v>
      </c>
      <c r="L162" s="105">
        <v>264639.7609079214</v>
      </c>
      <c r="M162" s="105">
        <v>589424.9377091603</v>
      </c>
      <c r="N162" s="105">
        <v>0</v>
      </c>
      <c r="O162" s="105">
        <v>0</v>
      </c>
      <c r="P162" s="105">
        <v>0</v>
      </c>
      <c r="Q162" s="105">
        <v>0</v>
      </c>
      <c r="R162" s="105">
        <v>0</v>
      </c>
      <c r="S162" s="105">
        <v>0</v>
      </c>
      <c r="T162" s="105">
        <v>0</v>
      </c>
      <c r="U162" s="105">
        <v>0</v>
      </c>
    </row>
    <row r="163" spans="1:21" ht="12.75">
      <c r="A163" s="151">
        <v>15</v>
      </c>
      <c r="B163" s="144" t="s">
        <v>113</v>
      </c>
      <c r="C163" s="104" t="s">
        <v>116</v>
      </c>
      <c r="E163" s="105">
        <v>44140912.3822263</v>
      </c>
      <c r="F163" s="105"/>
      <c r="G163" s="105">
        <v>279775.4450783409</v>
      </c>
      <c r="H163" s="105">
        <v>28955722.816293016</v>
      </c>
      <c r="I163" s="105">
        <v>9627994.065564431</v>
      </c>
      <c r="J163" s="105">
        <v>0</v>
      </c>
      <c r="K163" s="105">
        <v>1095807.3482711988</v>
      </c>
      <c r="L163" s="105">
        <v>1510648.5306870358</v>
      </c>
      <c r="M163" s="105">
        <v>2670964.176332284</v>
      </c>
      <c r="N163" s="105">
        <v>0</v>
      </c>
      <c r="O163" s="105">
        <v>0</v>
      </c>
      <c r="P163" s="105">
        <v>0</v>
      </c>
      <c r="Q163" s="105">
        <v>0</v>
      </c>
      <c r="R163" s="105">
        <v>0</v>
      </c>
      <c r="S163" s="105">
        <v>0</v>
      </c>
      <c r="T163" s="105">
        <v>0</v>
      </c>
      <c r="U163" s="105">
        <v>0</v>
      </c>
    </row>
    <row r="164" spans="2:21" ht="12.75" hidden="1">
      <c r="B164" s="144" t="s">
        <v>111</v>
      </c>
      <c r="C164" s="104" t="s">
        <v>111</v>
      </c>
      <c r="E164" s="105">
        <v>0</v>
      </c>
      <c r="F164" s="105"/>
      <c r="G164" s="105">
        <v>0</v>
      </c>
      <c r="H164" s="105">
        <v>0</v>
      </c>
      <c r="I164" s="105">
        <v>0</v>
      </c>
      <c r="J164" s="105">
        <v>0</v>
      </c>
      <c r="K164" s="105">
        <v>0</v>
      </c>
      <c r="L164" s="105">
        <v>0</v>
      </c>
      <c r="M164" s="105">
        <v>0</v>
      </c>
      <c r="N164" s="105">
        <v>0</v>
      </c>
      <c r="O164" s="105">
        <v>0</v>
      </c>
      <c r="P164" s="105">
        <v>0</v>
      </c>
      <c r="Q164" s="105">
        <v>0</v>
      </c>
      <c r="R164" s="105">
        <v>0</v>
      </c>
      <c r="S164" s="105">
        <v>0</v>
      </c>
      <c r="T164" s="105">
        <v>0</v>
      </c>
      <c r="U164" s="105">
        <v>0</v>
      </c>
    </row>
    <row r="165" spans="2:21" ht="12.75" hidden="1">
      <c r="B165" s="144" t="s">
        <v>111</v>
      </c>
      <c r="C165" s="104" t="s">
        <v>111</v>
      </c>
      <c r="E165" s="105">
        <v>0</v>
      </c>
      <c r="F165" s="105"/>
      <c r="G165" s="105">
        <v>0</v>
      </c>
      <c r="H165" s="105">
        <v>0</v>
      </c>
      <c r="I165" s="105">
        <v>0</v>
      </c>
      <c r="J165" s="105">
        <v>0</v>
      </c>
      <c r="K165" s="105">
        <v>0</v>
      </c>
      <c r="L165" s="105">
        <v>0</v>
      </c>
      <c r="M165" s="105">
        <v>0</v>
      </c>
      <c r="N165" s="105">
        <v>0</v>
      </c>
      <c r="O165" s="105">
        <v>0</v>
      </c>
      <c r="P165" s="105">
        <v>0</v>
      </c>
      <c r="Q165" s="105">
        <v>0</v>
      </c>
      <c r="R165" s="105">
        <v>0</v>
      </c>
      <c r="S165" s="105">
        <v>0</v>
      </c>
      <c r="T165" s="105">
        <v>0</v>
      </c>
      <c r="U165" s="105">
        <v>0</v>
      </c>
    </row>
    <row r="166" spans="2:21" ht="12.75" hidden="1">
      <c r="B166" s="144" t="s">
        <v>111</v>
      </c>
      <c r="C166" s="104" t="s">
        <v>111</v>
      </c>
      <c r="E166" s="105">
        <v>0</v>
      </c>
      <c r="F166" s="105"/>
      <c r="G166" s="105">
        <v>0</v>
      </c>
      <c r="H166" s="105">
        <v>0</v>
      </c>
      <c r="I166" s="105">
        <v>0</v>
      </c>
      <c r="J166" s="105">
        <v>0</v>
      </c>
      <c r="K166" s="105">
        <v>0</v>
      </c>
      <c r="L166" s="105">
        <v>0</v>
      </c>
      <c r="M166" s="105">
        <v>0</v>
      </c>
      <c r="N166" s="105">
        <v>0</v>
      </c>
      <c r="O166" s="105">
        <v>0</v>
      </c>
      <c r="P166" s="105">
        <v>0</v>
      </c>
      <c r="Q166" s="105">
        <v>0</v>
      </c>
      <c r="R166" s="105">
        <v>0</v>
      </c>
      <c r="S166" s="105">
        <v>0</v>
      </c>
      <c r="T166" s="105">
        <v>0</v>
      </c>
      <c r="U166" s="105">
        <v>0</v>
      </c>
    </row>
    <row r="167" spans="1:21" s="148" customFormat="1" ht="12.75" hidden="1">
      <c r="A167" s="152">
        <v>16</v>
      </c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</row>
    <row r="168" spans="1:2" ht="12.75">
      <c r="A168" s="148"/>
      <c r="B168" s="148" t="s">
        <v>113</v>
      </c>
    </row>
    <row r="169" spans="1:21" ht="13.5" thickBot="1">
      <c r="A169" s="150">
        <v>16</v>
      </c>
      <c r="C169" s="108" t="s">
        <v>56</v>
      </c>
      <c r="D169" s="109"/>
      <c r="E169" s="109">
        <v>128446731.50093463</v>
      </c>
      <c r="F169" s="109"/>
      <c r="G169" s="109">
        <v>491490.9192302755</v>
      </c>
      <c r="H169" s="109">
        <v>81691042.42177173</v>
      </c>
      <c r="I169" s="109">
        <v>29424852.05648198</v>
      </c>
      <c r="J169" s="109">
        <v>0</v>
      </c>
      <c r="K169" s="109">
        <v>2376465.422933375</v>
      </c>
      <c r="L169" s="109">
        <v>5267220.535994151</v>
      </c>
      <c r="M169" s="109">
        <v>9195660.144523092</v>
      </c>
      <c r="N169" s="109">
        <v>0</v>
      </c>
      <c r="O169" s="109">
        <v>0</v>
      </c>
      <c r="P169" s="109">
        <v>0</v>
      </c>
      <c r="Q169" s="109">
        <v>0</v>
      </c>
      <c r="R169" s="109">
        <v>0</v>
      </c>
      <c r="S169" s="109">
        <v>0</v>
      </c>
      <c r="T169" s="109">
        <v>0</v>
      </c>
      <c r="U169" s="109">
        <v>0</v>
      </c>
    </row>
    <row r="170" spans="1:21" ht="13.5" thickTop="1">
      <c r="A170" s="148"/>
      <c r="B170" s="148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</row>
    <row r="171" spans="1:21" s="39" customFormat="1" ht="15.75">
      <c r="A171" s="37" t="s">
        <v>31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spans="1:21" s="39" customFormat="1" ht="15.75">
      <c r="A172" s="37" t="s">
        <v>103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1:21" ht="15.75">
      <c r="A173" s="98" t="s">
        <v>92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  <row r="174" spans="1:21" ht="15.7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</row>
    <row r="175" spans="1:21" ht="51">
      <c r="A175" s="46" t="s">
        <v>33</v>
      </c>
      <c r="B175" s="100"/>
      <c r="C175" s="101"/>
      <c r="D175" s="101"/>
      <c r="E175" s="102" t="s">
        <v>90</v>
      </c>
      <c r="F175" s="102"/>
      <c r="G175" s="103" t="s">
        <v>104</v>
      </c>
      <c r="H175" s="103" t="s">
        <v>105</v>
      </c>
      <c r="I175" s="103" t="s">
        <v>106</v>
      </c>
      <c r="J175" s="103" t="s">
        <v>107</v>
      </c>
      <c r="K175" s="101" t="s">
        <v>108</v>
      </c>
      <c r="L175" s="101" t="s">
        <v>25</v>
      </c>
      <c r="M175" s="103" t="s">
        <v>109</v>
      </c>
      <c r="N175" s="103" t="s">
        <v>110</v>
      </c>
      <c r="O175" s="103" t="s">
        <v>111</v>
      </c>
      <c r="P175" s="103" t="s">
        <v>111</v>
      </c>
      <c r="Q175" s="103" t="s">
        <v>111</v>
      </c>
      <c r="R175" s="103" t="s">
        <v>111</v>
      </c>
      <c r="S175" s="103" t="s">
        <v>111</v>
      </c>
      <c r="T175" s="103" t="s">
        <v>111</v>
      </c>
      <c r="U175" s="103" t="s">
        <v>111</v>
      </c>
    </row>
    <row r="177" ht="12.75">
      <c r="B177" s="149" t="s">
        <v>112</v>
      </c>
    </row>
    <row r="178" spans="1:21" ht="12.75">
      <c r="A178" s="150">
        <v>1</v>
      </c>
      <c r="B178" s="144" t="s">
        <v>113</v>
      </c>
      <c r="C178" s="104" t="s">
        <v>114</v>
      </c>
      <c r="E178" s="105">
        <v>2967201.661196377</v>
      </c>
      <c r="G178" s="105">
        <v>5398.2573153137455</v>
      </c>
      <c r="H178" s="105">
        <v>1979422.0579601014</v>
      </c>
      <c r="I178" s="105">
        <v>685172.1603606641</v>
      </c>
      <c r="J178" s="105">
        <v>0</v>
      </c>
      <c r="K178" s="105">
        <v>56865.377042241176</v>
      </c>
      <c r="L178" s="105">
        <v>95943.84576598898</v>
      </c>
      <c r="M178" s="105">
        <v>144399.96275206783</v>
      </c>
      <c r="N178" s="105">
        <v>0</v>
      </c>
      <c r="O178" s="105">
        <v>0</v>
      </c>
      <c r="P178" s="105">
        <v>0</v>
      </c>
      <c r="Q178" s="105">
        <v>0</v>
      </c>
      <c r="R178" s="105">
        <v>0</v>
      </c>
      <c r="S178" s="105">
        <v>0</v>
      </c>
      <c r="T178" s="105">
        <v>0</v>
      </c>
      <c r="U178" s="105">
        <v>0</v>
      </c>
    </row>
    <row r="179" spans="1:21" ht="12.75">
      <c r="A179" s="151">
        <v>2</v>
      </c>
      <c r="B179" s="144" t="s">
        <v>113</v>
      </c>
      <c r="C179" s="104" t="s">
        <v>115</v>
      </c>
      <c r="E179" s="105">
        <v>558143.7471131895</v>
      </c>
      <c r="G179" s="105">
        <v>687.3322204189785</v>
      </c>
      <c r="H179" s="105">
        <v>340188.68296834617</v>
      </c>
      <c r="I179" s="105">
        <v>125595.78462245423</v>
      </c>
      <c r="J179" s="105">
        <v>0</v>
      </c>
      <c r="K179" s="105">
        <v>8744.915487730917</v>
      </c>
      <c r="L179" s="105">
        <v>25691.821348688143</v>
      </c>
      <c r="M179" s="105">
        <v>57235.21046555116</v>
      </c>
      <c r="N179" s="105">
        <v>0</v>
      </c>
      <c r="O179" s="105">
        <v>0</v>
      </c>
      <c r="P179" s="105">
        <v>0</v>
      </c>
      <c r="Q179" s="105">
        <v>0</v>
      </c>
      <c r="R179" s="105">
        <v>0</v>
      </c>
      <c r="S179" s="105">
        <v>0</v>
      </c>
      <c r="T179" s="105">
        <v>0</v>
      </c>
      <c r="U179" s="105">
        <v>0</v>
      </c>
    </row>
    <row r="180" spans="1:21" ht="12.75">
      <c r="A180" s="151">
        <v>3</v>
      </c>
      <c r="B180" s="144" t="s">
        <v>113</v>
      </c>
      <c r="C180" s="104" t="s">
        <v>116</v>
      </c>
      <c r="E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  <c r="P180" s="105">
        <v>0</v>
      </c>
      <c r="Q180" s="105">
        <v>0</v>
      </c>
      <c r="R180" s="105">
        <v>0</v>
      </c>
      <c r="S180" s="105">
        <v>0</v>
      </c>
      <c r="T180" s="105">
        <v>0</v>
      </c>
      <c r="U180" s="105">
        <v>0</v>
      </c>
    </row>
    <row r="181" spans="2:21" ht="12.75" hidden="1">
      <c r="B181" s="144" t="s">
        <v>111</v>
      </c>
      <c r="C181" s="104" t="s">
        <v>111</v>
      </c>
      <c r="E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05">
        <v>0</v>
      </c>
      <c r="Q181" s="105">
        <v>0</v>
      </c>
      <c r="R181" s="105">
        <v>0</v>
      </c>
      <c r="S181" s="105">
        <v>0</v>
      </c>
      <c r="T181" s="105">
        <v>0</v>
      </c>
      <c r="U181" s="105">
        <v>0</v>
      </c>
    </row>
    <row r="182" spans="2:21" ht="12.75" hidden="1">
      <c r="B182" s="144" t="s">
        <v>111</v>
      </c>
      <c r="C182" s="104" t="s">
        <v>111</v>
      </c>
      <c r="E182" s="105">
        <v>0</v>
      </c>
      <c r="G182" s="105">
        <v>0</v>
      </c>
      <c r="H182" s="105">
        <v>0</v>
      </c>
      <c r="I182" s="105">
        <v>0</v>
      </c>
      <c r="J182" s="105">
        <v>0</v>
      </c>
      <c r="K182" s="105">
        <v>0</v>
      </c>
      <c r="L182" s="105">
        <v>0</v>
      </c>
      <c r="M182" s="105">
        <v>0</v>
      </c>
      <c r="N182" s="105">
        <v>0</v>
      </c>
      <c r="O182" s="105">
        <v>0</v>
      </c>
      <c r="P182" s="105">
        <v>0</v>
      </c>
      <c r="Q182" s="105">
        <v>0</v>
      </c>
      <c r="R182" s="105">
        <v>0</v>
      </c>
      <c r="S182" s="105">
        <v>0</v>
      </c>
      <c r="T182" s="105">
        <v>0</v>
      </c>
      <c r="U182" s="105">
        <v>0</v>
      </c>
    </row>
    <row r="183" spans="2:21" ht="12.75" hidden="1">
      <c r="B183" s="144" t="s">
        <v>111</v>
      </c>
      <c r="C183" s="104" t="s">
        <v>111</v>
      </c>
      <c r="E183" s="105">
        <v>0</v>
      </c>
      <c r="G183" s="105">
        <v>0</v>
      </c>
      <c r="H183" s="105">
        <v>0</v>
      </c>
      <c r="I183" s="105">
        <v>0</v>
      </c>
      <c r="J183" s="105">
        <v>0</v>
      </c>
      <c r="K183" s="105">
        <v>0</v>
      </c>
      <c r="L183" s="105">
        <v>0</v>
      </c>
      <c r="M183" s="105">
        <v>0</v>
      </c>
      <c r="N183" s="105">
        <v>0</v>
      </c>
      <c r="O183" s="105">
        <v>0</v>
      </c>
      <c r="P183" s="105">
        <v>0</v>
      </c>
      <c r="Q183" s="105">
        <v>0</v>
      </c>
      <c r="R183" s="105">
        <v>0</v>
      </c>
      <c r="S183" s="105">
        <v>0</v>
      </c>
      <c r="T183" s="105">
        <v>0</v>
      </c>
      <c r="U183" s="105">
        <v>0</v>
      </c>
    </row>
    <row r="184" spans="1:21" ht="12.75">
      <c r="A184" s="152">
        <v>4</v>
      </c>
      <c r="B184" s="144" t="s">
        <v>113</v>
      </c>
      <c r="C184" s="106" t="s">
        <v>117</v>
      </c>
      <c r="D184" s="106"/>
      <c r="E184" s="106">
        <v>3525345.408309567</v>
      </c>
      <c r="F184" s="106"/>
      <c r="G184" s="106">
        <v>6085.5895357327245</v>
      </c>
      <c r="H184" s="106">
        <v>2319610.740928448</v>
      </c>
      <c r="I184" s="106">
        <v>810767.9449831183</v>
      </c>
      <c r="J184" s="106">
        <v>0</v>
      </c>
      <c r="K184" s="106">
        <v>65610.2925299721</v>
      </c>
      <c r="L184" s="106">
        <v>121635.66711467713</v>
      </c>
      <c r="M184" s="106">
        <v>201635.17321761898</v>
      </c>
      <c r="N184" s="106">
        <v>0</v>
      </c>
      <c r="O184" s="106">
        <v>0</v>
      </c>
      <c r="P184" s="106">
        <v>0</v>
      </c>
      <c r="Q184" s="106">
        <v>0</v>
      </c>
      <c r="R184" s="106">
        <v>0</v>
      </c>
      <c r="S184" s="106">
        <v>0</v>
      </c>
      <c r="T184" s="106">
        <v>0</v>
      </c>
      <c r="U184" s="106">
        <v>0</v>
      </c>
    </row>
    <row r="185" spans="2:3" ht="12.75">
      <c r="B185" s="144" t="s">
        <v>113</v>
      </c>
      <c r="C185" s="104"/>
    </row>
    <row r="186" ht="12.75">
      <c r="B186" s="149" t="s">
        <v>118</v>
      </c>
    </row>
    <row r="187" spans="1:21" ht="12.75">
      <c r="A187" s="150">
        <v>5</v>
      </c>
      <c r="B187" s="144" t="s">
        <v>113</v>
      </c>
      <c r="C187" s="104" t="s">
        <v>114</v>
      </c>
      <c r="E187" s="105">
        <v>12003573.721860923</v>
      </c>
      <c r="G187" s="105">
        <v>36179.41035847986</v>
      </c>
      <c r="H187" s="105">
        <v>7414578.661111708</v>
      </c>
      <c r="I187" s="105">
        <v>2860512.074534399</v>
      </c>
      <c r="J187" s="105">
        <v>0</v>
      </c>
      <c r="K187" s="105">
        <v>167512.04557415802</v>
      </c>
      <c r="L187" s="105">
        <v>569977.6771252308</v>
      </c>
      <c r="M187" s="105">
        <v>954813.8531569489</v>
      </c>
      <c r="N187" s="105">
        <v>0</v>
      </c>
      <c r="O187" s="105">
        <v>0</v>
      </c>
      <c r="P187" s="105">
        <v>0</v>
      </c>
      <c r="Q187" s="105">
        <v>0</v>
      </c>
      <c r="R187" s="105">
        <v>0</v>
      </c>
      <c r="S187" s="105">
        <v>0</v>
      </c>
      <c r="T187" s="105">
        <v>0</v>
      </c>
      <c r="U187" s="105">
        <v>0</v>
      </c>
    </row>
    <row r="188" spans="1:21" ht="12.75">
      <c r="A188" s="151">
        <v>6</v>
      </c>
      <c r="B188" s="144" t="s">
        <v>113</v>
      </c>
      <c r="C188" s="104" t="s">
        <v>115</v>
      </c>
      <c r="E188" s="105">
        <v>1321164.303321496</v>
      </c>
      <c r="G188" s="105">
        <v>3285.191050864435</v>
      </c>
      <c r="H188" s="105">
        <v>842692.9157327415</v>
      </c>
      <c r="I188" s="105">
        <v>309227.1771139743</v>
      </c>
      <c r="J188" s="105">
        <v>0</v>
      </c>
      <c r="K188" s="105">
        <v>12295.925279790383</v>
      </c>
      <c r="L188" s="105">
        <v>55752.42267712514</v>
      </c>
      <c r="M188" s="105">
        <v>97910.67146700033</v>
      </c>
      <c r="N188" s="105">
        <v>0</v>
      </c>
      <c r="O188" s="105">
        <v>0</v>
      </c>
      <c r="P188" s="105">
        <v>0</v>
      </c>
      <c r="Q188" s="105">
        <v>0</v>
      </c>
      <c r="R188" s="105">
        <v>0</v>
      </c>
      <c r="S188" s="105">
        <v>0</v>
      </c>
      <c r="T188" s="105">
        <v>0</v>
      </c>
      <c r="U188" s="105">
        <v>0</v>
      </c>
    </row>
    <row r="189" spans="1:21" ht="12.75">
      <c r="A189" s="151">
        <v>7</v>
      </c>
      <c r="B189" s="144" t="s">
        <v>113</v>
      </c>
      <c r="C189" s="104" t="s">
        <v>116</v>
      </c>
      <c r="E189" s="105">
        <v>15364502.213629099</v>
      </c>
      <c r="G189" s="105">
        <v>111384.43307401254</v>
      </c>
      <c r="H189" s="105">
        <v>11449106.39441027</v>
      </c>
      <c r="I189" s="105">
        <v>2529877.4951771237</v>
      </c>
      <c r="J189" s="105">
        <v>0</v>
      </c>
      <c r="K189" s="105">
        <v>404099.72090684436</v>
      </c>
      <c r="L189" s="105">
        <v>302948.4891774053</v>
      </c>
      <c r="M189" s="105">
        <v>567085.6808834447</v>
      </c>
      <c r="N189" s="105">
        <v>0</v>
      </c>
      <c r="O189" s="105">
        <v>0</v>
      </c>
      <c r="P189" s="105">
        <v>0</v>
      </c>
      <c r="Q189" s="105">
        <v>0</v>
      </c>
      <c r="R189" s="105">
        <v>0</v>
      </c>
      <c r="S189" s="105">
        <v>0</v>
      </c>
      <c r="T189" s="105">
        <v>0</v>
      </c>
      <c r="U189" s="105">
        <v>0</v>
      </c>
    </row>
    <row r="190" spans="2:21" ht="12.75" hidden="1">
      <c r="B190" s="144" t="s">
        <v>111</v>
      </c>
      <c r="C190" s="104" t="s">
        <v>111</v>
      </c>
      <c r="E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05">
        <v>0</v>
      </c>
      <c r="L190" s="105">
        <v>0</v>
      </c>
      <c r="M190" s="105">
        <v>0</v>
      </c>
      <c r="N190" s="105">
        <v>0</v>
      </c>
      <c r="O190" s="105">
        <v>0</v>
      </c>
      <c r="P190" s="105">
        <v>0</v>
      </c>
      <c r="Q190" s="105">
        <v>0</v>
      </c>
      <c r="R190" s="105">
        <v>0</v>
      </c>
      <c r="S190" s="105">
        <v>0</v>
      </c>
      <c r="T190" s="105">
        <v>0</v>
      </c>
      <c r="U190" s="105">
        <v>0</v>
      </c>
    </row>
    <row r="191" spans="2:21" ht="12.75" hidden="1">
      <c r="B191" s="144" t="s">
        <v>111</v>
      </c>
      <c r="C191" s="104" t="s">
        <v>111</v>
      </c>
      <c r="E191" s="105">
        <v>0</v>
      </c>
      <c r="G191" s="105">
        <v>0</v>
      </c>
      <c r="H191" s="105">
        <v>0</v>
      </c>
      <c r="I191" s="105">
        <v>0</v>
      </c>
      <c r="J191" s="105">
        <v>0</v>
      </c>
      <c r="K191" s="105">
        <v>0</v>
      </c>
      <c r="L191" s="105">
        <v>0</v>
      </c>
      <c r="M191" s="105">
        <v>0</v>
      </c>
      <c r="N191" s="105">
        <v>0</v>
      </c>
      <c r="O191" s="105">
        <v>0</v>
      </c>
      <c r="P191" s="105">
        <v>0</v>
      </c>
      <c r="Q191" s="105">
        <v>0</v>
      </c>
      <c r="R191" s="105">
        <v>0</v>
      </c>
      <c r="S191" s="105">
        <v>0</v>
      </c>
      <c r="T191" s="105">
        <v>0</v>
      </c>
      <c r="U191" s="105">
        <v>0</v>
      </c>
    </row>
    <row r="192" spans="2:21" ht="12.75" hidden="1">
      <c r="B192" s="144" t="s">
        <v>111</v>
      </c>
      <c r="C192" s="104" t="s">
        <v>111</v>
      </c>
      <c r="E192" s="105">
        <v>0</v>
      </c>
      <c r="G192" s="105">
        <v>0</v>
      </c>
      <c r="H192" s="105">
        <v>0</v>
      </c>
      <c r="I192" s="105">
        <v>0</v>
      </c>
      <c r="J192" s="105">
        <v>0</v>
      </c>
      <c r="K192" s="105">
        <v>0</v>
      </c>
      <c r="L192" s="105">
        <v>0</v>
      </c>
      <c r="M192" s="105">
        <v>0</v>
      </c>
      <c r="N192" s="105">
        <v>0</v>
      </c>
      <c r="O192" s="105">
        <v>0</v>
      </c>
      <c r="P192" s="105">
        <v>0</v>
      </c>
      <c r="Q192" s="105">
        <v>0</v>
      </c>
      <c r="R192" s="105">
        <v>0</v>
      </c>
      <c r="S192" s="105">
        <v>0</v>
      </c>
      <c r="T192" s="105">
        <v>0</v>
      </c>
      <c r="U192" s="105">
        <v>0</v>
      </c>
    </row>
    <row r="193" spans="1:21" ht="12.75">
      <c r="A193" s="152">
        <v>8</v>
      </c>
      <c r="B193" s="144" t="s">
        <v>113</v>
      </c>
      <c r="C193" s="106" t="s">
        <v>117</v>
      </c>
      <c r="D193" s="106"/>
      <c r="E193" s="106">
        <v>28689240.238811515</v>
      </c>
      <c r="F193" s="106"/>
      <c r="G193" s="106">
        <v>150849.03448335684</v>
      </c>
      <c r="H193" s="106">
        <v>19706377.971254718</v>
      </c>
      <c r="I193" s="106">
        <v>5699616.746825498</v>
      </c>
      <c r="J193" s="106">
        <v>0</v>
      </c>
      <c r="K193" s="106">
        <v>583907.6917607927</v>
      </c>
      <c r="L193" s="106">
        <v>928678.5889797613</v>
      </c>
      <c r="M193" s="106">
        <v>1619810.205507394</v>
      </c>
      <c r="N193" s="106">
        <v>0</v>
      </c>
      <c r="O193" s="106">
        <v>0</v>
      </c>
      <c r="P193" s="106">
        <v>0</v>
      </c>
      <c r="Q193" s="106">
        <v>0</v>
      </c>
      <c r="R193" s="106">
        <v>0</v>
      </c>
      <c r="S193" s="106">
        <v>0</v>
      </c>
      <c r="T193" s="106">
        <v>0</v>
      </c>
      <c r="U193" s="106">
        <v>0</v>
      </c>
    </row>
    <row r="194" ht="12.75">
      <c r="B194" s="144" t="s">
        <v>113</v>
      </c>
    </row>
    <row r="195" ht="12.75">
      <c r="B195" s="149" t="s">
        <v>119</v>
      </c>
    </row>
    <row r="196" spans="1:21" ht="12.75">
      <c r="A196" s="150">
        <v>9</v>
      </c>
      <c r="B196" s="144" t="s">
        <v>113</v>
      </c>
      <c r="C196" s="104" t="s">
        <v>114</v>
      </c>
      <c r="E196" s="105">
        <v>0</v>
      </c>
      <c r="G196" s="105">
        <v>0</v>
      </c>
      <c r="H196" s="105">
        <v>0</v>
      </c>
      <c r="I196" s="105">
        <v>0</v>
      </c>
      <c r="J196" s="105">
        <v>0</v>
      </c>
      <c r="K196" s="105">
        <v>0</v>
      </c>
      <c r="L196" s="105">
        <v>0</v>
      </c>
      <c r="M196" s="105">
        <v>0</v>
      </c>
      <c r="N196" s="105">
        <v>0</v>
      </c>
      <c r="O196" s="105">
        <v>0</v>
      </c>
      <c r="P196" s="105">
        <v>0</v>
      </c>
      <c r="Q196" s="105">
        <v>0</v>
      </c>
      <c r="R196" s="105">
        <v>0</v>
      </c>
      <c r="S196" s="105">
        <v>0</v>
      </c>
      <c r="T196" s="105">
        <v>0</v>
      </c>
      <c r="U196" s="105">
        <v>0</v>
      </c>
    </row>
    <row r="197" spans="1:21" ht="12.75">
      <c r="A197" s="151">
        <v>10</v>
      </c>
      <c r="B197" s="144" t="s">
        <v>113</v>
      </c>
      <c r="C197" s="104" t="s">
        <v>115</v>
      </c>
      <c r="E197" s="105">
        <v>59963307</v>
      </c>
      <c r="G197" s="105">
        <v>78729.61129698444</v>
      </c>
      <c r="H197" s="105">
        <v>34583199.72360289</v>
      </c>
      <c r="I197" s="105">
        <v>13499480.005556213</v>
      </c>
      <c r="J197" s="105">
        <v>0</v>
      </c>
      <c r="K197" s="105">
        <v>794669.1182861667</v>
      </c>
      <c r="L197" s="105">
        <v>3131935.742431776</v>
      </c>
      <c r="M197" s="105">
        <v>7875292.798825968</v>
      </c>
      <c r="N197" s="105">
        <v>0</v>
      </c>
      <c r="O197" s="105">
        <v>0</v>
      </c>
      <c r="P197" s="105">
        <v>0</v>
      </c>
      <c r="Q197" s="105">
        <v>0</v>
      </c>
      <c r="R197" s="105">
        <v>0</v>
      </c>
      <c r="S197" s="105">
        <v>0</v>
      </c>
      <c r="T197" s="105">
        <v>0</v>
      </c>
      <c r="U197" s="105">
        <v>0</v>
      </c>
    </row>
    <row r="198" spans="1:21" ht="12.75">
      <c r="A198" s="151">
        <v>11</v>
      </c>
      <c r="B198" s="144" t="s">
        <v>113</v>
      </c>
      <c r="C198" s="104" t="s">
        <v>116</v>
      </c>
      <c r="E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105">
        <v>0</v>
      </c>
      <c r="O198" s="105">
        <v>0</v>
      </c>
      <c r="P198" s="105">
        <v>0</v>
      </c>
      <c r="Q198" s="105">
        <v>0</v>
      </c>
      <c r="R198" s="105">
        <v>0</v>
      </c>
      <c r="S198" s="105">
        <v>0</v>
      </c>
      <c r="T198" s="105">
        <v>0</v>
      </c>
      <c r="U198" s="105">
        <v>0</v>
      </c>
    </row>
    <row r="199" spans="2:21" ht="12.75" hidden="1">
      <c r="B199" s="144" t="s">
        <v>111</v>
      </c>
      <c r="C199" s="104" t="s">
        <v>111</v>
      </c>
      <c r="E199" s="105">
        <v>0</v>
      </c>
      <c r="G199" s="105">
        <v>0</v>
      </c>
      <c r="H199" s="105">
        <v>0</v>
      </c>
      <c r="I199" s="105">
        <v>0</v>
      </c>
      <c r="J199" s="105">
        <v>0</v>
      </c>
      <c r="K199" s="105">
        <v>0</v>
      </c>
      <c r="L199" s="105">
        <v>0</v>
      </c>
      <c r="M199" s="105">
        <v>0</v>
      </c>
      <c r="N199" s="105">
        <v>0</v>
      </c>
      <c r="O199" s="105">
        <v>0</v>
      </c>
      <c r="P199" s="105">
        <v>0</v>
      </c>
      <c r="Q199" s="105">
        <v>0</v>
      </c>
      <c r="R199" s="105">
        <v>0</v>
      </c>
      <c r="S199" s="105">
        <v>0</v>
      </c>
      <c r="T199" s="105">
        <v>0</v>
      </c>
      <c r="U199" s="105">
        <v>0</v>
      </c>
    </row>
    <row r="200" spans="2:21" ht="12.75" hidden="1">
      <c r="B200" s="144" t="s">
        <v>111</v>
      </c>
      <c r="C200" s="104" t="s">
        <v>111</v>
      </c>
      <c r="E200" s="105">
        <v>0</v>
      </c>
      <c r="G200" s="105">
        <v>0</v>
      </c>
      <c r="H200" s="105">
        <v>0</v>
      </c>
      <c r="I200" s="105">
        <v>0</v>
      </c>
      <c r="J200" s="105">
        <v>0</v>
      </c>
      <c r="K200" s="105">
        <v>0</v>
      </c>
      <c r="L200" s="105">
        <v>0</v>
      </c>
      <c r="M200" s="105">
        <v>0</v>
      </c>
      <c r="N200" s="105">
        <v>0</v>
      </c>
      <c r="O200" s="105">
        <v>0</v>
      </c>
      <c r="P200" s="105">
        <v>0</v>
      </c>
      <c r="Q200" s="105">
        <v>0</v>
      </c>
      <c r="R200" s="105">
        <v>0</v>
      </c>
      <c r="S200" s="105">
        <v>0</v>
      </c>
      <c r="T200" s="105">
        <v>0</v>
      </c>
      <c r="U200" s="105">
        <v>0</v>
      </c>
    </row>
    <row r="201" spans="2:21" ht="12.75" hidden="1">
      <c r="B201" s="144" t="s">
        <v>111</v>
      </c>
      <c r="C201" s="104" t="s">
        <v>111</v>
      </c>
      <c r="E201" s="105">
        <v>0</v>
      </c>
      <c r="G201" s="105">
        <v>0</v>
      </c>
      <c r="H201" s="105">
        <v>0</v>
      </c>
      <c r="I201" s="105">
        <v>0</v>
      </c>
      <c r="J201" s="105">
        <v>0</v>
      </c>
      <c r="K201" s="105">
        <v>0</v>
      </c>
      <c r="L201" s="105">
        <v>0</v>
      </c>
      <c r="M201" s="105">
        <v>0</v>
      </c>
      <c r="N201" s="105">
        <v>0</v>
      </c>
      <c r="O201" s="105">
        <v>0</v>
      </c>
      <c r="P201" s="105">
        <v>0</v>
      </c>
      <c r="Q201" s="105">
        <v>0</v>
      </c>
      <c r="R201" s="105">
        <v>0</v>
      </c>
      <c r="S201" s="105">
        <v>0</v>
      </c>
      <c r="T201" s="105">
        <v>0</v>
      </c>
      <c r="U201" s="105">
        <v>0</v>
      </c>
    </row>
    <row r="202" spans="1:21" ht="12.75">
      <c r="A202" s="152">
        <v>12</v>
      </c>
      <c r="B202" s="144" t="s">
        <v>113</v>
      </c>
      <c r="C202" s="106" t="s">
        <v>117</v>
      </c>
      <c r="D202" s="106"/>
      <c r="E202" s="106">
        <v>59963307</v>
      </c>
      <c r="F202" s="106"/>
      <c r="G202" s="106">
        <v>78729.61129698444</v>
      </c>
      <c r="H202" s="106">
        <v>34583199.72360289</v>
      </c>
      <c r="I202" s="106">
        <v>13499480.005556213</v>
      </c>
      <c r="J202" s="106">
        <v>0</v>
      </c>
      <c r="K202" s="106">
        <v>794669.1182861667</v>
      </c>
      <c r="L202" s="106">
        <v>3131935.742431776</v>
      </c>
      <c r="M202" s="106">
        <v>7875292.798825968</v>
      </c>
      <c r="N202" s="106">
        <v>0</v>
      </c>
      <c r="O202" s="106">
        <v>0</v>
      </c>
      <c r="P202" s="106">
        <v>0</v>
      </c>
      <c r="Q202" s="106">
        <v>0</v>
      </c>
      <c r="R202" s="106">
        <v>0</v>
      </c>
      <c r="S202" s="106">
        <v>0</v>
      </c>
      <c r="T202" s="106">
        <v>0</v>
      </c>
      <c r="U202" s="106">
        <v>0</v>
      </c>
    </row>
    <row r="203" ht="12.75">
      <c r="B203" s="144" t="s">
        <v>113</v>
      </c>
    </row>
    <row r="204" ht="12.75" hidden="1">
      <c r="B204" s="149" t="s">
        <v>111</v>
      </c>
    </row>
    <row r="205" spans="2:21" ht="12.75" hidden="1">
      <c r="B205" s="144" t="s">
        <v>111</v>
      </c>
      <c r="C205" s="104" t="s">
        <v>111</v>
      </c>
      <c r="E205" s="105">
        <v>0</v>
      </c>
      <c r="G205" s="105">
        <v>0</v>
      </c>
      <c r="H205" s="105">
        <v>0</v>
      </c>
      <c r="I205" s="105">
        <v>0</v>
      </c>
      <c r="J205" s="105">
        <v>0</v>
      </c>
      <c r="K205" s="105">
        <v>0</v>
      </c>
      <c r="L205" s="105">
        <v>0</v>
      </c>
      <c r="M205" s="105">
        <v>0</v>
      </c>
      <c r="N205" s="105">
        <v>0</v>
      </c>
      <c r="O205" s="105">
        <v>0</v>
      </c>
      <c r="P205" s="105">
        <v>0</v>
      </c>
      <c r="Q205" s="105">
        <v>0</v>
      </c>
      <c r="R205" s="105">
        <v>0</v>
      </c>
      <c r="S205" s="105">
        <v>0</v>
      </c>
      <c r="T205" s="105">
        <v>0</v>
      </c>
      <c r="U205" s="105">
        <v>0</v>
      </c>
    </row>
    <row r="206" spans="2:21" ht="12.75" hidden="1">
      <c r="B206" s="144" t="s">
        <v>111</v>
      </c>
      <c r="C206" s="104" t="s">
        <v>111</v>
      </c>
      <c r="E206" s="105">
        <v>0</v>
      </c>
      <c r="G206" s="105">
        <v>0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</v>
      </c>
      <c r="O206" s="105">
        <v>0</v>
      </c>
      <c r="P206" s="105">
        <v>0</v>
      </c>
      <c r="Q206" s="105">
        <v>0</v>
      </c>
      <c r="R206" s="105">
        <v>0</v>
      </c>
      <c r="S206" s="105">
        <v>0</v>
      </c>
      <c r="T206" s="105">
        <v>0</v>
      </c>
      <c r="U206" s="105">
        <v>0</v>
      </c>
    </row>
    <row r="207" spans="2:21" ht="12.75" hidden="1">
      <c r="B207" s="144" t="s">
        <v>111</v>
      </c>
      <c r="C207" s="104" t="s">
        <v>111</v>
      </c>
      <c r="E207" s="105">
        <v>0</v>
      </c>
      <c r="G207" s="105">
        <v>0</v>
      </c>
      <c r="H207" s="105">
        <v>0</v>
      </c>
      <c r="I207" s="105">
        <v>0</v>
      </c>
      <c r="J207" s="105">
        <v>0</v>
      </c>
      <c r="K207" s="105">
        <v>0</v>
      </c>
      <c r="L207" s="105">
        <v>0</v>
      </c>
      <c r="M207" s="105">
        <v>0</v>
      </c>
      <c r="N207" s="105">
        <v>0</v>
      </c>
      <c r="O207" s="105">
        <v>0</v>
      </c>
      <c r="P207" s="105">
        <v>0</v>
      </c>
      <c r="Q207" s="105">
        <v>0</v>
      </c>
      <c r="R207" s="105">
        <v>0</v>
      </c>
      <c r="S207" s="105">
        <v>0</v>
      </c>
      <c r="T207" s="105">
        <v>0</v>
      </c>
      <c r="U207" s="105">
        <v>0</v>
      </c>
    </row>
    <row r="208" spans="2:21" ht="12.75" hidden="1">
      <c r="B208" s="144" t="s">
        <v>111</v>
      </c>
      <c r="C208" s="104" t="s">
        <v>111</v>
      </c>
      <c r="E208" s="105">
        <v>0</v>
      </c>
      <c r="G208" s="105">
        <v>0</v>
      </c>
      <c r="H208" s="105">
        <v>0</v>
      </c>
      <c r="I208" s="105">
        <v>0</v>
      </c>
      <c r="J208" s="105">
        <v>0</v>
      </c>
      <c r="K208" s="105">
        <v>0</v>
      </c>
      <c r="L208" s="105">
        <v>0</v>
      </c>
      <c r="M208" s="105">
        <v>0</v>
      </c>
      <c r="N208" s="105">
        <v>0</v>
      </c>
      <c r="O208" s="105">
        <v>0</v>
      </c>
      <c r="P208" s="105">
        <v>0</v>
      </c>
      <c r="Q208" s="105">
        <v>0</v>
      </c>
      <c r="R208" s="105">
        <v>0</v>
      </c>
      <c r="S208" s="105">
        <v>0</v>
      </c>
      <c r="T208" s="105">
        <v>0</v>
      </c>
      <c r="U208" s="105">
        <v>0</v>
      </c>
    </row>
    <row r="209" spans="2:21" ht="12.75" hidden="1">
      <c r="B209" s="144" t="s">
        <v>111</v>
      </c>
      <c r="C209" s="104" t="s">
        <v>111</v>
      </c>
      <c r="E209" s="105">
        <v>0</v>
      </c>
      <c r="G209" s="105">
        <v>0</v>
      </c>
      <c r="H209" s="105">
        <v>0</v>
      </c>
      <c r="I209" s="105">
        <v>0</v>
      </c>
      <c r="J209" s="105">
        <v>0</v>
      </c>
      <c r="K209" s="105">
        <v>0</v>
      </c>
      <c r="L209" s="105">
        <v>0</v>
      </c>
      <c r="M209" s="105">
        <v>0</v>
      </c>
      <c r="N209" s="105">
        <v>0</v>
      </c>
      <c r="O209" s="105">
        <v>0</v>
      </c>
      <c r="P209" s="105">
        <v>0</v>
      </c>
      <c r="Q209" s="105">
        <v>0</v>
      </c>
      <c r="R209" s="105">
        <v>0</v>
      </c>
      <c r="S209" s="105">
        <v>0</v>
      </c>
      <c r="T209" s="105">
        <v>0</v>
      </c>
      <c r="U209" s="105">
        <v>0</v>
      </c>
    </row>
    <row r="210" spans="2:21" ht="12.75" hidden="1">
      <c r="B210" s="144" t="s">
        <v>111</v>
      </c>
      <c r="C210" s="104" t="s">
        <v>111</v>
      </c>
      <c r="E210" s="105">
        <v>0</v>
      </c>
      <c r="G210" s="105">
        <v>0</v>
      </c>
      <c r="H210" s="105">
        <v>0</v>
      </c>
      <c r="I210" s="105">
        <v>0</v>
      </c>
      <c r="J210" s="105">
        <v>0</v>
      </c>
      <c r="K210" s="105">
        <v>0</v>
      </c>
      <c r="L210" s="105">
        <v>0</v>
      </c>
      <c r="M210" s="105">
        <v>0</v>
      </c>
      <c r="N210" s="105">
        <v>0</v>
      </c>
      <c r="O210" s="105">
        <v>0</v>
      </c>
      <c r="P210" s="105">
        <v>0</v>
      </c>
      <c r="Q210" s="105">
        <v>0</v>
      </c>
      <c r="R210" s="105">
        <v>0</v>
      </c>
      <c r="S210" s="105">
        <v>0</v>
      </c>
      <c r="T210" s="105">
        <v>0</v>
      </c>
      <c r="U210" s="105">
        <v>0</v>
      </c>
    </row>
    <row r="211" spans="2:21" ht="12.75" hidden="1">
      <c r="B211" s="144" t="s">
        <v>111</v>
      </c>
      <c r="C211" s="106" t="s">
        <v>111</v>
      </c>
      <c r="D211" s="106"/>
      <c r="E211" s="106">
        <v>0</v>
      </c>
      <c r="F211" s="106"/>
      <c r="G211" s="106">
        <v>0</v>
      </c>
      <c r="H211" s="106">
        <v>0</v>
      </c>
      <c r="I211" s="106">
        <v>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0</v>
      </c>
      <c r="R211" s="106">
        <v>0</v>
      </c>
      <c r="S211" s="106">
        <v>0</v>
      </c>
      <c r="T211" s="106">
        <v>0</v>
      </c>
      <c r="U211" s="106">
        <v>0</v>
      </c>
    </row>
    <row r="212" ht="12.75" hidden="1">
      <c r="B212" s="144" t="s">
        <v>111</v>
      </c>
    </row>
    <row r="213" ht="12.75" hidden="1">
      <c r="B213" s="149" t="s">
        <v>111</v>
      </c>
    </row>
    <row r="214" spans="2:21" ht="12.75" hidden="1">
      <c r="B214" s="144" t="s">
        <v>111</v>
      </c>
      <c r="C214" s="104" t="s">
        <v>111</v>
      </c>
      <c r="E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05">
        <v>0</v>
      </c>
      <c r="L214" s="105">
        <v>0</v>
      </c>
      <c r="M214" s="105">
        <v>0</v>
      </c>
      <c r="N214" s="105">
        <v>0</v>
      </c>
      <c r="O214" s="105">
        <v>0</v>
      </c>
      <c r="P214" s="105">
        <v>0</v>
      </c>
      <c r="Q214" s="105">
        <v>0</v>
      </c>
      <c r="R214" s="105">
        <v>0</v>
      </c>
      <c r="S214" s="105">
        <v>0</v>
      </c>
      <c r="T214" s="105">
        <v>0</v>
      </c>
      <c r="U214" s="105">
        <v>0</v>
      </c>
    </row>
    <row r="215" spans="2:21" ht="12.75" hidden="1">
      <c r="B215" s="144" t="s">
        <v>111</v>
      </c>
      <c r="C215" s="104" t="s">
        <v>111</v>
      </c>
      <c r="E215" s="105">
        <v>0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5">
        <v>0</v>
      </c>
      <c r="M215" s="105">
        <v>0</v>
      </c>
      <c r="N215" s="105">
        <v>0</v>
      </c>
      <c r="O215" s="105">
        <v>0</v>
      </c>
      <c r="P215" s="105">
        <v>0</v>
      </c>
      <c r="Q215" s="105">
        <v>0</v>
      </c>
      <c r="R215" s="105">
        <v>0</v>
      </c>
      <c r="S215" s="105">
        <v>0</v>
      </c>
      <c r="T215" s="105">
        <v>0</v>
      </c>
      <c r="U215" s="105">
        <v>0</v>
      </c>
    </row>
    <row r="216" spans="2:21" ht="12.75" hidden="1">
      <c r="B216" s="144" t="s">
        <v>111</v>
      </c>
      <c r="C216" s="104" t="s">
        <v>111</v>
      </c>
      <c r="E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05">
        <v>0</v>
      </c>
      <c r="L216" s="105">
        <v>0</v>
      </c>
      <c r="M216" s="105">
        <v>0</v>
      </c>
      <c r="N216" s="105">
        <v>0</v>
      </c>
      <c r="O216" s="105">
        <v>0</v>
      </c>
      <c r="P216" s="105">
        <v>0</v>
      </c>
      <c r="Q216" s="105">
        <v>0</v>
      </c>
      <c r="R216" s="105">
        <v>0</v>
      </c>
      <c r="S216" s="105">
        <v>0</v>
      </c>
      <c r="T216" s="105">
        <v>0</v>
      </c>
      <c r="U216" s="105">
        <v>0</v>
      </c>
    </row>
    <row r="217" spans="2:21" ht="12.75" hidden="1">
      <c r="B217" s="144" t="s">
        <v>111</v>
      </c>
      <c r="C217" s="104" t="s">
        <v>111</v>
      </c>
      <c r="E217" s="105">
        <v>0</v>
      </c>
      <c r="G217" s="105">
        <v>0</v>
      </c>
      <c r="H217" s="105">
        <v>0</v>
      </c>
      <c r="I217" s="105">
        <v>0</v>
      </c>
      <c r="J217" s="105">
        <v>0</v>
      </c>
      <c r="K217" s="105">
        <v>0</v>
      </c>
      <c r="L217" s="105">
        <v>0</v>
      </c>
      <c r="M217" s="105">
        <v>0</v>
      </c>
      <c r="N217" s="105">
        <v>0</v>
      </c>
      <c r="O217" s="105">
        <v>0</v>
      </c>
      <c r="P217" s="105">
        <v>0</v>
      </c>
      <c r="Q217" s="105">
        <v>0</v>
      </c>
      <c r="R217" s="105">
        <v>0</v>
      </c>
      <c r="S217" s="105">
        <v>0</v>
      </c>
      <c r="T217" s="105">
        <v>0</v>
      </c>
      <c r="U217" s="105">
        <v>0</v>
      </c>
    </row>
    <row r="218" spans="2:21" ht="12.75" hidden="1">
      <c r="B218" s="144" t="s">
        <v>111</v>
      </c>
      <c r="C218" s="104" t="s">
        <v>111</v>
      </c>
      <c r="E218" s="105">
        <v>0</v>
      </c>
      <c r="G218" s="105">
        <v>0</v>
      </c>
      <c r="H218" s="105">
        <v>0</v>
      </c>
      <c r="I218" s="105">
        <v>0</v>
      </c>
      <c r="J218" s="105">
        <v>0</v>
      </c>
      <c r="K218" s="105">
        <v>0</v>
      </c>
      <c r="L218" s="105">
        <v>0</v>
      </c>
      <c r="M218" s="105">
        <v>0</v>
      </c>
      <c r="N218" s="105">
        <v>0</v>
      </c>
      <c r="O218" s="105">
        <v>0</v>
      </c>
      <c r="P218" s="105">
        <v>0</v>
      </c>
      <c r="Q218" s="105">
        <v>0</v>
      </c>
      <c r="R218" s="105">
        <v>0</v>
      </c>
      <c r="S218" s="105">
        <v>0</v>
      </c>
      <c r="T218" s="105">
        <v>0</v>
      </c>
      <c r="U218" s="105">
        <v>0</v>
      </c>
    </row>
    <row r="219" spans="2:21" ht="12.75" hidden="1">
      <c r="B219" s="144" t="s">
        <v>111</v>
      </c>
      <c r="C219" s="104" t="s">
        <v>111</v>
      </c>
      <c r="E219" s="105">
        <v>0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>
        <v>0</v>
      </c>
      <c r="O219" s="105">
        <v>0</v>
      </c>
      <c r="P219" s="105">
        <v>0</v>
      </c>
      <c r="Q219" s="105">
        <v>0</v>
      </c>
      <c r="R219" s="105">
        <v>0</v>
      </c>
      <c r="S219" s="105">
        <v>0</v>
      </c>
      <c r="T219" s="105">
        <v>0</v>
      </c>
      <c r="U219" s="105">
        <v>0</v>
      </c>
    </row>
    <row r="220" spans="2:21" ht="12.75" hidden="1">
      <c r="B220" s="144" t="s">
        <v>111</v>
      </c>
      <c r="C220" s="106" t="s">
        <v>111</v>
      </c>
      <c r="D220" s="106"/>
      <c r="E220" s="106">
        <v>0</v>
      </c>
      <c r="F220" s="106"/>
      <c r="G220" s="106">
        <v>0</v>
      </c>
      <c r="H220" s="106">
        <v>0</v>
      </c>
      <c r="I220" s="106">
        <v>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0</v>
      </c>
      <c r="Q220" s="106">
        <v>0</v>
      </c>
      <c r="R220" s="106">
        <v>0</v>
      </c>
      <c r="S220" s="106">
        <v>0</v>
      </c>
      <c r="T220" s="106">
        <v>0</v>
      </c>
      <c r="U220" s="106">
        <v>0</v>
      </c>
    </row>
    <row r="221" ht="12.75" hidden="1">
      <c r="B221" s="144" t="s">
        <v>111</v>
      </c>
    </row>
    <row r="222" ht="12.75" hidden="1">
      <c r="B222" s="149" t="s">
        <v>111</v>
      </c>
    </row>
    <row r="223" spans="2:21" ht="12.75" hidden="1">
      <c r="B223" s="144" t="s">
        <v>111</v>
      </c>
      <c r="C223" s="104" t="s">
        <v>111</v>
      </c>
      <c r="E223" s="105">
        <v>0</v>
      </c>
      <c r="G223" s="105">
        <v>0</v>
      </c>
      <c r="H223" s="105">
        <v>0</v>
      </c>
      <c r="I223" s="105">
        <v>0</v>
      </c>
      <c r="J223" s="105">
        <v>0</v>
      </c>
      <c r="K223" s="105">
        <v>0</v>
      </c>
      <c r="L223" s="105">
        <v>0</v>
      </c>
      <c r="M223" s="105">
        <v>0</v>
      </c>
      <c r="N223" s="105">
        <v>0</v>
      </c>
      <c r="O223" s="105">
        <v>0</v>
      </c>
      <c r="P223" s="105">
        <v>0</v>
      </c>
      <c r="Q223" s="105">
        <v>0</v>
      </c>
      <c r="R223" s="105">
        <v>0</v>
      </c>
      <c r="S223" s="105">
        <v>0</v>
      </c>
      <c r="T223" s="105">
        <v>0</v>
      </c>
      <c r="U223" s="105">
        <v>0</v>
      </c>
    </row>
    <row r="224" spans="2:21" ht="12.75" hidden="1">
      <c r="B224" s="144" t="s">
        <v>111</v>
      </c>
      <c r="C224" s="104" t="s">
        <v>111</v>
      </c>
      <c r="E224" s="105">
        <v>0</v>
      </c>
      <c r="G224" s="105">
        <v>0</v>
      </c>
      <c r="H224" s="105">
        <v>0</v>
      </c>
      <c r="I224" s="105">
        <v>0</v>
      </c>
      <c r="J224" s="105">
        <v>0</v>
      </c>
      <c r="K224" s="105">
        <v>0</v>
      </c>
      <c r="L224" s="105">
        <v>0</v>
      </c>
      <c r="M224" s="105">
        <v>0</v>
      </c>
      <c r="N224" s="105">
        <v>0</v>
      </c>
      <c r="O224" s="105">
        <v>0</v>
      </c>
      <c r="P224" s="105">
        <v>0</v>
      </c>
      <c r="Q224" s="105">
        <v>0</v>
      </c>
      <c r="R224" s="105">
        <v>0</v>
      </c>
      <c r="S224" s="105">
        <v>0</v>
      </c>
      <c r="T224" s="105">
        <v>0</v>
      </c>
      <c r="U224" s="105">
        <v>0</v>
      </c>
    </row>
    <row r="225" spans="2:21" ht="12.75" hidden="1">
      <c r="B225" s="144" t="s">
        <v>111</v>
      </c>
      <c r="C225" s="104" t="s">
        <v>111</v>
      </c>
      <c r="E225" s="105">
        <v>0</v>
      </c>
      <c r="G225" s="105">
        <v>0</v>
      </c>
      <c r="H225" s="105">
        <v>0</v>
      </c>
      <c r="I225" s="105">
        <v>0</v>
      </c>
      <c r="J225" s="105">
        <v>0</v>
      </c>
      <c r="K225" s="105">
        <v>0</v>
      </c>
      <c r="L225" s="105">
        <v>0</v>
      </c>
      <c r="M225" s="105">
        <v>0</v>
      </c>
      <c r="N225" s="105">
        <v>0</v>
      </c>
      <c r="O225" s="105">
        <v>0</v>
      </c>
      <c r="P225" s="105">
        <v>0</v>
      </c>
      <c r="Q225" s="105">
        <v>0</v>
      </c>
      <c r="R225" s="105">
        <v>0</v>
      </c>
      <c r="S225" s="105">
        <v>0</v>
      </c>
      <c r="T225" s="105">
        <v>0</v>
      </c>
      <c r="U225" s="105">
        <v>0</v>
      </c>
    </row>
    <row r="226" spans="2:21" ht="12.75" hidden="1">
      <c r="B226" s="144" t="s">
        <v>111</v>
      </c>
      <c r="C226" s="104" t="s">
        <v>111</v>
      </c>
      <c r="E226" s="105">
        <v>0</v>
      </c>
      <c r="G226" s="105">
        <v>0</v>
      </c>
      <c r="H226" s="105">
        <v>0</v>
      </c>
      <c r="I226" s="105">
        <v>0</v>
      </c>
      <c r="J226" s="105">
        <v>0</v>
      </c>
      <c r="K226" s="105">
        <v>0</v>
      </c>
      <c r="L226" s="105">
        <v>0</v>
      </c>
      <c r="M226" s="105">
        <v>0</v>
      </c>
      <c r="N226" s="105">
        <v>0</v>
      </c>
      <c r="O226" s="105">
        <v>0</v>
      </c>
      <c r="P226" s="105">
        <v>0</v>
      </c>
      <c r="Q226" s="105">
        <v>0</v>
      </c>
      <c r="R226" s="105">
        <v>0</v>
      </c>
      <c r="S226" s="105">
        <v>0</v>
      </c>
      <c r="T226" s="105">
        <v>0</v>
      </c>
      <c r="U226" s="105">
        <v>0</v>
      </c>
    </row>
    <row r="227" spans="2:21" ht="12.75" hidden="1">
      <c r="B227" s="144" t="s">
        <v>111</v>
      </c>
      <c r="C227" s="104" t="s">
        <v>111</v>
      </c>
      <c r="E227" s="105">
        <v>0</v>
      </c>
      <c r="G227" s="105">
        <v>0</v>
      </c>
      <c r="H227" s="105">
        <v>0</v>
      </c>
      <c r="I227" s="105">
        <v>0</v>
      </c>
      <c r="J227" s="105">
        <v>0</v>
      </c>
      <c r="K227" s="105">
        <v>0</v>
      </c>
      <c r="L227" s="105">
        <v>0</v>
      </c>
      <c r="M227" s="105">
        <v>0</v>
      </c>
      <c r="N227" s="105">
        <v>0</v>
      </c>
      <c r="O227" s="105">
        <v>0</v>
      </c>
      <c r="P227" s="105">
        <v>0</v>
      </c>
      <c r="Q227" s="105">
        <v>0</v>
      </c>
      <c r="R227" s="105">
        <v>0</v>
      </c>
      <c r="S227" s="105">
        <v>0</v>
      </c>
      <c r="T227" s="105">
        <v>0</v>
      </c>
      <c r="U227" s="105">
        <v>0</v>
      </c>
    </row>
    <row r="228" spans="2:21" ht="12.75" hidden="1">
      <c r="B228" s="144" t="s">
        <v>111</v>
      </c>
      <c r="C228" s="104" t="s">
        <v>111</v>
      </c>
      <c r="E228" s="105">
        <v>0</v>
      </c>
      <c r="G228" s="105">
        <v>0</v>
      </c>
      <c r="H228" s="105">
        <v>0</v>
      </c>
      <c r="I228" s="105">
        <v>0</v>
      </c>
      <c r="J228" s="105">
        <v>0</v>
      </c>
      <c r="K228" s="105">
        <v>0</v>
      </c>
      <c r="L228" s="105">
        <v>0</v>
      </c>
      <c r="M228" s="105">
        <v>0</v>
      </c>
      <c r="N228" s="105">
        <v>0</v>
      </c>
      <c r="O228" s="105">
        <v>0</v>
      </c>
      <c r="P228" s="105">
        <v>0</v>
      </c>
      <c r="Q228" s="105">
        <v>0</v>
      </c>
      <c r="R228" s="105">
        <v>0</v>
      </c>
      <c r="S228" s="105">
        <v>0</v>
      </c>
      <c r="T228" s="105">
        <v>0</v>
      </c>
      <c r="U228" s="105">
        <v>0</v>
      </c>
    </row>
    <row r="229" spans="2:21" ht="12.75" hidden="1">
      <c r="B229" s="144" t="s">
        <v>111</v>
      </c>
      <c r="C229" s="106" t="s">
        <v>111</v>
      </c>
      <c r="D229" s="106"/>
      <c r="E229" s="106">
        <v>0</v>
      </c>
      <c r="F229" s="106"/>
      <c r="G229" s="106">
        <v>0</v>
      </c>
      <c r="H229" s="106">
        <v>0</v>
      </c>
      <c r="I229" s="106">
        <v>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0</v>
      </c>
      <c r="Q229" s="106">
        <v>0</v>
      </c>
      <c r="R229" s="106">
        <v>0</v>
      </c>
      <c r="S229" s="106">
        <v>0</v>
      </c>
      <c r="T229" s="106">
        <v>0</v>
      </c>
      <c r="U229" s="106">
        <v>0</v>
      </c>
    </row>
    <row r="230" ht="12.75" hidden="1">
      <c r="B230" s="144" t="s">
        <v>111</v>
      </c>
    </row>
    <row r="231" ht="12.75" hidden="1">
      <c r="B231" s="149" t="s">
        <v>111</v>
      </c>
    </row>
    <row r="232" spans="2:21" ht="12.75" hidden="1">
      <c r="B232" s="144" t="s">
        <v>111</v>
      </c>
      <c r="C232" s="104" t="s">
        <v>111</v>
      </c>
      <c r="E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105">
        <v>0</v>
      </c>
      <c r="N232" s="105">
        <v>0</v>
      </c>
      <c r="O232" s="105">
        <v>0</v>
      </c>
      <c r="P232" s="105">
        <v>0</v>
      </c>
      <c r="Q232" s="105">
        <v>0</v>
      </c>
      <c r="R232" s="105">
        <v>0</v>
      </c>
      <c r="S232" s="105">
        <v>0</v>
      </c>
      <c r="T232" s="105">
        <v>0</v>
      </c>
      <c r="U232" s="105">
        <v>0</v>
      </c>
    </row>
    <row r="233" spans="2:21" ht="12.75" hidden="1">
      <c r="B233" s="144" t="s">
        <v>111</v>
      </c>
      <c r="C233" s="104" t="s">
        <v>111</v>
      </c>
      <c r="E233" s="105">
        <v>0</v>
      </c>
      <c r="G233" s="105">
        <v>0</v>
      </c>
      <c r="H233" s="105">
        <v>0</v>
      </c>
      <c r="I233" s="105">
        <v>0</v>
      </c>
      <c r="J233" s="105">
        <v>0</v>
      </c>
      <c r="K233" s="105">
        <v>0</v>
      </c>
      <c r="L233" s="105">
        <v>0</v>
      </c>
      <c r="M233" s="105">
        <v>0</v>
      </c>
      <c r="N233" s="105">
        <v>0</v>
      </c>
      <c r="O233" s="105">
        <v>0</v>
      </c>
      <c r="P233" s="105">
        <v>0</v>
      </c>
      <c r="Q233" s="105">
        <v>0</v>
      </c>
      <c r="R233" s="105">
        <v>0</v>
      </c>
      <c r="S233" s="105">
        <v>0</v>
      </c>
      <c r="T233" s="105">
        <v>0</v>
      </c>
      <c r="U233" s="105">
        <v>0</v>
      </c>
    </row>
    <row r="234" spans="2:21" ht="12.75" hidden="1">
      <c r="B234" s="144" t="s">
        <v>111</v>
      </c>
      <c r="C234" s="104" t="s">
        <v>111</v>
      </c>
      <c r="E234" s="105">
        <v>0</v>
      </c>
      <c r="G234" s="105">
        <v>0</v>
      </c>
      <c r="H234" s="105">
        <v>0</v>
      </c>
      <c r="I234" s="105">
        <v>0</v>
      </c>
      <c r="J234" s="105">
        <v>0</v>
      </c>
      <c r="K234" s="105">
        <v>0</v>
      </c>
      <c r="L234" s="105">
        <v>0</v>
      </c>
      <c r="M234" s="105">
        <v>0</v>
      </c>
      <c r="N234" s="105">
        <v>0</v>
      </c>
      <c r="O234" s="105">
        <v>0</v>
      </c>
      <c r="P234" s="105">
        <v>0</v>
      </c>
      <c r="Q234" s="105">
        <v>0</v>
      </c>
      <c r="R234" s="105">
        <v>0</v>
      </c>
      <c r="S234" s="105">
        <v>0</v>
      </c>
      <c r="T234" s="105">
        <v>0</v>
      </c>
      <c r="U234" s="105">
        <v>0</v>
      </c>
    </row>
    <row r="235" spans="2:21" ht="12.75" hidden="1">
      <c r="B235" s="144" t="s">
        <v>111</v>
      </c>
      <c r="C235" s="104" t="s">
        <v>111</v>
      </c>
      <c r="E235" s="105">
        <v>0</v>
      </c>
      <c r="G235" s="105">
        <v>0</v>
      </c>
      <c r="H235" s="105">
        <v>0</v>
      </c>
      <c r="I235" s="105">
        <v>0</v>
      </c>
      <c r="J235" s="105">
        <v>0</v>
      </c>
      <c r="K235" s="105">
        <v>0</v>
      </c>
      <c r="L235" s="105">
        <v>0</v>
      </c>
      <c r="M235" s="105">
        <v>0</v>
      </c>
      <c r="N235" s="105">
        <v>0</v>
      </c>
      <c r="O235" s="105">
        <v>0</v>
      </c>
      <c r="P235" s="105">
        <v>0</v>
      </c>
      <c r="Q235" s="105">
        <v>0</v>
      </c>
      <c r="R235" s="105">
        <v>0</v>
      </c>
      <c r="S235" s="105">
        <v>0</v>
      </c>
      <c r="T235" s="105">
        <v>0</v>
      </c>
      <c r="U235" s="105">
        <v>0</v>
      </c>
    </row>
    <row r="236" spans="2:21" ht="12.75" hidden="1">
      <c r="B236" s="144" t="s">
        <v>111</v>
      </c>
      <c r="C236" s="104" t="s">
        <v>111</v>
      </c>
      <c r="E236" s="105">
        <v>0</v>
      </c>
      <c r="G236" s="105">
        <v>0</v>
      </c>
      <c r="H236" s="105">
        <v>0</v>
      </c>
      <c r="I236" s="105">
        <v>0</v>
      </c>
      <c r="J236" s="105">
        <v>0</v>
      </c>
      <c r="K236" s="105">
        <v>0</v>
      </c>
      <c r="L236" s="105">
        <v>0</v>
      </c>
      <c r="M236" s="105">
        <v>0</v>
      </c>
      <c r="N236" s="105">
        <v>0</v>
      </c>
      <c r="O236" s="105">
        <v>0</v>
      </c>
      <c r="P236" s="105">
        <v>0</v>
      </c>
      <c r="Q236" s="105">
        <v>0</v>
      </c>
      <c r="R236" s="105">
        <v>0</v>
      </c>
      <c r="S236" s="105">
        <v>0</v>
      </c>
      <c r="T236" s="105">
        <v>0</v>
      </c>
      <c r="U236" s="105">
        <v>0</v>
      </c>
    </row>
    <row r="237" spans="2:21" ht="12.75" hidden="1">
      <c r="B237" s="144" t="s">
        <v>111</v>
      </c>
      <c r="C237" s="104" t="s">
        <v>111</v>
      </c>
      <c r="E237" s="105">
        <v>0</v>
      </c>
      <c r="G237" s="105">
        <v>0</v>
      </c>
      <c r="H237" s="105">
        <v>0</v>
      </c>
      <c r="I237" s="105">
        <v>0</v>
      </c>
      <c r="J237" s="105">
        <v>0</v>
      </c>
      <c r="K237" s="105">
        <v>0</v>
      </c>
      <c r="L237" s="105">
        <v>0</v>
      </c>
      <c r="M237" s="105">
        <v>0</v>
      </c>
      <c r="N237" s="105">
        <v>0</v>
      </c>
      <c r="O237" s="105">
        <v>0</v>
      </c>
      <c r="P237" s="105">
        <v>0</v>
      </c>
      <c r="Q237" s="105">
        <v>0</v>
      </c>
      <c r="R237" s="105">
        <v>0</v>
      </c>
      <c r="S237" s="105">
        <v>0</v>
      </c>
      <c r="T237" s="105">
        <v>0</v>
      </c>
      <c r="U237" s="105">
        <v>0</v>
      </c>
    </row>
    <row r="238" spans="2:21" ht="12.75" hidden="1">
      <c r="B238" s="144" t="s">
        <v>111</v>
      </c>
      <c r="C238" s="106" t="s">
        <v>111</v>
      </c>
      <c r="D238" s="106"/>
      <c r="E238" s="106">
        <v>0</v>
      </c>
      <c r="F238" s="106"/>
      <c r="G238" s="106">
        <v>0</v>
      </c>
      <c r="H238" s="106">
        <v>0</v>
      </c>
      <c r="I238" s="106">
        <v>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0</v>
      </c>
      <c r="Q238" s="106">
        <v>0</v>
      </c>
      <c r="R238" s="106">
        <v>0</v>
      </c>
      <c r="S238" s="106">
        <v>0</v>
      </c>
      <c r="T238" s="106">
        <v>0</v>
      </c>
      <c r="U238" s="106">
        <v>0</v>
      </c>
    </row>
    <row r="239" ht="12.75" hidden="1">
      <c r="B239" s="144" t="s">
        <v>111</v>
      </c>
    </row>
    <row r="240" ht="12.75" hidden="1">
      <c r="B240" s="149" t="s">
        <v>111</v>
      </c>
    </row>
    <row r="241" spans="2:21" ht="12.75" hidden="1">
      <c r="B241" s="144" t="s">
        <v>111</v>
      </c>
      <c r="C241" s="104" t="s">
        <v>111</v>
      </c>
      <c r="E241" s="105">
        <v>0</v>
      </c>
      <c r="G241" s="105">
        <v>0</v>
      </c>
      <c r="H241" s="105">
        <v>0</v>
      </c>
      <c r="I241" s="105">
        <v>0</v>
      </c>
      <c r="J241" s="105">
        <v>0</v>
      </c>
      <c r="K241" s="105">
        <v>0</v>
      </c>
      <c r="L241" s="105">
        <v>0</v>
      </c>
      <c r="M241" s="105">
        <v>0</v>
      </c>
      <c r="N241" s="105">
        <v>0</v>
      </c>
      <c r="O241" s="105">
        <v>0</v>
      </c>
      <c r="P241" s="105">
        <v>0</v>
      </c>
      <c r="Q241" s="105">
        <v>0</v>
      </c>
      <c r="R241" s="105">
        <v>0</v>
      </c>
      <c r="S241" s="105">
        <v>0</v>
      </c>
      <c r="T241" s="105">
        <v>0</v>
      </c>
      <c r="U241" s="105">
        <v>0</v>
      </c>
    </row>
    <row r="242" spans="2:21" ht="12.75" hidden="1">
      <c r="B242" s="144" t="s">
        <v>111</v>
      </c>
      <c r="C242" s="104" t="s">
        <v>111</v>
      </c>
      <c r="E242" s="105">
        <v>0</v>
      </c>
      <c r="G242" s="105">
        <v>0</v>
      </c>
      <c r="H242" s="105">
        <v>0</v>
      </c>
      <c r="I242" s="105">
        <v>0</v>
      </c>
      <c r="J242" s="105">
        <v>0</v>
      </c>
      <c r="K242" s="105">
        <v>0</v>
      </c>
      <c r="L242" s="105">
        <v>0</v>
      </c>
      <c r="M242" s="105">
        <v>0</v>
      </c>
      <c r="N242" s="105">
        <v>0</v>
      </c>
      <c r="O242" s="105">
        <v>0</v>
      </c>
      <c r="P242" s="105">
        <v>0</v>
      </c>
      <c r="Q242" s="105">
        <v>0</v>
      </c>
      <c r="R242" s="105">
        <v>0</v>
      </c>
      <c r="S242" s="105">
        <v>0</v>
      </c>
      <c r="T242" s="105">
        <v>0</v>
      </c>
      <c r="U242" s="105">
        <v>0</v>
      </c>
    </row>
    <row r="243" spans="2:21" ht="12.75" hidden="1">
      <c r="B243" s="144" t="s">
        <v>111</v>
      </c>
      <c r="C243" s="104" t="s">
        <v>111</v>
      </c>
      <c r="E243" s="105">
        <v>0</v>
      </c>
      <c r="G243" s="105">
        <v>0</v>
      </c>
      <c r="H243" s="105">
        <v>0</v>
      </c>
      <c r="I243" s="105">
        <v>0</v>
      </c>
      <c r="J243" s="105">
        <v>0</v>
      </c>
      <c r="K243" s="105">
        <v>0</v>
      </c>
      <c r="L243" s="105">
        <v>0</v>
      </c>
      <c r="M243" s="105">
        <v>0</v>
      </c>
      <c r="N243" s="105">
        <v>0</v>
      </c>
      <c r="O243" s="105">
        <v>0</v>
      </c>
      <c r="P243" s="105">
        <v>0</v>
      </c>
      <c r="Q243" s="105">
        <v>0</v>
      </c>
      <c r="R243" s="105">
        <v>0</v>
      </c>
      <c r="S243" s="105">
        <v>0</v>
      </c>
      <c r="T243" s="105">
        <v>0</v>
      </c>
      <c r="U243" s="105">
        <v>0</v>
      </c>
    </row>
    <row r="244" spans="2:21" ht="12.75" hidden="1">
      <c r="B244" s="144" t="s">
        <v>111</v>
      </c>
      <c r="C244" s="104" t="s">
        <v>111</v>
      </c>
      <c r="E244" s="105">
        <v>0</v>
      </c>
      <c r="G244" s="105">
        <v>0</v>
      </c>
      <c r="H244" s="105">
        <v>0</v>
      </c>
      <c r="I244" s="105">
        <v>0</v>
      </c>
      <c r="J244" s="105">
        <v>0</v>
      </c>
      <c r="K244" s="105">
        <v>0</v>
      </c>
      <c r="L244" s="105">
        <v>0</v>
      </c>
      <c r="M244" s="105">
        <v>0</v>
      </c>
      <c r="N244" s="105">
        <v>0</v>
      </c>
      <c r="O244" s="105">
        <v>0</v>
      </c>
      <c r="P244" s="105">
        <v>0</v>
      </c>
      <c r="Q244" s="105">
        <v>0</v>
      </c>
      <c r="R244" s="105">
        <v>0</v>
      </c>
      <c r="S244" s="105">
        <v>0</v>
      </c>
      <c r="T244" s="105">
        <v>0</v>
      </c>
      <c r="U244" s="105">
        <v>0</v>
      </c>
    </row>
    <row r="245" spans="2:21" ht="12.75" hidden="1">
      <c r="B245" s="144" t="s">
        <v>111</v>
      </c>
      <c r="C245" s="104" t="s">
        <v>111</v>
      </c>
      <c r="E245" s="105">
        <v>0</v>
      </c>
      <c r="G245" s="105">
        <v>0</v>
      </c>
      <c r="H245" s="105">
        <v>0</v>
      </c>
      <c r="I245" s="105">
        <v>0</v>
      </c>
      <c r="J245" s="105">
        <v>0</v>
      </c>
      <c r="K245" s="105">
        <v>0</v>
      </c>
      <c r="L245" s="105">
        <v>0</v>
      </c>
      <c r="M245" s="105">
        <v>0</v>
      </c>
      <c r="N245" s="105">
        <v>0</v>
      </c>
      <c r="O245" s="105">
        <v>0</v>
      </c>
      <c r="P245" s="105">
        <v>0</v>
      </c>
      <c r="Q245" s="105">
        <v>0</v>
      </c>
      <c r="R245" s="105">
        <v>0</v>
      </c>
      <c r="S245" s="105">
        <v>0</v>
      </c>
      <c r="T245" s="105">
        <v>0</v>
      </c>
      <c r="U245" s="105">
        <v>0</v>
      </c>
    </row>
    <row r="246" spans="2:21" ht="12.75" hidden="1">
      <c r="B246" s="144" t="s">
        <v>111</v>
      </c>
      <c r="C246" s="104" t="s">
        <v>111</v>
      </c>
      <c r="E246" s="105">
        <v>0</v>
      </c>
      <c r="G246" s="105">
        <v>0</v>
      </c>
      <c r="H246" s="105">
        <v>0</v>
      </c>
      <c r="I246" s="105">
        <v>0</v>
      </c>
      <c r="J246" s="105">
        <v>0</v>
      </c>
      <c r="K246" s="105">
        <v>0</v>
      </c>
      <c r="L246" s="105">
        <v>0</v>
      </c>
      <c r="M246" s="105">
        <v>0</v>
      </c>
      <c r="N246" s="105">
        <v>0</v>
      </c>
      <c r="O246" s="105">
        <v>0</v>
      </c>
      <c r="P246" s="105">
        <v>0</v>
      </c>
      <c r="Q246" s="105">
        <v>0</v>
      </c>
      <c r="R246" s="105">
        <v>0</v>
      </c>
      <c r="S246" s="105">
        <v>0</v>
      </c>
      <c r="T246" s="105">
        <v>0</v>
      </c>
      <c r="U246" s="105">
        <v>0</v>
      </c>
    </row>
    <row r="247" spans="2:21" ht="12.75" hidden="1">
      <c r="B247" s="144" t="s">
        <v>111</v>
      </c>
      <c r="C247" s="106" t="s">
        <v>111</v>
      </c>
      <c r="D247" s="106"/>
      <c r="E247" s="106">
        <v>0</v>
      </c>
      <c r="F247" s="106"/>
      <c r="G247" s="106">
        <v>0</v>
      </c>
      <c r="H247" s="106">
        <v>0</v>
      </c>
      <c r="I247" s="106">
        <v>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0</v>
      </c>
      <c r="Q247" s="106">
        <v>0</v>
      </c>
      <c r="R247" s="106">
        <v>0</v>
      </c>
      <c r="S247" s="106">
        <v>0</v>
      </c>
      <c r="T247" s="106">
        <v>0</v>
      </c>
      <c r="U247" s="106">
        <v>0</v>
      </c>
    </row>
    <row r="248" ht="12.75" hidden="1">
      <c r="B248" s="144" t="s">
        <v>111</v>
      </c>
    </row>
    <row r="249" ht="12.75" hidden="1">
      <c r="B249" s="149" t="s">
        <v>111</v>
      </c>
    </row>
    <row r="250" spans="2:21" ht="12.75" hidden="1">
      <c r="B250" s="144" t="s">
        <v>111</v>
      </c>
      <c r="C250" s="104" t="s">
        <v>111</v>
      </c>
      <c r="E250" s="105">
        <v>0</v>
      </c>
      <c r="G250" s="105">
        <v>0</v>
      </c>
      <c r="H250" s="105">
        <v>0</v>
      </c>
      <c r="I250" s="105">
        <v>0</v>
      </c>
      <c r="J250" s="105">
        <v>0</v>
      </c>
      <c r="K250" s="105">
        <v>0</v>
      </c>
      <c r="L250" s="105">
        <v>0</v>
      </c>
      <c r="M250" s="105">
        <v>0</v>
      </c>
      <c r="N250" s="105">
        <v>0</v>
      </c>
      <c r="O250" s="105">
        <v>0</v>
      </c>
      <c r="P250" s="105">
        <v>0</v>
      </c>
      <c r="Q250" s="105">
        <v>0</v>
      </c>
      <c r="R250" s="105">
        <v>0</v>
      </c>
      <c r="S250" s="105">
        <v>0</v>
      </c>
      <c r="T250" s="105">
        <v>0</v>
      </c>
      <c r="U250" s="105">
        <v>0</v>
      </c>
    </row>
    <row r="251" spans="2:21" ht="12.75" hidden="1">
      <c r="B251" s="144" t="s">
        <v>111</v>
      </c>
      <c r="C251" s="104" t="s">
        <v>111</v>
      </c>
      <c r="E251" s="105">
        <v>0</v>
      </c>
      <c r="G251" s="105">
        <v>0</v>
      </c>
      <c r="H251" s="105">
        <v>0</v>
      </c>
      <c r="I251" s="105">
        <v>0</v>
      </c>
      <c r="J251" s="105">
        <v>0</v>
      </c>
      <c r="K251" s="105">
        <v>0</v>
      </c>
      <c r="L251" s="105">
        <v>0</v>
      </c>
      <c r="M251" s="105">
        <v>0</v>
      </c>
      <c r="N251" s="105">
        <v>0</v>
      </c>
      <c r="O251" s="105">
        <v>0</v>
      </c>
      <c r="P251" s="105">
        <v>0</v>
      </c>
      <c r="Q251" s="105">
        <v>0</v>
      </c>
      <c r="R251" s="105">
        <v>0</v>
      </c>
      <c r="S251" s="105">
        <v>0</v>
      </c>
      <c r="T251" s="105">
        <v>0</v>
      </c>
      <c r="U251" s="105">
        <v>0</v>
      </c>
    </row>
    <row r="252" spans="2:21" ht="12.75" hidden="1">
      <c r="B252" s="144" t="s">
        <v>111</v>
      </c>
      <c r="C252" s="104" t="s">
        <v>111</v>
      </c>
      <c r="E252" s="105">
        <v>0</v>
      </c>
      <c r="G252" s="105">
        <v>0</v>
      </c>
      <c r="H252" s="105">
        <v>0</v>
      </c>
      <c r="I252" s="105">
        <v>0</v>
      </c>
      <c r="J252" s="105">
        <v>0</v>
      </c>
      <c r="K252" s="105">
        <v>0</v>
      </c>
      <c r="L252" s="105">
        <v>0</v>
      </c>
      <c r="M252" s="105">
        <v>0</v>
      </c>
      <c r="N252" s="105">
        <v>0</v>
      </c>
      <c r="O252" s="105">
        <v>0</v>
      </c>
      <c r="P252" s="105">
        <v>0</v>
      </c>
      <c r="Q252" s="105">
        <v>0</v>
      </c>
      <c r="R252" s="105">
        <v>0</v>
      </c>
      <c r="S252" s="105">
        <v>0</v>
      </c>
      <c r="T252" s="105">
        <v>0</v>
      </c>
      <c r="U252" s="105">
        <v>0</v>
      </c>
    </row>
    <row r="253" spans="2:21" ht="12.75" hidden="1">
      <c r="B253" s="144" t="s">
        <v>111</v>
      </c>
      <c r="C253" s="104" t="s">
        <v>111</v>
      </c>
      <c r="E253" s="105">
        <v>0</v>
      </c>
      <c r="G253" s="105">
        <v>0</v>
      </c>
      <c r="H253" s="105">
        <v>0</v>
      </c>
      <c r="I253" s="105">
        <v>0</v>
      </c>
      <c r="J253" s="105">
        <v>0</v>
      </c>
      <c r="K253" s="105">
        <v>0</v>
      </c>
      <c r="L253" s="105">
        <v>0</v>
      </c>
      <c r="M253" s="105">
        <v>0</v>
      </c>
      <c r="N253" s="105">
        <v>0</v>
      </c>
      <c r="O253" s="105">
        <v>0</v>
      </c>
      <c r="P253" s="105">
        <v>0</v>
      </c>
      <c r="Q253" s="105">
        <v>0</v>
      </c>
      <c r="R253" s="105">
        <v>0</v>
      </c>
      <c r="S253" s="105">
        <v>0</v>
      </c>
      <c r="T253" s="105">
        <v>0</v>
      </c>
      <c r="U253" s="105">
        <v>0</v>
      </c>
    </row>
    <row r="254" spans="2:21" ht="12.75" hidden="1">
      <c r="B254" s="144" t="s">
        <v>111</v>
      </c>
      <c r="C254" s="104" t="s">
        <v>111</v>
      </c>
      <c r="E254" s="105">
        <v>0</v>
      </c>
      <c r="G254" s="105">
        <v>0</v>
      </c>
      <c r="H254" s="105">
        <v>0</v>
      </c>
      <c r="I254" s="105">
        <v>0</v>
      </c>
      <c r="J254" s="105">
        <v>0</v>
      </c>
      <c r="K254" s="105">
        <v>0</v>
      </c>
      <c r="L254" s="105">
        <v>0</v>
      </c>
      <c r="M254" s="105">
        <v>0</v>
      </c>
      <c r="N254" s="105">
        <v>0</v>
      </c>
      <c r="O254" s="105">
        <v>0</v>
      </c>
      <c r="P254" s="105">
        <v>0</v>
      </c>
      <c r="Q254" s="105">
        <v>0</v>
      </c>
      <c r="R254" s="105">
        <v>0</v>
      </c>
      <c r="S254" s="105">
        <v>0</v>
      </c>
      <c r="T254" s="105">
        <v>0</v>
      </c>
      <c r="U254" s="105">
        <v>0</v>
      </c>
    </row>
    <row r="255" spans="2:21" ht="12.75" hidden="1">
      <c r="B255" s="144" t="s">
        <v>111</v>
      </c>
      <c r="C255" s="104" t="s">
        <v>111</v>
      </c>
      <c r="E255" s="105">
        <v>0</v>
      </c>
      <c r="G255" s="105">
        <v>0</v>
      </c>
      <c r="H255" s="105">
        <v>0</v>
      </c>
      <c r="I255" s="105">
        <v>0</v>
      </c>
      <c r="J255" s="105">
        <v>0</v>
      </c>
      <c r="K255" s="105">
        <v>0</v>
      </c>
      <c r="L255" s="105">
        <v>0</v>
      </c>
      <c r="M255" s="105">
        <v>0</v>
      </c>
      <c r="N255" s="105">
        <v>0</v>
      </c>
      <c r="O255" s="105">
        <v>0</v>
      </c>
      <c r="P255" s="105">
        <v>0</v>
      </c>
      <c r="Q255" s="105">
        <v>0</v>
      </c>
      <c r="R255" s="105">
        <v>0</v>
      </c>
      <c r="S255" s="105">
        <v>0</v>
      </c>
      <c r="T255" s="105">
        <v>0</v>
      </c>
      <c r="U255" s="105">
        <v>0</v>
      </c>
    </row>
    <row r="256" spans="2:21" ht="12.75" hidden="1">
      <c r="B256" s="144" t="s">
        <v>111</v>
      </c>
      <c r="C256" s="106" t="s">
        <v>111</v>
      </c>
      <c r="D256" s="106"/>
      <c r="E256" s="106">
        <v>0</v>
      </c>
      <c r="F256" s="106"/>
      <c r="G256" s="106">
        <v>0</v>
      </c>
      <c r="H256" s="106">
        <v>0</v>
      </c>
      <c r="I256" s="106">
        <v>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0</v>
      </c>
      <c r="Q256" s="106">
        <v>0</v>
      </c>
      <c r="R256" s="106">
        <v>0</v>
      </c>
      <c r="S256" s="106">
        <v>0</v>
      </c>
      <c r="T256" s="106">
        <v>0</v>
      </c>
      <c r="U256" s="106">
        <v>0</v>
      </c>
    </row>
    <row r="257" ht="12.75" hidden="1">
      <c r="B257" s="144" t="s">
        <v>111</v>
      </c>
    </row>
    <row r="258" ht="12.75" hidden="1">
      <c r="B258" s="149" t="s">
        <v>111</v>
      </c>
    </row>
    <row r="259" spans="2:21" ht="12.75" hidden="1">
      <c r="B259" s="144" t="s">
        <v>111</v>
      </c>
      <c r="C259" s="104" t="s">
        <v>111</v>
      </c>
      <c r="E259" s="105">
        <v>0</v>
      </c>
      <c r="G259" s="105">
        <v>0</v>
      </c>
      <c r="H259" s="105">
        <v>0</v>
      </c>
      <c r="I259" s="105">
        <v>0</v>
      </c>
      <c r="J259" s="105">
        <v>0</v>
      </c>
      <c r="K259" s="105">
        <v>0</v>
      </c>
      <c r="L259" s="105">
        <v>0</v>
      </c>
      <c r="M259" s="105">
        <v>0</v>
      </c>
      <c r="N259" s="105">
        <v>0</v>
      </c>
      <c r="O259" s="105">
        <v>0</v>
      </c>
      <c r="P259" s="105">
        <v>0</v>
      </c>
      <c r="Q259" s="105">
        <v>0</v>
      </c>
      <c r="R259" s="105">
        <v>0</v>
      </c>
      <c r="S259" s="105">
        <v>0</v>
      </c>
      <c r="T259" s="105">
        <v>0</v>
      </c>
      <c r="U259" s="105">
        <v>0</v>
      </c>
    </row>
    <row r="260" spans="2:21" ht="12.75" hidden="1">
      <c r="B260" s="144" t="s">
        <v>111</v>
      </c>
      <c r="C260" s="104" t="s">
        <v>111</v>
      </c>
      <c r="E260" s="105">
        <v>0</v>
      </c>
      <c r="G260" s="105">
        <v>0</v>
      </c>
      <c r="H260" s="105">
        <v>0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  <c r="N260" s="105">
        <v>0</v>
      </c>
      <c r="O260" s="105">
        <v>0</v>
      </c>
      <c r="P260" s="105">
        <v>0</v>
      </c>
      <c r="Q260" s="105">
        <v>0</v>
      </c>
      <c r="R260" s="105">
        <v>0</v>
      </c>
      <c r="S260" s="105">
        <v>0</v>
      </c>
      <c r="T260" s="105">
        <v>0</v>
      </c>
      <c r="U260" s="105">
        <v>0</v>
      </c>
    </row>
    <row r="261" spans="2:21" ht="12.75" hidden="1">
      <c r="B261" s="144" t="s">
        <v>111</v>
      </c>
      <c r="C261" s="104" t="s">
        <v>111</v>
      </c>
      <c r="E261" s="105">
        <v>0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  <c r="N261" s="105">
        <v>0</v>
      </c>
      <c r="O261" s="105">
        <v>0</v>
      </c>
      <c r="P261" s="105">
        <v>0</v>
      </c>
      <c r="Q261" s="105">
        <v>0</v>
      </c>
      <c r="R261" s="105">
        <v>0</v>
      </c>
      <c r="S261" s="105">
        <v>0</v>
      </c>
      <c r="T261" s="105">
        <v>0</v>
      </c>
      <c r="U261" s="105">
        <v>0</v>
      </c>
    </row>
    <row r="262" spans="2:21" ht="12.75" hidden="1">
      <c r="B262" s="144" t="s">
        <v>111</v>
      </c>
      <c r="C262" s="104" t="s">
        <v>111</v>
      </c>
      <c r="E262" s="105">
        <v>0</v>
      </c>
      <c r="G262" s="105">
        <v>0</v>
      </c>
      <c r="H262" s="105">
        <v>0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  <c r="N262" s="105">
        <v>0</v>
      </c>
      <c r="O262" s="105">
        <v>0</v>
      </c>
      <c r="P262" s="105">
        <v>0</v>
      </c>
      <c r="Q262" s="105">
        <v>0</v>
      </c>
      <c r="R262" s="105">
        <v>0</v>
      </c>
      <c r="S262" s="105">
        <v>0</v>
      </c>
      <c r="T262" s="105">
        <v>0</v>
      </c>
      <c r="U262" s="105">
        <v>0</v>
      </c>
    </row>
    <row r="263" spans="2:21" ht="12.75" hidden="1">
      <c r="B263" s="144" t="s">
        <v>111</v>
      </c>
      <c r="C263" s="104" t="s">
        <v>111</v>
      </c>
      <c r="E263" s="105">
        <v>0</v>
      </c>
      <c r="G263" s="105">
        <v>0</v>
      </c>
      <c r="H263" s="105">
        <v>0</v>
      </c>
      <c r="I263" s="105">
        <v>0</v>
      </c>
      <c r="J263" s="105">
        <v>0</v>
      </c>
      <c r="K263" s="105">
        <v>0</v>
      </c>
      <c r="L263" s="105">
        <v>0</v>
      </c>
      <c r="M263" s="105">
        <v>0</v>
      </c>
      <c r="N263" s="105">
        <v>0</v>
      </c>
      <c r="O263" s="105">
        <v>0</v>
      </c>
      <c r="P263" s="105">
        <v>0</v>
      </c>
      <c r="Q263" s="105">
        <v>0</v>
      </c>
      <c r="R263" s="105">
        <v>0</v>
      </c>
      <c r="S263" s="105">
        <v>0</v>
      </c>
      <c r="T263" s="105">
        <v>0</v>
      </c>
      <c r="U263" s="105">
        <v>0</v>
      </c>
    </row>
    <row r="264" spans="2:21" ht="12.75" hidden="1">
      <c r="B264" s="144" t="s">
        <v>111</v>
      </c>
      <c r="C264" s="104" t="s">
        <v>111</v>
      </c>
      <c r="E264" s="105">
        <v>0</v>
      </c>
      <c r="G264" s="105">
        <v>0</v>
      </c>
      <c r="H264" s="105">
        <v>0</v>
      </c>
      <c r="I264" s="105">
        <v>0</v>
      </c>
      <c r="J264" s="105">
        <v>0</v>
      </c>
      <c r="K264" s="105">
        <v>0</v>
      </c>
      <c r="L264" s="105">
        <v>0</v>
      </c>
      <c r="M264" s="105">
        <v>0</v>
      </c>
      <c r="N264" s="105">
        <v>0</v>
      </c>
      <c r="O264" s="105">
        <v>0</v>
      </c>
      <c r="P264" s="105">
        <v>0</v>
      </c>
      <c r="Q264" s="105">
        <v>0</v>
      </c>
      <c r="R264" s="105">
        <v>0</v>
      </c>
      <c r="S264" s="105">
        <v>0</v>
      </c>
      <c r="T264" s="105">
        <v>0</v>
      </c>
      <c r="U264" s="105">
        <v>0</v>
      </c>
    </row>
    <row r="265" spans="2:21" ht="12.75" hidden="1">
      <c r="B265" s="144" t="s">
        <v>111</v>
      </c>
      <c r="C265" s="106" t="s">
        <v>111</v>
      </c>
      <c r="D265" s="106"/>
      <c r="E265" s="106">
        <v>0</v>
      </c>
      <c r="F265" s="106"/>
      <c r="G265" s="106">
        <v>0</v>
      </c>
      <c r="H265" s="106">
        <v>0</v>
      </c>
      <c r="I265" s="106">
        <v>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0</v>
      </c>
      <c r="Q265" s="106">
        <v>0</v>
      </c>
      <c r="R265" s="106">
        <v>0</v>
      </c>
      <c r="S265" s="106">
        <v>0</v>
      </c>
      <c r="T265" s="106">
        <v>0</v>
      </c>
      <c r="U265" s="106">
        <v>0</v>
      </c>
    </row>
    <row r="266" ht="12.75" hidden="1">
      <c r="B266" s="144" t="s">
        <v>111</v>
      </c>
    </row>
    <row r="268" ht="12.75">
      <c r="B268" s="153" t="s">
        <v>91</v>
      </c>
    </row>
    <row r="269" spans="1:21" ht="12.75">
      <c r="A269" s="150">
        <v>13</v>
      </c>
      <c r="B269" s="144" t="s">
        <v>113</v>
      </c>
      <c r="C269" s="104" t="s">
        <v>114</v>
      </c>
      <c r="E269" s="105">
        <v>14970775.383057304</v>
      </c>
      <c r="G269" s="105">
        <v>41577.66767379359</v>
      </c>
      <c r="H269" s="105">
        <v>9394000.71907181</v>
      </c>
      <c r="I269" s="105">
        <v>3545684.2348950636</v>
      </c>
      <c r="J269" s="105">
        <v>0</v>
      </c>
      <c r="K269" s="105">
        <v>224377.42261639918</v>
      </c>
      <c r="L269" s="105">
        <v>665921.5228912197</v>
      </c>
      <c r="M269" s="105">
        <v>1099213.8159090169</v>
      </c>
      <c r="N269" s="105">
        <v>0</v>
      </c>
      <c r="O269" s="105">
        <v>0</v>
      </c>
      <c r="P269" s="105">
        <v>0</v>
      </c>
      <c r="Q269" s="105">
        <v>0</v>
      </c>
      <c r="R269" s="105">
        <v>0</v>
      </c>
      <c r="S269" s="105">
        <v>0</v>
      </c>
      <c r="T269" s="105">
        <v>0</v>
      </c>
      <c r="U269" s="105">
        <v>0</v>
      </c>
    </row>
    <row r="270" spans="1:21" ht="12.75">
      <c r="A270" s="151">
        <v>14</v>
      </c>
      <c r="B270" s="144" t="s">
        <v>113</v>
      </c>
      <c r="C270" s="104" t="s">
        <v>115</v>
      </c>
      <c r="E270" s="105">
        <v>61842615.05043469</v>
      </c>
      <c r="G270" s="105">
        <v>82702.13456826785</v>
      </c>
      <c r="H270" s="105">
        <v>35766081.32230397</v>
      </c>
      <c r="I270" s="105">
        <v>13934302.96729264</v>
      </c>
      <c r="J270" s="105">
        <v>0</v>
      </c>
      <c r="K270" s="105">
        <v>815709.959053688</v>
      </c>
      <c r="L270" s="105">
        <v>3213379.98645759</v>
      </c>
      <c r="M270" s="105">
        <v>8030438.680758519</v>
      </c>
      <c r="N270" s="105">
        <v>0</v>
      </c>
      <c r="O270" s="105">
        <v>0</v>
      </c>
      <c r="P270" s="105">
        <v>0</v>
      </c>
      <c r="Q270" s="105">
        <v>0</v>
      </c>
      <c r="R270" s="105">
        <v>0</v>
      </c>
      <c r="S270" s="105">
        <v>0</v>
      </c>
      <c r="T270" s="105">
        <v>0</v>
      </c>
      <c r="U270" s="105">
        <v>0</v>
      </c>
    </row>
    <row r="271" spans="1:21" ht="12.75">
      <c r="A271" s="151">
        <v>15</v>
      </c>
      <c r="B271" s="144" t="s">
        <v>113</v>
      </c>
      <c r="C271" s="104" t="s">
        <v>116</v>
      </c>
      <c r="E271" s="105">
        <v>15364502.213629099</v>
      </c>
      <c r="G271" s="105">
        <v>111384.43307401254</v>
      </c>
      <c r="H271" s="105">
        <v>11449106.39441027</v>
      </c>
      <c r="I271" s="105">
        <v>2529877.4951771237</v>
      </c>
      <c r="J271" s="105">
        <v>0</v>
      </c>
      <c r="K271" s="105">
        <v>404099.72090684436</v>
      </c>
      <c r="L271" s="105">
        <v>302948.4891774053</v>
      </c>
      <c r="M271" s="105">
        <v>567085.6808834447</v>
      </c>
      <c r="N271" s="105">
        <v>0</v>
      </c>
      <c r="O271" s="105">
        <v>0</v>
      </c>
      <c r="P271" s="105">
        <v>0</v>
      </c>
      <c r="Q271" s="105">
        <v>0</v>
      </c>
      <c r="R271" s="105">
        <v>0</v>
      </c>
      <c r="S271" s="105">
        <v>0</v>
      </c>
      <c r="T271" s="105">
        <v>0</v>
      </c>
      <c r="U271" s="105">
        <v>0</v>
      </c>
    </row>
    <row r="272" spans="2:21" ht="12.75" hidden="1">
      <c r="B272" s="144" t="s">
        <v>111</v>
      </c>
      <c r="C272" s="104" t="s">
        <v>111</v>
      </c>
      <c r="E272" s="105">
        <v>0</v>
      </c>
      <c r="G272" s="105">
        <v>0</v>
      </c>
      <c r="H272" s="105">
        <v>0</v>
      </c>
      <c r="I272" s="105">
        <v>0</v>
      </c>
      <c r="J272" s="105">
        <v>0</v>
      </c>
      <c r="K272" s="105">
        <v>0</v>
      </c>
      <c r="L272" s="105">
        <v>0</v>
      </c>
      <c r="M272" s="105">
        <v>0</v>
      </c>
      <c r="N272" s="105">
        <v>0</v>
      </c>
      <c r="O272" s="105">
        <v>0</v>
      </c>
      <c r="P272" s="105">
        <v>0</v>
      </c>
      <c r="Q272" s="105">
        <v>0</v>
      </c>
      <c r="R272" s="105">
        <v>0</v>
      </c>
      <c r="S272" s="105">
        <v>0</v>
      </c>
      <c r="T272" s="105">
        <v>0</v>
      </c>
      <c r="U272" s="105">
        <v>0</v>
      </c>
    </row>
    <row r="273" spans="2:21" ht="12.75" hidden="1">
      <c r="B273" s="144" t="s">
        <v>111</v>
      </c>
      <c r="C273" s="104" t="s">
        <v>111</v>
      </c>
      <c r="E273" s="105">
        <v>0</v>
      </c>
      <c r="G273" s="105">
        <v>0</v>
      </c>
      <c r="H273" s="105">
        <v>0</v>
      </c>
      <c r="I273" s="105">
        <v>0</v>
      </c>
      <c r="J273" s="105">
        <v>0</v>
      </c>
      <c r="K273" s="105">
        <v>0</v>
      </c>
      <c r="L273" s="105">
        <v>0</v>
      </c>
      <c r="M273" s="105">
        <v>0</v>
      </c>
      <c r="N273" s="105">
        <v>0</v>
      </c>
      <c r="O273" s="105">
        <v>0</v>
      </c>
      <c r="P273" s="105">
        <v>0</v>
      </c>
      <c r="Q273" s="105">
        <v>0</v>
      </c>
      <c r="R273" s="105">
        <v>0</v>
      </c>
      <c r="S273" s="105">
        <v>0</v>
      </c>
      <c r="T273" s="105">
        <v>0</v>
      </c>
      <c r="U273" s="105">
        <v>0</v>
      </c>
    </row>
    <row r="274" spans="2:21" ht="12.75" hidden="1">
      <c r="B274" s="144" t="s">
        <v>111</v>
      </c>
      <c r="C274" s="104" t="s">
        <v>111</v>
      </c>
      <c r="E274" s="105">
        <v>0</v>
      </c>
      <c r="G274" s="105">
        <v>0</v>
      </c>
      <c r="H274" s="105">
        <v>0</v>
      </c>
      <c r="I274" s="105">
        <v>0</v>
      </c>
      <c r="J274" s="105">
        <v>0</v>
      </c>
      <c r="K274" s="105">
        <v>0</v>
      </c>
      <c r="L274" s="105">
        <v>0</v>
      </c>
      <c r="M274" s="105">
        <v>0</v>
      </c>
      <c r="N274" s="105">
        <v>0</v>
      </c>
      <c r="O274" s="105">
        <v>0</v>
      </c>
      <c r="P274" s="105">
        <v>0</v>
      </c>
      <c r="Q274" s="105">
        <v>0</v>
      </c>
      <c r="R274" s="105">
        <v>0</v>
      </c>
      <c r="S274" s="105">
        <v>0</v>
      </c>
      <c r="T274" s="105">
        <v>0</v>
      </c>
      <c r="U274" s="105">
        <v>0</v>
      </c>
    </row>
    <row r="275" ht="12.75" hidden="1">
      <c r="A275" s="152">
        <v>16</v>
      </c>
    </row>
    <row r="276" spans="1:2" ht="12.75">
      <c r="A276" s="148"/>
      <c r="B276" s="148" t="s">
        <v>113</v>
      </c>
    </row>
    <row r="277" spans="1:21" ht="13.5" thickBot="1">
      <c r="A277" s="150">
        <v>16</v>
      </c>
      <c r="B277" s="110"/>
      <c r="C277" s="111" t="s">
        <v>93</v>
      </c>
      <c r="D277" s="109"/>
      <c r="E277" s="109">
        <v>92177892.64712109</v>
      </c>
      <c r="F277" s="109"/>
      <c r="G277" s="109">
        <v>235664.235316074</v>
      </c>
      <c r="H277" s="109">
        <v>56609188.43578605</v>
      </c>
      <c r="I277" s="109">
        <v>20009864.697364826</v>
      </c>
      <c r="J277" s="109">
        <v>0</v>
      </c>
      <c r="K277" s="109">
        <v>1444187.1025769315</v>
      </c>
      <c r="L277" s="109">
        <v>4182249.998526215</v>
      </c>
      <c r="M277" s="109">
        <v>9696738.17755098</v>
      </c>
      <c r="N277" s="109">
        <v>0</v>
      </c>
      <c r="O277" s="109">
        <v>0</v>
      </c>
      <c r="P277" s="109">
        <v>0</v>
      </c>
      <c r="Q277" s="109">
        <v>0</v>
      </c>
      <c r="R277" s="109">
        <v>0</v>
      </c>
      <c r="S277" s="109">
        <v>0</v>
      </c>
      <c r="T277" s="109">
        <v>0</v>
      </c>
      <c r="U277" s="109">
        <v>0</v>
      </c>
    </row>
    <row r="278" spans="1:16" ht="13.5" thickTop="1">
      <c r="A278" s="148"/>
      <c r="B278" s="148"/>
      <c r="E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</row>
    <row r="279" spans="1:22" ht="13.5" thickBot="1">
      <c r="A279" s="150">
        <v>17</v>
      </c>
      <c r="B279" s="110"/>
      <c r="C279" s="111" t="s">
        <v>94</v>
      </c>
      <c r="D279" s="109"/>
      <c r="E279" s="109">
        <v>30335277.596686404</v>
      </c>
      <c r="F279" s="109"/>
      <c r="G279" s="109">
        <v>152962.10074780614</v>
      </c>
      <c r="H279" s="109">
        <v>20843107.11348208</v>
      </c>
      <c r="I279" s="109">
        <v>6075561.730072187</v>
      </c>
      <c r="J279" s="109">
        <v>0</v>
      </c>
      <c r="K279" s="109">
        <v>628477.1435232435</v>
      </c>
      <c r="L279" s="109">
        <v>968870.0120686251</v>
      </c>
      <c r="M279" s="109">
        <v>1666299.4967924617</v>
      </c>
      <c r="N279" s="109">
        <v>0</v>
      </c>
      <c r="O279" s="109">
        <v>0</v>
      </c>
      <c r="P279" s="109">
        <v>0</v>
      </c>
      <c r="Q279" s="109">
        <v>0</v>
      </c>
      <c r="R279" s="109">
        <v>0</v>
      </c>
      <c r="S279" s="109">
        <v>0</v>
      </c>
      <c r="T279" s="109">
        <v>0</v>
      </c>
      <c r="U279" s="109">
        <v>0</v>
      </c>
      <c r="V279" s="110"/>
    </row>
    <row r="280" spans="1:21" ht="13.5" thickTop="1">
      <c r="A280" s="148"/>
      <c r="B280" s="110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</row>
    <row r="281" spans="1:21" s="148" customFormat="1" ht="15.75">
      <c r="A281" s="114" t="s">
        <v>31</v>
      </c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</row>
    <row r="282" spans="1:21" ht="15.75">
      <c r="A282" s="37" t="s">
        <v>103</v>
      </c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spans="1:21" ht="15.75">
      <c r="A283" s="98" t="s">
        <v>95</v>
      </c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spans="1:21" ht="15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spans="1:21" ht="51">
      <c r="A285" s="46" t="s">
        <v>33</v>
      </c>
      <c r="B285" s="100"/>
      <c r="C285" s="101"/>
      <c r="D285" s="101"/>
      <c r="E285" s="102" t="s">
        <v>90</v>
      </c>
      <c r="F285" s="102"/>
      <c r="G285" s="103" t="s">
        <v>104</v>
      </c>
      <c r="H285" s="103" t="s">
        <v>105</v>
      </c>
      <c r="I285" s="103" t="s">
        <v>106</v>
      </c>
      <c r="J285" s="103" t="s">
        <v>107</v>
      </c>
      <c r="K285" s="101" t="s">
        <v>108</v>
      </c>
      <c r="L285" s="101" t="s">
        <v>25</v>
      </c>
      <c r="M285" s="103" t="s">
        <v>109</v>
      </c>
      <c r="N285" s="103" t="s">
        <v>110</v>
      </c>
      <c r="O285" s="103" t="s">
        <v>111</v>
      </c>
      <c r="P285" s="103" t="s">
        <v>111</v>
      </c>
      <c r="Q285" s="103" t="s">
        <v>111</v>
      </c>
      <c r="R285" s="103" t="s">
        <v>111</v>
      </c>
      <c r="S285" s="103" t="s">
        <v>111</v>
      </c>
      <c r="T285" s="103" t="s">
        <v>111</v>
      </c>
      <c r="U285" s="103" t="s">
        <v>111</v>
      </c>
    </row>
    <row r="287" ht="12.75">
      <c r="B287" s="149" t="s">
        <v>112</v>
      </c>
    </row>
    <row r="288" spans="1:21" ht="12.75">
      <c r="A288" s="150">
        <v>1</v>
      </c>
      <c r="B288" s="144" t="s">
        <v>113</v>
      </c>
      <c r="C288" s="116" t="s">
        <v>96</v>
      </c>
      <c r="E288" s="117">
        <v>0.2768</v>
      </c>
      <c r="F288" s="118"/>
      <c r="G288" s="117">
        <v>0.0723</v>
      </c>
      <c r="H288" s="117">
        <v>0.284</v>
      </c>
      <c r="I288" s="117">
        <v>0.2585</v>
      </c>
      <c r="J288" s="117">
        <v>0</v>
      </c>
      <c r="K288" s="117">
        <v>0.3755</v>
      </c>
      <c r="L288" s="117">
        <v>0.3323</v>
      </c>
      <c r="M288" s="117">
        <v>0.2477</v>
      </c>
      <c r="N288" s="117">
        <v>0</v>
      </c>
      <c r="O288" s="117">
        <v>0</v>
      </c>
      <c r="P288" s="117">
        <v>0</v>
      </c>
      <c r="Q288" s="119">
        <v>0</v>
      </c>
      <c r="R288" s="119">
        <v>0</v>
      </c>
      <c r="S288" s="119">
        <v>0</v>
      </c>
      <c r="T288" s="119">
        <v>0</v>
      </c>
      <c r="U288" s="119">
        <v>0</v>
      </c>
    </row>
    <row r="289" spans="1:21" ht="12.75">
      <c r="A289" s="151">
        <v>2</v>
      </c>
      <c r="B289" s="144" t="s">
        <v>113</v>
      </c>
      <c r="C289" s="116" t="s">
        <v>97</v>
      </c>
      <c r="E289" s="117">
        <v>0.007</v>
      </c>
      <c r="F289" s="118"/>
      <c r="G289" s="117">
        <v>0.0073</v>
      </c>
      <c r="H289" s="117">
        <v>0.0082</v>
      </c>
      <c r="I289" s="117">
        <v>0.0078</v>
      </c>
      <c r="J289" s="117">
        <v>0</v>
      </c>
      <c r="K289" s="117">
        <v>0.0092</v>
      </c>
      <c r="L289" s="117">
        <v>0.0067</v>
      </c>
      <c r="M289" s="117">
        <v>0.0033</v>
      </c>
      <c r="N289" s="117">
        <v>0</v>
      </c>
      <c r="O289" s="117">
        <v>0</v>
      </c>
      <c r="P289" s="117">
        <v>0</v>
      </c>
      <c r="Q289" s="119">
        <v>0</v>
      </c>
      <c r="R289" s="119">
        <v>0</v>
      </c>
      <c r="S289" s="119">
        <v>0</v>
      </c>
      <c r="T289" s="119">
        <v>0</v>
      </c>
      <c r="U289" s="119">
        <v>0</v>
      </c>
    </row>
    <row r="290" spans="1:21" ht="12.75">
      <c r="A290" s="151">
        <v>3</v>
      </c>
      <c r="B290" s="144" t="s">
        <v>113</v>
      </c>
      <c r="C290" s="116" t="s">
        <v>98</v>
      </c>
      <c r="D290" s="104"/>
      <c r="E290" s="117">
        <v>0</v>
      </c>
      <c r="F290" s="118"/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17">
        <v>0</v>
      </c>
      <c r="Q290" s="119">
        <v>0</v>
      </c>
      <c r="R290" s="119">
        <v>0</v>
      </c>
      <c r="S290" s="119">
        <v>0</v>
      </c>
      <c r="T290" s="119">
        <v>0</v>
      </c>
      <c r="U290" s="119">
        <v>0</v>
      </c>
    </row>
    <row r="291" spans="2:21" ht="12.75" hidden="1">
      <c r="B291" s="144" t="s">
        <v>113</v>
      </c>
      <c r="C291" s="116" t="s">
        <v>99</v>
      </c>
      <c r="D291" s="104"/>
      <c r="E291" s="117">
        <v>0</v>
      </c>
      <c r="F291" s="118"/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17">
        <v>0</v>
      </c>
      <c r="Q291" s="119">
        <v>0</v>
      </c>
      <c r="R291" s="119">
        <v>0</v>
      </c>
      <c r="S291" s="119">
        <v>0</v>
      </c>
      <c r="T291" s="119">
        <v>0</v>
      </c>
      <c r="U291" s="119">
        <v>0</v>
      </c>
    </row>
    <row r="292" spans="2:21" ht="12.75" hidden="1">
      <c r="B292" s="144" t="s">
        <v>113</v>
      </c>
      <c r="C292" s="116" t="s">
        <v>100</v>
      </c>
      <c r="D292" s="104"/>
      <c r="E292" s="117">
        <v>0</v>
      </c>
      <c r="F292" s="118"/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17">
        <v>0</v>
      </c>
      <c r="Q292" s="119">
        <v>0</v>
      </c>
      <c r="R292" s="119">
        <v>0</v>
      </c>
      <c r="S292" s="119">
        <v>0</v>
      </c>
      <c r="T292" s="119">
        <v>0</v>
      </c>
      <c r="U292" s="119">
        <v>0</v>
      </c>
    </row>
    <row r="293" spans="2:21" ht="12.75" hidden="1">
      <c r="B293" s="144" t="s">
        <v>111</v>
      </c>
      <c r="C293" s="104" t="s">
        <v>111</v>
      </c>
      <c r="D293" s="104"/>
      <c r="E293" s="117">
        <v>0</v>
      </c>
      <c r="F293" s="118"/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17">
        <v>0</v>
      </c>
      <c r="Q293" s="119">
        <v>0</v>
      </c>
      <c r="R293" s="119">
        <v>0</v>
      </c>
      <c r="S293" s="119">
        <v>0</v>
      </c>
      <c r="T293" s="119">
        <v>0</v>
      </c>
      <c r="U293" s="119">
        <v>0</v>
      </c>
    </row>
    <row r="294" spans="2:16" ht="12.75" hidden="1">
      <c r="B294" s="148"/>
      <c r="C294" s="116" t="s">
        <v>101</v>
      </c>
      <c r="E294" s="117">
        <v>0.0443</v>
      </c>
      <c r="G294" s="117">
        <v>0.0648</v>
      </c>
      <c r="H294" s="117">
        <v>0.0562</v>
      </c>
      <c r="I294" s="117">
        <v>0.0506</v>
      </c>
      <c r="J294" s="117">
        <v>0</v>
      </c>
      <c r="K294" s="117">
        <v>0.0692</v>
      </c>
      <c r="L294" s="117">
        <v>0.0318</v>
      </c>
      <c r="M294" s="117">
        <v>0.0116</v>
      </c>
      <c r="N294" s="117">
        <v>0</v>
      </c>
      <c r="O294" s="117">
        <v>0</v>
      </c>
      <c r="P294" s="117">
        <v>0</v>
      </c>
    </row>
    <row r="295" spans="2:21" ht="12.75">
      <c r="B295" s="144" t="s">
        <v>113</v>
      </c>
      <c r="C295" s="104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</row>
    <row r="296" spans="2:21" ht="12.75">
      <c r="B296" s="149" t="s">
        <v>118</v>
      </c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</row>
    <row r="297" spans="1:21" ht="12.75">
      <c r="A297" s="150">
        <v>4</v>
      </c>
      <c r="B297" s="144" t="s">
        <v>113</v>
      </c>
      <c r="C297" s="116" t="s">
        <v>96</v>
      </c>
      <c r="E297" s="117">
        <v>1.12</v>
      </c>
      <c r="F297" s="118"/>
      <c r="G297" s="117">
        <v>0.4847</v>
      </c>
      <c r="H297" s="117">
        <v>1.0639</v>
      </c>
      <c r="I297" s="117">
        <v>1.0791</v>
      </c>
      <c r="J297" s="117">
        <v>0</v>
      </c>
      <c r="K297" s="117">
        <v>1.1063</v>
      </c>
      <c r="L297" s="117">
        <v>1.9739</v>
      </c>
      <c r="M297" s="117">
        <v>1.6381</v>
      </c>
      <c r="N297" s="117">
        <v>0</v>
      </c>
      <c r="O297" s="117">
        <v>0</v>
      </c>
      <c r="P297" s="117">
        <v>0</v>
      </c>
      <c r="Q297" s="119">
        <v>0</v>
      </c>
      <c r="R297" s="119">
        <v>0</v>
      </c>
      <c r="S297" s="119">
        <v>0</v>
      </c>
      <c r="T297" s="119">
        <v>0</v>
      </c>
      <c r="U297" s="119">
        <v>0</v>
      </c>
    </row>
    <row r="298" spans="1:21" ht="12.75">
      <c r="A298" s="151">
        <v>5</v>
      </c>
      <c r="B298" s="144" t="s">
        <v>113</v>
      </c>
      <c r="C298" s="116" t="s">
        <v>97</v>
      </c>
      <c r="E298" s="117">
        <v>0.0166</v>
      </c>
      <c r="F298" s="118"/>
      <c r="G298" s="117">
        <v>0.035</v>
      </c>
      <c r="H298" s="117">
        <v>0.0204</v>
      </c>
      <c r="I298" s="117">
        <v>0.0193</v>
      </c>
      <c r="J298" s="117">
        <v>0</v>
      </c>
      <c r="K298" s="117">
        <v>0.013</v>
      </c>
      <c r="L298" s="117">
        <v>0.0146</v>
      </c>
      <c r="M298" s="117">
        <v>0.0056</v>
      </c>
      <c r="N298" s="117">
        <v>0</v>
      </c>
      <c r="O298" s="117">
        <v>0</v>
      </c>
      <c r="P298" s="117">
        <v>0</v>
      </c>
      <c r="Q298" s="119">
        <v>0</v>
      </c>
      <c r="R298" s="119">
        <v>0</v>
      </c>
      <c r="S298" s="119">
        <v>0</v>
      </c>
      <c r="T298" s="119">
        <v>0</v>
      </c>
      <c r="U298" s="119">
        <v>0</v>
      </c>
    </row>
    <row r="299" spans="1:21" ht="12.75">
      <c r="A299" s="151">
        <v>6</v>
      </c>
      <c r="B299" s="144" t="s">
        <v>113</v>
      </c>
      <c r="C299" s="116" t="s">
        <v>98</v>
      </c>
      <c r="D299" s="104"/>
      <c r="E299" s="117">
        <v>19.9437</v>
      </c>
      <c r="F299" s="118"/>
      <c r="G299" s="117">
        <v>16.8153</v>
      </c>
      <c r="H299" s="117">
        <v>16.6416</v>
      </c>
      <c r="I299" s="117">
        <v>42.7373</v>
      </c>
      <c r="J299" s="117">
        <v>0</v>
      </c>
      <c r="K299" s="117">
        <v>27.0337</v>
      </c>
      <c r="L299" s="117">
        <v>274.4099</v>
      </c>
      <c r="M299" s="117">
        <v>1054.0626</v>
      </c>
      <c r="N299" s="117">
        <v>0</v>
      </c>
      <c r="O299" s="117">
        <v>0</v>
      </c>
      <c r="P299" s="117">
        <v>0</v>
      </c>
      <c r="Q299" s="119">
        <v>0</v>
      </c>
      <c r="R299" s="119">
        <v>0</v>
      </c>
      <c r="S299" s="119">
        <v>0</v>
      </c>
      <c r="T299" s="119">
        <v>0</v>
      </c>
      <c r="U299" s="119">
        <v>0</v>
      </c>
    </row>
    <row r="300" spans="2:21" ht="12.75" hidden="1">
      <c r="B300" s="144" t="s">
        <v>113</v>
      </c>
      <c r="C300" s="116" t="s">
        <v>99</v>
      </c>
      <c r="D300" s="104"/>
      <c r="E300" s="117">
        <v>0</v>
      </c>
      <c r="F300" s="118"/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17">
        <v>0</v>
      </c>
      <c r="Q300" s="119">
        <v>0</v>
      </c>
      <c r="R300" s="119">
        <v>0</v>
      </c>
      <c r="S300" s="119">
        <v>0</v>
      </c>
      <c r="T300" s="119">
        <v>0</v>
      </c>
      <c r="U300" s="119">
        <v>0</v>
      </c>
    </row>
    <row r="301" spans="2:21" ht="12.75" hidden="1">
      <c r="B301" s="144" t="s">
        <v>113</v>
      </c>
      <c r="C301" s="116" t="s">
        <v>100</v>
      </c>
      <c r="D301" s="104"/>
      <c r="E301" s="117">
        <v>0</v>
      </c>
      <c r="F301" s="118"/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17">
        <v>0</v>
      </c>
      <c r="Q301" s="119">
        <v>0</v>
      </c>
      <c r="R301" s="119">
        <v>0</v>
      </c>
      <c r="S301" s="119">
        <v>0</v>
      </c>
      <c r="T301" s="119">
        <v>0</v>
      </c>
      <c r="U301" s="119">
        <v>0</v>
      </c>
    </row>
    <row r="302" spans="2:21" ht="12.75" hidden="1">
      <c r="B302" s="144" t="s">
        <v>111</v>
      </c>
      <c r="C302" s="104" t="s">
        <v>111</v>
      </c>
      <c r="D302" s="104"/>
      <c r="E302" s="117">
        <v>0</v>
      </c>
      <c r="F302" s="118"/>
      <c r="G302" s="117">
        <v>0</v>
      </c>
      <c r="H302" s="117">
        <v>0</v>
      </c>
      <c r="I302" s="117">
        <v>0</v>
      </c>
      <c r="J302" s="117">
        <v>0</v>
      </c>
      <c r="K302" s="117">
        <v>0</v>
      </c>
      <c r="L302" s="117">
        <v>0</v>
      </c>
      <c r="M302" s="117">
        <v>0</v>
      </c>
      <c r="N302" s="117">
        <v>0</v>
      </c>
      <c r="O302" s="117">
        <v>0</v>
      </c>
      <c r="P302" s="117">
        <v>0</v>
      </c>
      <c r="Q302" s="119">
        <v>0</v>
      </c>
      <c r="R302" s="119">
        <v>0</v>
      </c>
      <c r="S302" s="119">
        <v>0</v>
      </c>
      <c r="T302" s="119">
        <v>0</v>
      </c>
      <c r="U302" s="119">
        <v>0</v>
      </c>
    </row>
    <row r="303" spans="2:16" ht="12.75" hidden="1">
      <c r="B303" s="148"/>
      <c r="C303" s="116" t="s">
        <v>101</v>
      </c>
      <c r="E303" s="117">
        <v>0.1674</v>
      </c>
      <c r="G303" s="117">
        <v>0.4201</v>
      </c>
      <c r="H303" s="117">
        <v>0.2001</v>
      </c>
      <c r="I303" s="117">
        <v>0.1979</v>
      </c>
      <c r="J303" s="117">
        <v>0</v>
      </c>
      <c r="K303" s="117">
        <v>0.1896</v>
      </c>
      <c r="L303" s="117">
        <v>0.1636</v>
      </c>
      <c r="M303" s="117">
        <v>0.0604</v>
      </c>
      <c r="N303" s="117">
        <v>0</v>
      </c>
      <c r="O303" s="117">
        <v>0</v>
      </c>
      <c r="P303" s="117">
        <v>0</v>
      </c>
    </row>
    <row r="304" spans="2:21" ht="12.75">
      <c r="B304" s="144" t="s">
        <v>113</v>
      </c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</row>
    <row r="305" spans="2:21" ht="12.75">
      <c r="B305" s="149" t="s">
        <v>119</v>
      </c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</row>
    <row r="306" spans="1:21" ht="12.75">
      <c r="A306" s="150">
        <v>7</v>
      </c>
      <c r="B306" s="144" t="s">
        <v>113</v>
      </c>
      <c r="C306" s="116" t="s">
        <v>96</v>
      </c>
      <c r="E306" s="117">
        <v>0</v>
      </c>
      <c r="F306" s="118"/>
      <c r="G306" s="117">
        <v>0</v>
      </c>
      <c r="H306" s="117">
        <v>0</v>
      </c>
      <c r="I306" s="117">
        <v>0</v>
      </c>
      <c r="J306" s="117">
        <v>0</v>
      </c>
      <c r="K306" s="117">
        <v>0</v>
      </c>
      <c r="L306" s="117">
        <v>0</v>
      </c>
      <c r="M306" s="117">
        <v>0</v>
      </c>
      <c r="N306" s="117">
        <v>0</v>
      </c>
      <c r="O306" s="117">
        <v>0</v>
      </c>
      <c r="P306" s="117">
        <v>0</v>
      </c>
      <c r="Q306" s="119">
        <v>0</v>
      </c>
      <c r="R306" s="119">
        <v>0</v>
      </c>
      <c r="S306" s="119">
        <v>0</v>
      </c>
      <c r="T306" s="119">
        <v>0</v>
      </c>
      <c r="U306" s="119">
        <v>0</v>
      </c>
    </row>
    <row r="307" spans="1:21" ht="12.75">
      <c r="A307" s="151">
        <v>8</v>
      </c>
      <c r="B307" s="144" t="s">
        <v>113</v>
      </c>
      <c r="C307" s="116" t="s">
        <v>97</v>
      </c>
      <c r="E307" s="117">
        <v>0.7533</v>
      </c>
      <c r="F307" s="118"/>
      <c r="G307" s="117">
        <v>0.838</v>
      </c>
      <c r="H307" s="117">
        <v>0.838</v>
      </c>
      <c r="I307" s="117">
        <v>0.8426</v>
      </c>
      <c r="J307" s="117">
        <v>0</v>
      </c>
      <c r="K307" s="117">
        <v>0.838</v>
      </c>
      <c r="L307" s="117">
        <v>0.8188</v>
      </c>
      <c r="M307" s="117">
        <v>0.4516</v>
      </c>
      <c r="N307" s="117">
        <v>0</v>
      </c>
      <c r="O307" s="117">
        <v>0</v>
      </c>
      <c r="P307" s="117">
        <v>0</v>
      </c>
      <c r="Q307" s="119">
        <v>0</v>
      </c>
      <c r="R307" s="119">
        <v>0</v>
      </c>
      <c r="S307" s="119">
        <v>0</v>
      </c>
      <c r="T307" s="119">
        <v>0</v>
      </c>
      <c r="U307" s="119">
        <v>0</v>
      </c>
    </row>
    <row r="308" spans="1:21" ht="12.75">
      <c r="A308" s="151">
        <v>9</v>
      </c>
      <c r="B308" s="144" t="s">
        <v>113</v>
      </c>
      <c r="C308" s="116" t="s">
        <v>98</v>
      </c>
      <c r="D308" s="104"/>
      <c r="E308" s="117">
        <v>0</v>
      </c>
      <c r="F308" s="118"/>
      <c r="G308" s="117">
        <v>0</v>
      </c>
      <c r="H308" s="117">
        <v>0</v>
      </c>
      <c r="I308" s="117">
        <v>0</v>
      </c>
      <c r="J308" s="117">
        <v>0</v>
      </c>
      <c r="K308" s="117">
        <v>0</v>
      </c>
      <c r="L308" s="117">
        <v>0</v>
      </c>
      <c r="M308" s="117">
        <v>0</v>
      </c>
      <c r="N308" s="117">
        <v>0</v>
      </c>
      <c r="O308" s="117">
        <v>0</v>
      </c>
      <c r="P308" s="117">
        <v>0</v>
      </c>
      <c r="Q308" s="119">
        <v>0</v>
      </c>
      <c r="R308" s="119">
        <v>0</v>
      </c>
      <c r="S308" s="119">
        <v>0</v>
      </c>
      <c r="T308" s="119">
        <v>0</v>
      </c>
      <c r="U308" s="119">
        <v>0</v>
      </c>
    </row>
    <row r="309" spans="2:21" ht="12.75" hidden="1">
      <c r="B309" s="144" t="s">
        <v>113</v>
      </c>
      <c r="C309" s="116" t="s">
        <v>99</v>
      </c>
      <c r="D309" s="104"/>
      <c r="E309" s="117">
        <v>0</v>
      </c>
      <c r="F309" s="118"/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0</v>
      </c>
      <c r="O309" s="117">
        <v>0</v>
      </c>
      <c r="P309" s="117">
        <v>0</v>
      </c>
      <c r="Q309" s="119">
        <v>0</v>
      </c>
      <c r="R309" s="119">
        <v>0</v>
      </c>
      <c r="S309" s="119">
        <v>0</v>
      </c>
      <c r="T309" s="119">
        <v>0</v>
      </c>
      <c r="U309" s="119">
        <v>0</v>
      </c>
    </row>
    <row r="310" spans="2:21" ht="12.75" hidden="1">
      <c r="B310" s="144" t="s">
        <v>113</v>
      </c>
      <c r="C310" s="116" t="s">
        <v>100</v>
      </c>
      <c r="D310" s="104"/>
      <c r="E310" s="117">
        <v>0</v>
      </c>
      <c r="F310" s="118"/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17">
        <v>0</v>
      </c>
      <c r="Q310" s="119">
        <v>0</v>
      </c>
      <c r="R310" s="119">
        <v>0</v>
      </c>
      <c r="S310" s="119">
        <v>0</v>
      </c>
      <c r="T310" s="119">
        <v>0</v>
      </c>
      <c r="U310" s="119">
        <v>0</v>
      </c>
    </row>
    <row r="311" spans="2:21" ht="12.75" hidden="1">
      <c r="B311" s="144" t="s">
        <v>111</v>
      </c>
      <c r="C311" s="104" t="s">
        <v>111</v>
      </c>
      <c r="D311" s="104"/>
      <c r="E311" s="117">
        <v>0</v>
      </c>
      <c r="F311" s="118"/>
      <c r="G311" s="117">
        <v>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17">
        <v>0</v>
      </c>
      <c r="Q311" s="119">
        <v>0</v>
      </c>
      <c r="R311" s="119">
        <v>0</v>
      </c>
      <c r="S311" s="119">
        <v>0</v>
      </c>
      <c r="T311" s="119">
        <v>0</v>
      </c>
      <c r="U311" s="119">
        <v>0</v>
      </c>
    </row>
    <row r="312" spans="2:16" ht="12.75" hidden="1">
      <c r="B312" s="148"/>
      <c r="C312" s="116" t="s">
        <v>101</v>
      </c>
      <c r="E312" s="117">
        <v>0.7533</v>
      </c>
      <c r="G312" s="117">
        <v>0.838</v>
      </c>
      <c r="H312" s="117">
        <v>0.838</v>
      </c>
      <c r="I312" s="117">
        <v>0.8426</v>
      </c>
      <c r="J312" s="117">
        <v>0</v>
      </c>
      <c r="K312" s="117">
        <v>0.838</v>
      </c>
      <c r="L312" s="117">
        <v>0.8188</v>
      </c>
      <c r="M312" s="117">
        <v>0.4516</v>
      </c>
      <c r="N312" s="117">
        <v>0</v>
      </c>
      <c r="O312" s="117">
        <v>0</v>
      </c>
      <c r="P312" s="117">
        <v>0</v>
      </c>
    </row>
    <row r="313" spans="2:21" ht="12.75" hidden="1">
      <c r="B313" s="144" t="s">
        <v>113</v>
      </c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</row>
    <row r="314" spans="2:21" ht="12.75" hidden="1">
      <c r="B314" s="149" t="s">
        <v>111</v>
      </c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</row>
    <row r="315" spans="2:21" ht="12.75" hidden="1">
      <c r="B315" s="144" t="s">
        <v>111</v>
      </c>
      <c r="C315" s="116" t="s">
        <v>96</v>
      </c>
      <c r="E315" s="117">
        <v>0</v>
      </c>
      <c r="F315" s="118"/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17">
        <v>0</v>
      </c>
      <c r="Q315" s="119">
        <v>0</v>
      </c>
      <c r="R315" s="119">
        <v>0</v>
      </c>
      <c r="S315" s="119">
        <v>0</v>
      </c>
      <c r="T315" s="119">
        <v>0</v>
      </c>
      <c r="U315" s="119">
        <v>0</v>
      </c>
    </row>
    <row r="316" spans="2:21" ht="12.75" hidden="1">
      <c r="B316" s="144" t="s">
        <v>111</v>
      </c>
      <c r="C316" s="116" t="s">
        <v>97</v>
      </c>
      <c r="E316" s="117">
        <v>0</v>
      </c>
      <c r="F316" s="118"/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17">
        <v>0</v>
      </c>
      <c r="Q316" s="119">
        <v>0</v>
      </c>
      <c r="R316" s="119">
        <v>0</v>
      </c>
      <c r="S316" s="119">
        <v>0</v>
      </c>
      <c r="T316" s="119">
        <v>0</v>
      </c>
      <c r="U316" s="119">
        <v>0</v>
      </c>
    </row>
    <row r="317" spans="2:21" ht="12.75" hidden="1">
      <c r="B317" s="144" t="s">
        <v>111</v>
      </c>
      <c r="C317" s="116" t="s">
        <v>98</v>
      </c>
      <c r="D317" s="104"/>
      <c r="E317" s="117">
        <v>0</v>
      </c>
      <c r="F317" s="118"/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17">
        <v>0</v>
      </c>
      <c r="Q317" s="119">
        <v>0</v>
      </c>
      <c r="R317" s="119">
        <v>0</v>
      </c>
      <c r="S317" s="119">
        <v>0</v>
      </c>
      <c r="T317" s="119">
        <v>0</v>
      </c>
      <c r="U317" s="119">
        <v>0</v>
      </c>
    </row>
    <row r="318" spans="2:21" ht="12.75" hidden="1">
      <c r="B318" s="144" t="s">
        <v>111</v>
      </c>
      <c r="C318" s="116" t="s">
        <v>99</v>
      </c>
      <c r="D318" s="104"/>
      <c r="E318" s="117">
        <v>0</v>
      </c>
      <c r="F318" s="118"/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17">
        <v>0</v>
      </c>
      <c r="Q318" s="119">
        <v>0</v>
      </c>
      <c r="R318" s="119">
        <v>0</v>
      </c>
      <c r="S318" s="119">
        <v>0</v>
      </c>
      <c r="T318" s="119">
        <v>0</v>
      </c>
      <c r="U318" s="119">
        <v>0</v>
      </c>
    </row>
    <row r="319" spans="2:21" ht="12.75" hidden="1">
      <c r="B319" s="144" t="s">
        <v>111</v>
      </c>
      <c r="C319" s="116" t="s">
        <v>100</v>
      </c>
      <c r="D319" s="104"/>
      <c r="E319" s="117">
        <v>0</v>
      </c>
      <c r="F319" s="118"/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17">
        <v>0</v>
      </c>
      <c r="Q319" s="119">
        <v>0</v>
      </c>
      <c r="R319" s="119">
        <v>0</v>
      </c>
      <c r="S319" s="119">
        <v>0</v>
      </c>
      <c r="T319" s="119">
        <v>0</v>
      </c>
      <c r="U319" s="119">
        <v>0</v>
      </c>
    </row>
    <row r="320" spans="2:21" ht="12.75" hidden="1">
      <c r="B320" s="144" t="s">
        <v>111</v>
      </c>
      <c r="C320" s="104" t="s">
        <v>111</v>
      </c>
      <c r="D320" s="104"/>
      <c r="E320" s="117">
        <v>0</v>
      </c>
      <c r="F320" s="118"/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17">
        <v>0</v>
      </c>
      <c r="Q320" s="119">
        <v>0</v>
      </c>
      <c r="R320" s="119">
        <v>0</v>
      </c>
      <c r="S320" s="119">
        <v>0</v>
      </c>
      <c r="T320" s="119">
        <v>0</v>
      </c>
      <c r="U320" s="119">
        <v>0</v>
      </c>
    </row>
    <row r="321" spans="2:16" ht="12.75" hidden="1">
      <c r="B321" s="148"/>
      <c r="C321" s="116" t="s">
        <v>101</v>
      </c>
      <c r="E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17">
        <v>0</v>
      </c>
    </row>
    <row r="322" spans="1:21" ht="12.75" hidden="1">
      <c r="A322" s="148"/>
      <c r="B322" s="148" t="s">
        <v>111</v>
      </c>
      <c r="C322" s="148"/>
      <c r="D322" s="148"/>
      <c r="E322" s="120"/>
      <c r="F322" s="118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18"/>
      <c r="R322" s="118"/>
      <c r="S322" s="118"/>
      <c r="T322" s="118"/>
      <c r="U322" s="118"/>
    </row>
    <row r="323" spans="1:21" ht="12.75" hidden="1">
      <c r="A323" s="148"/>
      <c r="B323" s="154" t="s">
        <v>111</v>
      </c>
      <c r="C323" s="148"/>
      <c r="D323" s="148"/>
      <c r="E323" s="120"/>
      <c r="F323" s="118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18"/>
      <c r="R323" s="118"/>
      <c r="S323" s="118"/>
      <c r="T323" s="118"/>
      <c r="U323" s="118"/>
    </row>
    <row r="324" spans="2:21" ht="12.75" hidden="1">
      <c r="B324" s="144" t="s">
        <v>111</v>
      </c>
      <c r="C324" s="116" t="s">
        <v>96</v>
      </c>
      <c r="E324" s="117">
        <v>0</v>
      </c>
      <c r="F324" s="118"/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17">
        <v>0</v>
      </c>
      <c r="Q324" s="119">
        <v>0</v>
      </c>
      <c r="R324" s="119">
        <v>0</v>
      </c>
      <c r="S324" s="119">
        <v>0</v>
      </c>
      <c r="T324" s="119">
        <v>0</v>
      </c>
      <c r="U324" s="119">
        <v>0</v>
      </c>
    </row>
    <row r="325" spans="2:21" ht="12.75" hidden="1">
      <c r="B325" s="144" t="s">
        <v>111</v>
      </c>
      <c r="C325" s="116" t="s">
        <v>97</v>
      </c>
      <c r="E325" s="117">
        <v>0</v>
      </c>
      <c r="F325" s="118"/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17">
        <v>0</v>
      </c>
      <c r="Q325" s="119">
        <v>0</v>
      </c>
      <c r="R325" s="119">
        <v>0</v>
      </c>
      <c r="S325" s="119">
        <v>0</v>
      </c>
      <c r="T325" s="119">
        <v>0</v>
      </c>
      <c r="U325" s="119">
        <v>0</v>
      </c>
    </row>
    <row r="326" spans="2:21" ht="12.75" hidden="1">
      <c r="B326" s="144" t="s">
        <v>111</v>
      </c>
      <c r="C326" s="116" t="s">
        <v>98</v>
      </c>
      <c r="D326" s="104"/>
      <c r="E326" s="117">
        <v>0</v>
      </c>
      <c r="F326" s="118"/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17">
        <v>0</v>
      </c>
      <c r="Q326" s="119">
        <v>0</v>
      </c>
      <c r="R326" s="119">
        <v>0</v>
      </c>
      <c r="S326" s="119">
        <v>0</v>
      </c>
      <c r="T326" s="119">
        <v>0</v>
      </c>
      <c r="U326" s="119">
        <v>0</v>
      </c>
    </row>
    <row r="327" spans="2:21" ht="12.75" hidden="1">
      <c r="B327" s="144" t="s">
        <v>111</v>
      </c>
      <c r="C327" s="116" t="s">
        <v>99</v>
      </c>
      <c r="D327" s="104"/>
      <c r="E327" s="117">
        <v>0</v>
      </c>
      <c r="F327" s="118"/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17">
        <v>0</v>
      </c>
      <c r="Q327" s="119">
        <v>0</v>
      </c>
      <c r="R327" s="119">
        <v>0</v>
      </c>
      <c r="S327" s="119">
        <v>0</v>
      </c>
      <c r="T327" s="119">
        <v>0</v>
      </c>
      <c r="U327" s="119">
        <v>0</v>
      </c>
    </row>
    <row r="328" spans="2:21" ht="12.75" hidden="1">
      <c r="B328" s="144" t="s">
        <v>111</v>
      </c>
      <c r="C328" s="116" t="s">
        <v>100</v>
      </c>
      <c r="D328" s="104"/>
      <c r="E328" s="117">
        <v>0</v>
      </c>
      <c r="F328" s="118"/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17">
        <v>0</v>
      </c>
      <c r="Q328" s="119">
        <v>0</v>
      </c>
      <c r="R328" s="119">
        <v>0</v>
      </c>
      <c r="S328" s="119">
        <v>0</v>
      </c>
      <c r="T328" s="119">
        <v>0</v>
      </c>
      <c r="U328" s="119">
        <v>0</v>
      </c>
    </row>
    <row r="329" spans="2:21" ht="12.75" hidden="1">
      <c r="B329" s="144" t="s">
        <v>111</v>
      </c>
      <c r="C329" s="104" t="s">
        <v>111</v>
      </c>
      <c r="D329" s="104"/>
      <c r="E329" s="117">
        <v>0</v>
      </c>
      <c r="F329" s="118"/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17">
        <v>0</v>
      </c>
      <c r="Q329" s="119">
        <v>0</v>
      </c>
      <c r="R329" s="119">
        <v>0</v>
      </c>
      <c r="S329" s="119">
        <v>0</v>
      </c>
      <c r="T329" s="119">
        <v>0</v>
      </c>
      <c r="U329" s="119">
        <v>0</v>
      </c>
    </row>
    <row r="330" spans="2:16" ht="12.75" hidden="1">
      <c r="B330" s="148"/>
      <c r="C330" s="116" t="s">
        <v>101</v>
      </c>
      <c r="E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17">
        <v>0</v>
      </c>
    </row>
    <row r="331" spans="1:21" ht="12.75" hidden="1">
      <c r="A331" s="148"/>
      <c r="B331" s="148" t="s">
        <v>111</v>
      </c>
      <c r="C331" s="148"/>
      <c r="D331" s="148"/>
      <c r="E331" s="121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</row>
    <row r="332" spans="1:21" ht="12.75" hidden="1">
      <c r="A332" s="148"/>
      <c r="B332" s="154" t="s">
        <v>111</v>
      </c>
      <c r="C332" s="148"/>
      <c r="D332" s="148"/>
      <c r="E332" s="121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</row>
    <row r="333" spans="2:21" ht="12.75" hidden="1">
      <c r="B333" s="144" t="s">
        <v>111</v>
      </c>
      <c r="C333" s="116" t="s">
        <v>96</v>
      </c>
      <c r="E333" s="119">
        <v>0</v>
      </c>
      <c r="F333" s="118"/>
      <c r="G333" s="119">
        <v>0</v>
      </c>
      <c r="H333" s="119">
        <v>0</v>
      </c>
      <c r="I333" s="119">
        <v>0</v>
      </c>
      <c r="J333" s="119">
        <v>0</v>
      </c>
      <c r="K333" s="119">
        <v>0</v>
      </c>
      <c r="L333" s="119">
        <v>0</v>
      </c>
      <c r="M333" s="119">
        <v>0</v>
      </c>
      <c r="N333" s="119">
        <v>0</v>
      </c>
      <c r="O333" s="119">
        <v>0</v>
      </c>
      <c r="P333" s="119">
        <v>0</v>
      </c>
      <c r="Q333" s="119">
        <v>0</v>
      </c>
      <c r="R333" s="119">
        <v>0</v>
      </c>
      <c r="S333" s="119">
        <v>0</v>
      </c>
      <c r="T333" s="119">
        <v>0</v>
      </c>
      <c r="U333" s="119">
        <v>0</v>
      </c>
    </row>
    <row r="334" spans="2:21" ht="12.75" hidden="1">
      <c r="B334" s="144" t="s">
        <v>111</v>
      </c>
      <c r="C334" s="116" t="s">
        <v>97</v>
      </c>
      <c r="E334" s="119">
        <v>0</v>
      </c>
      <c r="F334" s="118"/>
      <c r="G334" s="119">
        <v>0</v>
      </c>
      <c r="H334" s="119">
        <v>0</v>
      </c>
      <c r="I334" s="119">
        <v>0</v>
      </c>
      <c r="J334" s="119">
        <v>0</v>
      </c>
      <c r="K334" s="119">
        <v>0</v>
      </c>
      <c r="L334" s="119">
        <v>0</v>
      </c>
      <c r="M334" s="119">
        <v>0</v>
      </c>
      <c r="N334" s="119">
        <v>0</v>
      </c>
      <c r="O334" s="119">
        <v>0</v>
      </c>
      <c r="P334" s="119">
        <v>0</v>
      </c>
      <c r="Q334" s="119">
        <v>0</v>
      </c>
      <c r="R334" s="119">
        <v>0</v>
      </c>
      <c r="S334" s="119">
        <v>0</v>
      </c>
      <c r="T334" s="119">
        <v>0</v>
      </c>
      <c r="U334" s="119">
        <v>0</v>
      </c>
    </row>
    <row r="335" spans="2:21" ht="12.75" hidden="1">
      <c r="B335" s="144" t="s">
        <v>111</v>
      </c>
      <c r="C335" s="116" t="s">
        <v>98</v>
      </c>
      <c r="D335" s="104"/>
      <c r="E335" s="119">
        <v>0</v>
      </c>
      <c r="F335" s="118"/>
      <c r="G335" s="119">
        <v>0</v>
      </c>
      <c r="H335" s="119">
        <v>0</v>
      </c>
      <c r="I335" s="119">
        <v>0</v>
      </c>
      <c r="J335" s="119">
        <v>0</v>
      </c>
      <c r="K335" s="119">
        <v>0</v>
      </c>
      <c r="L335" s="119">
        <v>0</v>
      </c>
      <c r="M335" s="119">
        <v>0</v>
      </c>
      <c r="N335" s="119">
        <v>0</v>
      </c>
      <c r="O335" s="119">
        <v>0</v>
      </c>
      <c r="P335" s="119">
        <v>0</v>
      </c>
      <c r="Q335" s="119">
        <v>0</v>
      </c>
      <c r="R335" s="119">
        <v>0</v>
      </c>
      <c r="S335" s="119">
        <v>0</v>
      </c>
      <c r="T335" s="119">
        <v>0</v>
      </c>
      <c r="U335" s="119">
        <v>0</v>
      </c>
    </row>
    <row r="336" spans="2:21" ht="12.75" hidden="1">
      <c r="B336" s="144" t="s">
        <v>111</v>
      </c>
      <c r="C336" s="116" t="s">
        <v>99</v>
      </c>
      <c r="D336" s="104"/>
      <c r="E336" s="119">
        <v>0</v>
      </c>
      <c r="F336" s="118"/>
      <c r="G336" s="119">
        <v>0</v>
      </c>
      <c r="H336" s="119">
        <v>0</v>
      </c>
      <c r="I336" s="119">
        <v>0</v>
      </c>
      <c r="J336" s="119">
        <v>0</v>
      </c>
      <c r="K336" s="119">
        <v>0</v>
      </c>
      <c r="L336" s="119">
        <v>0</v>
      </c>
      <c r="M336" s="119">
        <v>0</v>
      </c>
      <c r="N336" s="119">
        <v>0</v>
      </c>
      <c r="O336" s="119">
        <v>0</v>
      </c>
      <c r="P336" s="119">
        <v>0</v>
      </c>
      <c r="Q336" s="119">
        <v>0</v>
      </c>
      <c r="R336" s="119">
        <v>0</v>
      </c>
      <c r="S336" s="119">
        <v>0</v>
      </c>
      <c r="T336" s="119">
        <v>0</v>
      </c>
      <c r="U336" s="119">
        <v>0</v>
      </c>
    </row>
    <row r="337" spans="2:21" ht="12.75" hidden="1">
      <c r="B337" s="144" t="s">
        <v>111</v>
      </c>
      <c r="C337" s="116" t="s">
        <v>100</v>
      </c>
      <c r="D337" s="104"/>
      <c r="E337" s="119">
        <v>0</v>
      </c>
      <c r="F337" s="118"/>
      <c r="G337" s="119">
        <v>0</v>
      </c>
      <c r="H337" s="119">
        <v>0</v>
      </c>
      <c r="I337" s="119">
        <v>0</v>
      </c>
      <c r="J337" s="119">
        <v>0</v>
      </c>
      <c r="K337" s="119">
        <v>0</v>
      </c>
      <c r="L337" s="119">
        <v>0</v>
      </c>
      <c r="M337" s="119">
        <v>0</v>
      </c>
      <c r="N337" s="119">
        <v>0</v>
      </c>
      <c r="O337" s="119">
        <v>0</v>
      </c>
      <c r="P337" s="119">
        <v>0</v>
      </c>
      <c r="Q337" s="119">
        <v>0</v>
      </c>
      <c r="R337" s="119">
        <v>0</v>
      </c>
      <c r="S337" s="119">
        <v>0</v>
      </c>
      <c r="T337" s="119">
        <v>0</v>
      </c>
      <c r="U337" s="119">
        <v>0</v>
      </c>
    </row>
    <row r="338" spans="2:21" ht="12.75" hidden="1">
      <c r="B338" s="144" t="s">
        <v>111</v>
      </c>
      <c r="C338" s="104" t="s">
        <v>111</v>
      </c>
      <c r="D338" s="104"/>
      <c r="E338" s="119">
        <v>0</v>
      </c>
      <c r="F338" s="118"/>
      <c r="G338" s="119">
        <v>0</v>
      </c>
      <c r="H338" s="119">
        <v>0</v>
      </c>
      <c r="I338" s="119">
        <v>0</v>
      </c>
      <c r="J338" s="119">
        <v>0</v>
      </c>
      <c r="K338" s="119">
        <v>0</v>
      </c>
      <c r="L338" s="119">
        <v>0</v>
      </c>
      <c r="M338" s="119">
        <v>0</v>
      </c>
      <c r="N338" s="119">
        <v>0</v>
      </c>
      <c r="O338" s="119">
        <v>0</v>
      </c>
      <c r="P338" s="119">
        <v>0</v>
      </c>
      <c r="Q338" s="119">
        <v>0</v>
      </c>
      <c r="R338" s="119">
        <v>0</v>
      </c>
      <c r="S338" s="119">
        <v>0</v>
      </c>
      <c r="T338" s="119">
        <v>0</v>
      </c>
      <c r="U338" s="119">
        <v>0</v>
      </c>
    </row>
    <row r="339" spans="1:21" ht="12.75" hidden="1">
      <c r="A339" s="148"/>
      <c r="B339" s="148" t="s">
        <v>111</v>
      </c>
      <c r="C339" s="107" t="s">
        <v>111</v>
      </c>
      <c r="D339" s="122"/>
      <c r="E339" s="123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</row>
    <row r="340" spans="1:21" ht="12.75" hidden="1">
      <c r="A340" s="148"/>
      <c r="B340" s="148" t="s">
        <v>111</v>
      </c>
      <c r="C340" s="148"/>
      <c r="D340" s="148"/>
      <c r="E340" s="121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</row>
    <row r="341" spans="1:21" ht="12.75" hidden="1">
      <c r="A341" s="148"/>
      <c r="B341" s="154" t="s">
        <v>111</v>
      </c>
      <c r="C341" s="148"/>
      <c r="D341" s="148"/>
      <c r="E341" s="121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</row>
    <row r="342" spans="2:21" ht="12.75" hidden="1">
      <c r="B342" s="144" t="s">
        <v>111</v>
      </c>
      <c r="C342" s="116" t="s">
        <v>96</v>
      </c>
      <c r="E342" s="119">
        <v>0</v>
      </c>
      <c r="F342" s="118"/>
      <c r="G342" s="119">
        <v>0</v>
      </c>
      <c r="H342" s="119">
        <v>0</v>
      </c>
      <c r="I342" s="119">
        <v>0</v>
      </c>
      <c r="J342" s="119">
        <v>0</v>
      </c>
      <c r="K342" s="119">
        <v>0</v>
      </c>
      <c r="L342" s="119">
        <v>0</v>
      </c>
      <c r="M342" s="119">
        <v>0</v>
      </c>
      <c r="N342" s="119">
        <v>0</v>
      </c>
      <c r="O342" s="119">
        <v>0</v>
      </c>
      <c r="P342" s="119">
        <v>0</v>
      </c>
      <c r="Q342" s="119">
        <v>0</v>
      </c>
      <c r="R342" s="119">
        <v>0</v>
      </c>
      <c r="S342" s="119">
        <v>0</v>
      </c>
      <c r="T342" s="119">
        <v>0</v>
      </c>
      <c r="U342" s="119">
        <v>0</v>
      </c>
    </row>
    <row r="343" spans="2:21" ht="12.75" hidden="1">
      <c r="B343" s="144" t="s">
        <v>111</v>
      </c>
      <c r="C343" s="116" t="s">
        <v>97</v>
      </c>
      <c r="E343" s="119">
        <v>0</v>
      </c>
      <c r="F343" s="118"/>
      <c r="G343" s="119">
        <v>0</v>
      </c>
      <c r="H343" s="119">
        <v>0</v>
      </c>
      <c r="I343" s="119">
        <v>0</v>
      </c>
      <c r="J343" s="119">
        <v>0</v>
      </c>
      <c r="K343" s="119">
        <v>0</v>
      </c>
      <c r="L343" s="119">
        <v>0</v>
      </c>
      <c r="M343" s="119">
        <v>0</v>
      </c>
      <c r="N343" s="119">
        <v>0</v>
      </c>
      <c r="O343" s="119">
        <v>0</v>
      </c>
      <c r="P343" s="119">
        <v>0</v>
      </c>
      <c r="Q343" s="119">
        <v>0</v>
      </c>
      <c r="R343" s="119">
        <v>0</v>
      </c>
      <c r="S343" s="119">
        <v>0</v>
      </c>
      <c r="T343" s="119">
        <v>0</v>
      </c>
      <c r="U343" s="119">
        <v>0</v>
      </c>
    </row>
    <row r="344" spans="2:21" ht="12.75" hidden="1">
      <c r="B344" s="144" t="s">
        <v>111</v>
      </c>
      <c r="C344" s="116" t="s">
        <v>98</v>
      </c>
      <c r="D344" s="104"/>
      <c r="E344" s="119">
        <v>0</v>
      </c>
      <c r="F344" s="118"/>
      <c r="G344" s="119">
        <v>0</v>
      </c>
      <c r="H344" s="119">
        <v>0</v>
      </c>
      <c r="I344" s="119">
        <v>0</v>
      </c>
      <c r="J344" s="119">
        <v>0</v>
      </c>
      <c r="K344" s="119">
        <v>0</v>
      </c>
      <c r="L344" s="119">
        <v>0</v>
      </c>
      <c r="M344" s="119">
        <v>0</v>
      </c>
      <c r="N344" s="119">
        <v>0</v>
      </c>
      <c r="O344" s="119">
        <v>0</v>
      </c>
      <c r="P344" s="119">
        <v>0</v>
      </c>
      <c r="Q344" s="119">
        <v>0</v>
      </c>
      <c r="R344" s="119">
        <v>0</v>
      </c>
      <c r="S344" s="119">
        <v>0</v>
      </c>
      <c r="T344" s="119">
        <v>0</v>
      </c>
      <c r="U344" s="119">
        <v>0</v>
      </c>
    </row>
    <row r="345" spans="2:21" ht="12.75" hidden="1">
      <c r="B345" s="144" t="s">
        <v>111</v>
      </c>
      <c r="C345" s="116" t="s">
        <v>99</v>
      </c>
      <c r="D345" s="104"/>
      <c r="E345" s="119">
        <v>0</v>
      </c>
      <c r="F345" s="118"/>
      <c r="G345" s="119">
        <v>0</v>
      </c>
      <c r="H345" s="119">
        <v>0</v>
      </c>
      <c r="I345" s="119">
        <v>0</v>
      </c>
      <c r="J345" s="119">
        <v>0</v>
      </c>
      <c r="K345" s="119">
        <v>0</v>
      </c>
      <c r="L345" s="119">
        <v>0</v>
      </c>
      <c r="M345" s="119">
        <v>0</v>
      </c>
      <c r="N345" s="119">
        <v>0</v>
      </c>
      <c r="O345" s="119">
        <v>0</v>
      </c>
      <c r="P345" s="119">
        <v>0</v>
      </c>
      <c r="Q345" s="119">
        <v>0</v>
      </c>
      <c r="R345" s="119">
        <v>0</v>
      </c>
      <c r="S345" s="119">
        <v>0</v>
      </c>
      <c r="T345" s="119">
        <v>0</v>
      </c>
      <c r="U345" s="119">
        <v>0</v>
      </c>
    </row>
    <row r="346" spans="2:21" ht="12.75" hidden="1">
      <c r="B346" s="144" t="s">
        <v>111</v>
      </c>
      <c r="C346" s="116" t="s">
        <v>100</v>
      </c>
      <c r="D346" s="104"/>
      <c r="E346" s="119">
        <v>0</v>
      </c>
      <c r="F346" s="118"/>
      <c r="G346" s="119">
        <v>0</v>
      </c>
      <c r="H346" s="119">
        <v>0</v>
      </c>
      <c r="I346" s="119">
        <v>0</v>
      </c>
      <c r="J346" s="119">
        <v>0</v>
      </c>
      <c r="K346" s="119">
        <v>0</v>
      </c>
      <c r="L346" s="119">
        <v>0</v>
      </c>
      <c r="M346" s="119">
        <v>0</v>
      </c>
      <c r="N346" s="119">
        <v>0</v>
      </c>
      <c r="O346" s="119">
        <v>0</v>
      </c>
      <c r="P346" s="119">
        <v>0</v>
      </c>
      <c r="Q346" s="119">
        <v>0</v>
      </c>
      <c r="R346" s="119">
        <v>0</v>
      </c>
      <c r="S346" s="119">
        <v>0</v>
      </c>
      <c r="T346" s="119">
        <v>0</v>
      </c>
      <c r="U346" s="119">
        <v>0</v>
      </c>
    </row>
    <row r="347" spans="2:21" ht="12.75" hidden="1">
      <c r="B347" s="144" t="s">
        <v>111</v>
      </c>
      <c r="C347" s="104" t="s">
        <v>111</v>
      </c>
      <c r="D347" s="104"/>
      <c r="E347" s="119">
        <v>0</v>
      </c>
      <c r="F347" s="118"/>
      <c r="G347" s="119">
        <v>0</v>
      </c>
      <c r="H347" s="119">
        <v>0</v>
      </c>
      <c r="I347" s="119">
        <v>0</v>
      </c>
      <c r="J347" s="119">
        <v>0</v>
      </c>
      <c r="K347" s="119">
        <v>0</v>
      </c>
      <c r="L347" s="119">
        <v>0</v>
      </c>
      <c r="M347" s="119">
        <v>0</v>
      </c>
      <c r="N347" s="119">
        <v>0</v>
      </c>
      <c r="O347" s="119">
        <v>0</v>
      </c>
      <c r="P347" s="119">
        <v>0</v>
      </c>
      <c r="Q347" s="119">
        <v>0</v>
      </c>
      <c r="R347" s="119">
        <v>0</v>
      </c>
      <c r="S347" s="119">
        <v>0</v>
      </c>
      <c r="T347" s="119">
        <v>0</v>
      </c>
      <c r="U347" s="119">
        <v>0</v>
      </c>
    </row>
    <row r="348" spans="1:21" ht="12.75" hidden="1">
      <c r="A348" s="148"/>
      <c r="B348" s="148" t="s">
        <v>111</v>
      </c>
      <c r="C348" s="107" t="s">
        <v>111</v>
      </c>
      <c r="D348" s="122"/>
      <c r="E348" s="12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</row>
    <row r="349" spans="1:21" ht="12.75" hidden="1">
      <c r="A349" s="148"/>
      <c r="B349" s="148" t="s">
        <v>111</v>
      </c>
      <c r="C349" s="148"/>
      <c r="D349" s="148"/>
      <c r="E349" s="121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</row>
    <row r="350" spans="1:21" ht="12.75" hidden="1">
      <c r="A350" s="148"/>
      <c r="B350" s="154" t="s">
        <v>111</v>
      </c>
      <c r="C350" s="148"/>
      <c r="D350" s="148"/>
      <c r="E350" s="121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</row>
    <row r="351" spans="2:21" ht="12.75" hidden="1">
      <c r="B351" s="144" t="s">
        <v>111</v>
      </c>
      <c r="C351" s="104" t="s">
        <v>111</v>
      </c>
      <c r="E351" s="119">
        <v>0</v>
      </c>
      <c r="F351" s="118"/>
      <c r="G351" s="119">
        <v>0</v>
      </c>
      <c r="H351" s="119">
        <v>0</v>
      </c>
      <c r="I351" s="119">
        <v>0</v>
      </c>
      <c r="J351" s="119">
        <v>0</v>
      </c>
      <c r="K351" s="119">
        <v>0</v>
      </c>
      <c r="L351" s="119">
        <v>0</v>
      </c>
      <c r="M351" s="119">
        <v>0</v>
      </c>
      <c r="N351" s="119">
        <v>0</v>
      </c>
      <c r="O351" s="119">
        <v>0</v>
      </c>
      <c r="P351" s="119">
        <v>0</v>
      </c>
      <c r="Q351" s="119">
        <v>0</v>
      </c>
      <c r="R351" s="119">
        <v>0</v>
      </c>
      <c r="S351" s="119">
        <v>0</v>
      </c>
      <c r="T351" s="119">
        <v>0</v>
      </c>
      <c r="U351" s="119">
        <v>0</v>
      </c>
    </row>
    <row r="352" spans="2:21" ht="12.75" hidden="1">
      <c r="B352" s="144" t="s">
        <v>111</v>
      </c>
      <c r="C352" s="104" t="s">
        <v>111</v>
      </c>
      <c r="E352" s="119">
        <v>0</v>
      </c>
      <c r="F352" s="118"/>
      <c r="G352" s="119">
        <v>0</v>
      </c>
      <c r="H352" s="119">
        <v>0</v>
      </c>
      <c r="I352" s="119">
        <v>0</v>
      </c>
      <c r="J352" s="119">
        <v>0</v>
      </c>
      <c r="K352" s="119">
        <v>0</v>
      </c>
      <c r="L352" s="119">
        <v>0</v>
      </c>
      <c r="M352" s="119">
        <v>0</v>
      </c>
      <c r="N352" s="119">
        <v>0</v>
      </c>
      <c r="O352" s="119">
        <v>0</v>
      </c>
      <c r="P352" s="119">
        <v>0</v>
      </c>
      <c r="Q352" s="119">
        <v>0</v>
      </c>
      <c r="R352" s="119">
        <v>0</v>
      </c>
      <c r="S352" s="119">
        <v>0</v>
      </c>
      <c r="T352" s="119">
        <v>0</v>
      </c>
      <c r="U352" s="119">
        <v>0</v>
      </c>
    </row>
    <row r="353" spans="2:21" ht="12.75" hidden="1">
      <c r="B353" s="144" t="s">
        <v>111</v>
      </c>
      <c r="C353" s="104" t="s">
        <v>111</v>
      </c>
      <c r="D353" s="104"/>
      <c r="E353" s="119">
        <v>0</v>
      </c>
      <c r="F353" s="118"/>
      <c r="G353" s="119">
        <v>0</v>
      </c>
      <c r="H353" s="119">
        <v>0</v>
      </c>
      <c r="I353" s="119">
        <v>0</v>
      </c>
      <c r="J353" s="119">
        <v>0</v>
      </c>
      <c r="K353" s="119">
        <v>0</v>
      </c>
      <c r="L353" s="119">
        <v>0</v>
      </c>
      <c r="M353" s="119">
        <v>0</v>
      </c>
      <c r="N353" s="119">
        <v>0</v>
      </c>
      <c r="O353" s="119">
        <v>0</v>
      </c>
      <c r="P353" s="119">
        <v>0</v>
      </c>
      <c r="Q353" s="119">
        <v>0</v>
      </c>
      <c r="R353" s="119">
        <v>0</v>
      </c>
      <c r="S353" s="119">
        <v>0</v>
      </c>
      <c r="T353" s="119">
        <v>0</v>
      </c>
      <c r="U353" s="119">
        <v>0</v>
      </c>
    </row>
    <row r="354" spans="2:21" ht="12.75" hidden="1">
      <c r="B354" s="144" t="s">
        <v>111</v>
      </c>
      <c r="C354" s="104" t="s">
        <v>111</v>
      </c>
      <c r="D354" s="104"/>
      <c r="E354" s="119">
        <v>0</v>
      </c>
      <c r="F354" s="118"/>
      <c r="G354" s="119">
        <v>0</v>
      </c>
      <c r="H354" s="119">
        <v>0</v>
      </c>
      <c r="I354" s="119">
        <v>0</v>
      </c>
      <c r="J354" s="119">
        <v>0</v>
      </c>
      <c r="K354" s="119">
        <v>0</v>
      </c>
      <c r="L354" s="119">
        <v>0</v>
      </c>
      <c r="M354" s="119">
        <v>0</v>
      </c>
      <c r="N354" s="119">
        <v>0</v>
      </c>
      <c r="O354" s="119">
        <v>0</v>
      </c>
      <c r="P354" s="119">
        <v>0</v>
      </c>
      <c r="Q354" s="119">
        <v>0</v>
      </c>
      <c r="R354" s="119">
        <v>0</v>
      </c>
      <c r="S354" s="119">
        <v>0</v>
      </c>
      <c r="T354" s="119">
        <v>0</v>
      </c>
      <c r="U354" s="119">
        <v>0</v>
      </c>
    </row>
    <row r="355" spans="2:21" ht="12.75" hidden="1">
      <c r="B355" s="144" t="s">
        <v>111</v>
      </c>
      <c r="C355" s="104" t="s">
        <v>111</v>
      </c>
      <c r="D355" s="104"/>
      <c r="E355" s="119">
        <v>0</v>
      </c>
      <c r="F355" s="118"/>
      <c r="G355" s="119">
        <v>0</v>
      </c>
      <c r="H355" s="119">
        <v>0</v>
      </c>
      <c r="I355" s="119">
        <v>0</v>
      </c>
      <c r="J355" s="119">
        <v>0</v>
      </c>
      <c r="K355" s="119">
        <v>0</v>
      </c>
      <c r="L355" s="119">
        <v>0</v>
      </c>
      <c r="M355" s="119">
        <v>0</v>
      </c>
      <c r="N355" s="119">
        <v>0</v>
      </c>
      <c r="O355" s="119">
        <v>0</v>
      </c>
      <c r="P355" s="119">
        <v>0</v>
      </c>
      <c r="Q355" s="119">
        <v>0</v>
      </c>
      <c r="R355" s="119">
        <v>0</v>
      </c>
      <c r="S355" s="119">
        <v>0</v>
      </c>
      <c r="T355" s="119">
        <v>0</v>
      </c>
      <c r="U355" s="119">
        <v>0</v>
      </c>
    </row>
    <row r="356" spans="2:21" ht="12.75" hidden="1">
      <c r="B356" s="144" t="s">
        <v>111</v>
      </c>
      <c r="C356" s="104" t="s">
        <v>111</v>
      </c>
      <c r="D356" s="104"/>
      <c r="E356" s="119">
        <v>0</v>
      </c>
      <c r="F356" s="118"/>
      <c r="G356" s="119">
        <v>0</v>
      </c>
      <c r="H356" s="119">
        <v>0</v>
      </c>
      <c r="I356" s="119">
        <v>0</v>
      </c>
      <c r="J356" s="119">
        <v>0</v>
      </c>
      <c r="K356" s="119">
        <v>0</v>
      </c>
      <c r="L356" s="119">
        <v>0</v>
      </c>
      <c r="M356" s="119">
        <v>0</v>
      </c>
      <c r="N356" s="119">
        <v>0</v>
      </c>
      <c r="O356" s="119">
        <v>0</v>
      </c>
      <c r="P356" s="119">
        <v>0</v>
      </c>
      <c r="Q356" s="119">
        <v>0</v>
      </c>
      <c r="R356" s="119">
        <v>0</v>
      </c>
      <c r="S356" s="119">
        <v>0</v>
      </c>
      <c r="T356" s="119">
        <v>0</v>
      </c>
      <c r="U356" s="119">
        <v>0</v>
      </c>
    </row>
    <row r="357" spans="1:21" ht="12.75" hidden="1">
      <c r="A357" s="148"/>
      <c r="B357" s="148" t="s">
        <v>111</v>
      </c>
      <c r="C357" s="107" t="s">
        <v>111</v>
      </c>
      <c r="D357" s="122"/>
      <c r="E357" s="12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</row>
    <row r="358" spans="1:21" ht="12.75" hidden="1">
      <c r="A358" s="148"/>
      <c r="B358" s="148" t="s">
        <v>111</v>
      </c>
      <c r="C358" s="148"/>
      <c r="D358" s="148"/>
      <c r="E358" s="121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</row>
    <row r="359" spans="1:21" ht="12.75" hidden="1">
      <c r="A359" s="148"/>
      <c r="B359" s="154" t="s">
        <v>111</v>
      </c>
      <c r="C359" s="148"/>
      <c r="D359" s="148"/>
      <c r="E359" s="121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</row>
    <row r="360" spans="2:21" ht="12.75" hidden="1">
      <c r="B360" s="144" t="s">
        <v>111</v>
      </c>
      <c r="C360" s="104" t="s">
        <v>111</v>
      </c>
      <c r="E360" s="119">
        <v>0</v>
      </c>
      <c r="F360" s="118"/>
      <c r="G360" s="119">
        <v>0</v>
      </c>
      <c r="H360" s="119">
        <v>0</v>
      </c>
      <c r="I360" s="119">
        <v>0</v>
      </c>
      <c r="J360" s="119">
        <v>0</v>
      </c>
      <c r="K360" s="119">
        <v>0</v>
      </c>
      <c r="L360" s="119">
        <v>0</v>
      </c>
      <c r="M360" s="119">
        <v>0</v>
      </c>
      <c r="N360" s="119">
        <v>0</v>
      </c>
      <c r="O360" s="119">
        <v>0</v>
      </c>
      <c r="P360" s="119">
        <v>0</v>
      </c>
      <c r="Q360" s="119">
        <v>0</v>
      </c>
      <c r="R360" s="119">
        <v>0</v>
      </c>
      <c r="S360" s="119">
        <v>0</v>
      </c>
      <c r="T360" s="119">
        <v>0</v>
      </c>
      <c r="U360" s="119">
        <v>0</v>
      </c>
    </row>
    <row r="361" spans="2:21" ht="12.75" hidden="1">
      <c r="B361" s="144" t="s">
        <v>111</v>
      </c>
      <c r="C361" s="104" t="s">
        <v>111</v>
      </c>
      <c r="E361" s="119">
        <v>0</v>
      </c>
      <c r="F361" s="118"/>
      <c r="G361" s="119">
        <v>0</v>
      </c>
      <c r="H361" s="119">
        <v>0</v>
      </c>
      <c r="I361" s="119">
        <v>0</v>
      </c>
      <c r="J361" s="119">
        <v>0</v>
      </c>
      <c r="K361" s="119">
        <v>0</v>
      </c>
      <c r="L361" s="119">
        <v>0</v>
      </c>
      <c r="M361" s="119">
        <v>0</v>
      </c>
      <c r="N361" s="119">
        <v>0</v>
      </c>
      <c r="O361" s="119">
        <v>0</v>
      </c>
      <c r="P361" s="119">
        <v>0</v>
      </c>
      <c r="Q361" s="119">
        <v>0</v>
      </c>
      <c r="R361" s="119">
        <v>0</v>
      </c>
      <c r="S361" s="119">
        <v>0</v>
      </c>
      <c r="T361" s="119">
        <v>0</v>
      </c>
      <c r="U361" s="119">
        <v>0</v>
      </c>
    </row>
    <row r="362" spans="2:21" ht="12.75" hidden="1">
      <c r="B362" s="144" t="s">
        <v>111</v>
      </c>
      <c r="C362" s="104" t="s">
        <v>111</v>
      </c>
      <c r="D362" s="104"/>
      <c r="E362" s="119">
        <v>0</v>
      </c>
      <c r="F362" s="118"/>
      <c r="G362" s="119">
        <v>0</v>
      </c>
      <c r="H362" s="119">
        <v>0</v>
      </c>
      <c r="I362" s="119">
        <v>0</v>
      </c>
      <c r="J362" s="119">
        <v>0</v>
      </c>
      <c r="K362" s="119">
        <v>0</v>
      </c>
      <c r="L362" s="119">
        <v>0</v>
      </c>
      <c r="M362" s="119">
        <v>0</v>
      </c>
      <c r="N362" s="119">
        <v>0</v>
      </c>
      <c r="O362" s="119">
        <v>0</v>
      </c>
      <c r="P362" s="119">
        <v>0</v>
      </c>
      <c r="Q362" s="119">
        <v>0</v>
      </c>
      <c r="R362" s="119">
        <v>0</v>
      </c>
      <c r="S362" s="119">
        <v>0</v>
      </c>
      <c r="T362" s="119">
        <v>0</v>
      </c>
      <c r="U362" s="119">
        <v>0</v>
      </c>
    </row>
    <row r="363" spans="2:21" ht="12.75" hidden="1">
      <c r="B363" s="144" t="s">
        <v>111</v>
      </c>
      <c r="C363" s="104" t="s">
        <v>111</v>
      </c>
      <c r="D363" s="104"/>
      <c r="E363" s="119">
        <v>0</v>
      </c>
      <c r="F363" s="118"/>
      <c r="G363" s="119">
        <v>0</v>
      </c>
      <c r="H363" s="119">
        <v>0</v>
      </c>
      <c r="I363" s="119">
        <v>0</v>
      </c>
      <c r="J363" s="119">
        <v>0</v>
      </c>
      <c r="K363" s="119">
        <v>0</v>
      </c>
      <c r="L363" s="119">
        <v>0</v>
      </c>
      <c r="M363" s="119">
        <v>0</v>
      </c>
      <c r="N363" s="119">
        <v>0</v>
      </c>
      <c r="O363" s="119">
        <v>0</v>
      </c>
      <c r="P363" s="119">
        <v>0</v>
      </c>
      <c r="Q363" s="119">
        <v>0</v>
      </c>
      <c r="R363" s="119">
        <v>0</v>
      </c>
      <c r="S363" s="119">
        <v>0</v>
      </c>
      <c r="T363" s="119">
        <v>0</v>
      </c>
      <c r="U363" s="119">
        <v>0</v>
      </c>
    </row>
    <row r="364" spans="2:21" ht="12.75" hidden="1">
      <c r="B364" s="144" t="s">
        <v>111</v>
      </c>
      <c r="C364" s="104" t="s">
        <v>111</v>
      </c>
      <c r="D364" s="104"/>
      <c r="E364" s="119">
        <v>0</v>
      </c>
      <c r="F364" s="118"/>
      <c r="G364" s="119">
        <v>0</v>
      </c>
      <c r="H364" s="119">
        <v>0</v>
      </c>
      <c r="I364" s="119">
        <v>0</v>
      </c>
      <c r="J364" s="119">
        <v>0</v>
      </c>
      <c r="K364" s="119">
        <v>0</v>
      </c>
      <c r="L364" s="119">
        <v>0</v>
      </c>
      <c r="M364" s="119">
        <v>0</v>
      </c>
      <c r="N364" s="119">
        <v>0</v>
      </c>
      <c r="O364" s="119">
        <v>0</v>
      </c>
      <c r="P364" s="119">
        <v>0</v>
      </c>
      <c r="Q364" s="119">
        <v>0</v>
      </c>
      <c r="R364" s="119">
        <v>0</v>
      </c>
      <c r="S364" s="119">
        <v>0</v>
      </c>
      <c r="T364" s="119">
        <v>0</v>
      </c>
      <c r="U364" s="119">
        <v>0</v>
      </c>
    </row>
    <row r="365" spans="2:21" ht="12.75" hidden="1">
      <c r="B365" s="144" t="s">
        <v>111</v>
      </c>
      <c r="C365" s="104" t="s">
        <v>111</v>
      </c>
      <c r="D365" s="104"/>
      <c r="E365" s="119">
        <v>0</v>
      </c>
      <c r="F365" s="118"/>
      <c r="G365" s="119">
        <v>0</v>
      </c>
      <c r="H365" s="119">
        <v>0</v>
      </c>
      <c r="I365" s="119">
        <v>0</v>
      </c>
      <c r="J365" s="119">
        <v>0</v>
      </c>
      <c r="K365" s="119">
        <v>0</v>
      </c>
      <c r="L365" s="119">
        <v>0</v>
      </c>
      <c r="M365" s="119">
        <v>0</v>
      </c>
      <c r="N365" s="119">
        <v>0</v>
      </c>
      <c r="O365" s="119">
        <v>0</v>
      </c>
      <c r="P365" s="119">
        <v>0</v>
      </c>
      <c r="Q365" s="119">
        <v>0</v>
      </c>
      <c r="R365" s="119">
        <v>0</v>
      </c>
      <c r="S365" s="119">
        <v>0</v>
      </c>
      <c r="T365" s="119">
        <v>0</v>
      </c>
      <c r="U365" s="119">
        <v>0</v>
      </c>
    </row>
    <row r="366" spans="1:21" ht="12.75" hidden="1">
      <c r="A366" s="148"/>
      <c r="B366" s="148" t="s">
        <v>111</v>
      </c>
      <c r="C366" s="107" t="s">
        <v>111</v>
      </c>
      <c r="D366" s="122"/>
      <c r="E366" s="123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</row>
    <row r="367" spans="1:21" ht="12.75" hidden="1">
      <c r="A367" s="148"/>
      <c r="B367" s="148" t="s">
        <v>111</v>
      </c>
      <c r="C367" s="148"/>
      <c r="D367" s="148"/>
      <c r="E367" s="121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</row>
    <row r="368" spans="1:21" ht="12.75" hidden="1">
      <c r="A368" s="148"/>
      <c r="B368" s="154" t="s">
        <v>111</v>
      </c>
      <c r="C368" s="148"/>
      <c r="D368" s="148"/>
      <c r="E368" s="121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</row>
    <row r="369" spans="2:21" ht="12.75" hidden="1">
      <c r="B369" s="144" t="s">
        <v>111</v>
      </c>
      <c r="C369" s="104" t="s">
        <v>111</v>
      </c>
      <c r="E369" s="119">
        <v>0</v>
      </c>
      <c r="F369" s="118"/>
      <c r="G369" s="119">
        <v>0</v>
      </c>
      <c r="H369" s="119">
        <v>0</v>
      </c>
      <c r="I369" s="119">
        <v>0</v>
      </c>
      <c r="J369" s="119">
        <v>0</v>
      </c>
      <c r="K369" s="119">
        <v>0</v>
      </c>
      <c r="L369" s="119">
        <v>0</v>
      </c>
      <c r="M369" s="119">
        <v>0</v>
      </c>
      <c r="N369" s="119">
        <v>0</v>
      </c>
      <c r="O369" s="119">
        <v>0</v>
      </c>
      <c r="P369" s="119">
        <v>0</v>
      </c>
      <c r="Q369" s="119">
        <v>0</v>
      </c>
      <c r="R369" s="119">
        <v>0</v>
      </c>
      <c r="S369" s="119">
        <v>0</v>
      </c>
      <c r="T369" s="119">
        <v>0</v>
      </c>
      <c r="U369" s="119">
        <v>0</v>
      </c>
    </row>
    <row r="370" spans="2:21" ht="12.75" hidden="1">
      <c r="B370" s="144" t="s">
        <v>111</v>
      </c>
      <c r="C370" s="104" t="s">
        <v>111</v>
      </c>
      <c r="E370" s="119">
        <v>0</v>
      </c>
      <c r="F370" s="118"/>
      <c r="G370" s="119">
        <v>0</v>
      </c>
      <c r="H370" s="119">
        <v>0</v>
      </c>
      <c r="I370" s="119">
        <v>0</v>
      </c>
      <c r="J370" s="119">
        <v>0</v>
      </c>
      <c r="K370" s="119">
        <v>0</v>
      </c>
      <c r="L370" s="119">
        <v>0</v>
      </c>
      <c r="M370" s="119">
        <v>0</v>
      </c>
      <c r="N370" s="119">
        <v>0</v>
      </c>
      <c r="O370" s="119">
        <v>0</v>
      </c>
      <c r="P370" s="119">
        <v>0</v>
      </c>
      <c r="Q370" s="119">
        <v>0</v>
      </c>
      <c r="R370" s="119">
        <v>0</v>
      </c>
      <c r="S370" s="119">
        <v>0</v>
      </c>
      <c r="T370" s="119">
        <v>0</v>
      </c>
      <c r="U370" s="119">
        <v>0</v>
      </c>
    </row>
    <row r="371" spans="2:21" ht="12.75" hidden="1">
      <c r="B371" s="144" t="s">
        <v>111</v>
      </c>
      <c r="C371" s="104" t="s">
        <v>111</v>
      </c>
      <c r="D371" s="104"/>
      <c r="E371" s="119">
        <v>0</v>
      </c>
      <c r="F371" s="118"/>
      <c r="G371" s="119">
        <v>0</v>
      </c>
      <c r="H371" s="119">
        <v>0</v>
      </c>
      <c r="I371" s="119">
        <v>0</v>
      </c>
      <c r="J371" s="119">
        <v>0</v>
      </c>
      <c r="K371" s="119">
        <v>0</v>
      </c>
      <c r="L371" s="119">
        <v>0</v>
      </c>
      <c r="M371" s="119">
        <v>0</v>
      </c>
      <c r="N371" s="119">
        <v>0</v>
      </c>
      <c r="O371" s="119">
        <v>0</v>
      </c>
      <c r="P371" s="119">
        <v>0</v>
      </c>
      <c r="Q371" s="119">
        <v>0</v>
      </c>
      <c r="R371" s="119">
        <v>0</v>
      </c>
      <c r="S371" s="119">
        <v>0</v>
      </c>
      <c r="T371" s="119">
        <v>0</v>
      </c>
      <c r="U371" s="119">
        <v>0</v>
      </c>
    </row>
    <row r="372" spans="2:21" ht="12.75" hidden="1">
      <c r="B372" s="144" t="s">
        <v>111</v>
      </c>
      <c r="C372" s="104" t="s">
        <v>111</v>
      </c>
      <c r="D372" s="104"/>
      <c r="E372" s="119">
        <v>0</v>
      </c>
      <c r="F372" s="118"/>
      <c r="G372" s="119">
        <v>0</v>
      </c>
      <c r="H372" s="119">
        <v>0</v>
      </c>
      <c r="I372" s="119">
        <v>0</v>
      </c>
      <c r="J372" s="119">
        <v>0</v>
      </c>
      <c r="K372" s="119">
        <v>0</v>
      </c>
      <c r="L372" s="119">
        <v>0</v>
      </c>
      <c r="M372" s="119">
        <v>0</v>
      </c>
      <c r="N372" s="119">
        <v>0</v>
      </c>
      <c r="O372" s="119">
        <v>0</v>
      </c>
      <c r="P372" s="119">
        <v>0</v>
      </c>
      <c r="Q372" s="119">
        <v>0</v>
      </c>
      <c r="R372" s="119">
        <v>0</v>
      </c>
      <c r="S372" s="119">
        <v>0</v>
      </c>
      <c r="T372" s="119">
        <v>0</v>
      </c>
      <c r="U372" s="119">
        <v>0</v>
      </c>
    </row>
    <row r="373" spans="2:21" ht="12.75" hidden="1">
      <c r="B373" s="144" t="s">
        <v>111</v>
      </c>
      <c r="C373" s="104" t="s">
        <v>111</v>
      </c>
      <c r="D373" s="104"/>
      <c r="E373" s="119">
        <v>0</v>
      </c>
      <c r="F373" s="118"/>
      <c r="G373" s="119">
        <v>0</v>
      </c>
      <c r="H373" s="119">
        <v>0</v>
      </c>
      <c r="I373" s="119">
        <v>0</v>
      </c>
      <c r="J373" s="119">
        <v>0</v>
      </c>
      <c r="K373" s="119">
        <v>0</v>
      </c>
      <c r="L373" s="119">
        <v>0</v>
      </c>
      <c r="M373" s="119">
        <v>0</v>
      </c>
      <c r="N373" s="119">
        <v>0</v>
      </c>
      <c r="O373" s="119">
        <v>0</v>
      </c>
      <c r="P373" s="119">
        <v>0</v>
      </c>
      <c r="Q373" s="119">
        <v>0</v>
      </c>
      <c r="R373" s="119">
        <v>0</v>
      </c>
      <c r="S373" s="119">
        <v>0</v>
      </c>
      <c r="T373" s="119">
        <v>0</v>
      </c>
      <c r="U373" s="119">
        <v>0</v>
      </c>
    </row>
    <row r="374" spans="2:21" ht="12.75" hidden="1">
      <c r="B374" s="144" t="s">
        <v>111</v>
      </c>
      <c r="C374" s="104" t="s">
        <v>111</v>
      </c>
      <c r="D374" s="104"/>
      <c r="E374" s="119">
        <v>0</v>
      </c>
      <c r="F374" s="118"/>
      <c r="G374" s="119">
        <v>0</v>
      </c>
      <c r="H374" s="119">
        <v>0</v>
      </c>
      <c r="I374" s="119">
        <v>0</v>
      </c>
      <c r="J374" s="119">
        <v>0</v>
      </c>
      <c r="K374" s="119">
        <v>0</v>
      </c>
      <c r="L374" s="119">
        <v>0</v>
      </c>
      <c r="M374" s="119">
        <v>0</v>
      </c>
      <c r="N374" s="119">
        <v>0</v>
      </c>
      <c r="O374" s="119">
        <v>0</v>
      </c>
      <c r="P374" s="119">
        <v>0</v>
      </c>
      <c r="Q374" s="119">
        <v>0</v>
      </c>
      <c r="R374" s="119">
        <v>0</v>
      </c>
      <c r="S374" s="119">
        <v>0</v>
      </c>
      <c r="T374" s="119">
        <v>0</v>
      </c>
      <c r="U374" s="119">
        <v>0</v>
      </c>
    </row>
    <row r="375" spans="1:21" ht="12.75" hidden="1">
      <c r="A375" s="148"/>
      <c r="B375" s="148" t="s">
        <v>111</v>
      </c>
      <c r="C375" s="107" t="s">
        <v>111</v>
      </c>
      <c r="D375" s="122"/>
      <c r="E375" s="123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</row>
    <row r="376" spans="1:21" ht="12.75" hidden="1">
      <c r="A376" s="148"/>
      <c r="B376" s="148" t="s">
        <v>111</v>
      </c>
      <c r="C376" s="148"/>
      <c r="D376" s="148"/>
      <c r="E376" s="121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</row>
    <row r="377" spans="1:21" ht="12.75">
      <c r="A377" s="148"/>
      <c r="B377" s="154"/>
      <c r="C377" s="148"/>
      <c r="D377" s="148"/>
      <c r="E377" s="121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</row>
    <row r="378" spans="2:21" ht="12.75">
      <c r="B378" s="153" t="s">
        <v>91</v>
      </c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</row>
    <row r="379" spans="1:21" ht="12.75">
      <c r="A379" s="150">
        <v>10</v>
      </c>
      <c r="B379" s="144" t="s">
        <v>113</v>
      </c>
      <c r="C379" s="116" t="s">
        <v>96</v>
      </c>
      <c r="E379" s="117">
        <v>1.3968</v>
      </c>
      <c r="F379" s="118"/>
      <c r="G379" s="117">
        <v>0.557</v>
      </c>
      <c r="H379" s="117">
        <v>1.3479</v>
      </c>
      <c r="I379" s="117">
        <v>1.3375</v>
      </c>
      <c r="J379" s="117">
        <v>0</v>
      </c>
      <c r="K379" s="117">
        <v>1.4818</v>
      </c>
      <c r="L379" s="117">
        <v>2.3062</v>
      </c>
      <c r="M379" s="117">
        <v>1.8859</v>
      </c>
      <c r="N379" s="117">
        <v>0</v>
      </c>
      <c r="O379" s="117">
        <v>0</v>
      </c>
      <c r="P379" s="117">
        <v>0</v>
      </c>
      <c r="Q379" s="119">
        <v>0</v>
      </c>
      <c r="R379" s="119">
        <v>0</v>
      </c>
      <c r="S379" s="119">
        <v>0</v>
      </c>
      <c r="T379" s="119">
        <v>0</v>
      </c>
      <c r="U379" s="119">
        <v>0</v>
      </c>
    </row>
    <row r="380" spans="1:21" ht="12.75">
      <c r="A380" s="151">
        <v>11</v>
      </c>
      <c r="B380" s="144" t="s">
        <v>113</v>
      </c>
      <c r="C380" s="116" t="s">
        <v>97</v>
      </c>
      <c r="E380" s="117">
        <v>0.777</v>
      </c>
      <c r="F380" s="118"/>
      <c r="G380" s="117">
        <v>0.8803</v>
      </c>
      <c r="H380" s="117">
        <v>0.8667</v>
      </c>
      <c r="I380" s="117">
        <v>0.8698</v>
      </c>
      <c r="J380" s="117">
        <v>0</v>
      </c>
      <c r="K380" s="117">
        <v>0.8602</v>
      </c>
      <c r="L380" s="117">
        <v>0.8401</v>
      </c>
      <c r="M380" s="117">
        <v>0.4605</v>
      </c>
      <c r="N380" s="117">
        <v>0</v>
      </c>
      <c r="O380" s="117">
        <v>0</v>
      </c>
      <c r="P380" s="117">
        <v>0</v>
      </c>
      <c r="Q380" s="119">
        <v>0</v>
      </c>
      <c r="R380" s="119">
        <v>0</v>
      </c>
      <c r="S380" s="119">
        <v>0</v>
      </c>
      <c r="T380" s="119">
        <v>0</v>
      </c>
      <c r="U380" s="119">
        <v>0</v>
      </c>
    </row>
    <row r="381" spans="1:21" ht="12.75">
      <c r="A381" s="151">
        <v>12</v>
      </c>
      <c r="B381" s="144" t="s">
        <v>113</v>
      </c>
      <c r="C381" s="116" t="s">
        <v>98</v>
      </c>
      <c r="D381" s="104"/>
      <c r="E381" s="117">
        <v>19.9437</v>
      </c>
      <c r="F381" s="118"/>
      <c r="G381" s="117">
        <v>16.8153</v>
      </c>
      <c r="H381" s="117">
        <v>16.6416</v>
      </c>
      <c r="I381" s="117">
        <v>42.7373</v>
      </c>
      <c r="J381" s="117">
        <v>0</v>
      </c>
      <c r="K381" s="117">
        <v>27.0337</v>
      </c>
      <c r="L381" s="117">
        <v>274.4099</v>
      </c>
      <c r="M381" s="117">
        <v>1054.0626</v>
      </c>
      <c r="N381" s="117">
        <v>0</v>
      </c>
      <c r="O381" s="117">
        <v>0</v>
      </c>
      <c r="P381" s="117">
        <v>0</v>
      </c>
      <c r="Q381" s="119">
        <v>0</v>
      </c>
      <c r="R381" s="119">
        <v>0</v>
      </c>
      <c r="S381" s="119">
        <v>0</v>
      </c>
      <c r="T381" s="119">
        <v>0</v>
      </c>
      <c r="U381" s="119">
        <v>0</v>
      </c>
    </row>
    <row r="382" spans="2:21" ht="12.75" hidden="1">
      <c r="B382" s="144" t="s">
        <v>113</v>
      </c>
      <c r="C382" s="116" t="s">
        <v>99</v>
      </c>
      <c r="D382" s="104"/>
      <c r="E382" s="117">
        <v>0</v>
      </c>
      <c r="F382" s="118"/>
      <c r="G382" s="117">
        <v>0</v>
      </c>
      <c r="H382" s="117">
        <v>0</v>
      </c>
      <c r="I382" s="117">
        <v>0</v>
      </c>
      <c r="J382" s="117">
        <v>0</v>
      </c>
      <c r="K382" s="117">
        <v>0</v>
      </c>
      <c r="L382" s="117">
        <v>0</v>
      </c>
      <c r="M382" s="117">
        <v>0</v>
      </c>
      <c r="N382" s="117">
        <v>0</v>
      </c>
      <c r="O382" s="117">
        <v>0</v>
      </c>
      <c r="P382" s="117">
        <v>0</v>
      </c>
      <c r="Q382" s="119">
        <v>0</v>
      </c>
      <c r="R382" s="119">
        <v>0</v>
      </c>
      <c r="S382" s="119">
        <v>0</v>
      </c>
      <c r="T382" s="119">
        <v>0</v>
      </c>
      <c r="U382" s="119">
        <v>0</v>
      </c>
    </row>
    <row r="383" spans="2:21" ht="12.75" hidden="1">
      <c r="B383" s="144" t="s">
        <v>113</v>
      </c>
      <c r="C383" s="116" t="s">
        <v>100</v>
      </c>
      <c r="D383" s="104"/>
      <c r="E383" s="117">
        <v>0</v>
      </c>
      <c r="F383" s="118"/>
      <c r="G383" s="117">
        <v>0</v>
      </c>
      <c r="H383" s="117">
        <v>0</v>
      </c>
      <c r="I383" s="117">
        <v>0</v>
      </c>
      <c r="J383" s="117">
        <v>0</v>
      </c>
      <c r="K383" s="117">
        <v>0</v>
      </c>
      <c r="L383" s="117">
        <v>0</v>
      </c>
      <c r="M383" s="117">
        <v>0</v>
      </c>
      <c r="N383" s="117">
        <v>0</v>
      </c>
      <c r="O383" s="117">
        <v>0</v>
      </c>
      <c r="P383" s="117">
        <v>0</v>
      </c>
      <c r="Q383" s="119">
        <v>0</v>
      </c>
      <c r="R383" s="119">
        <v>0</v>
      </c>
      <c r="S383" s="119">
        <v>0</v>
      </c>
      <c r="T383" s="119">
        <v>0</v>
      </c>
      <c r="U383" s="119">
        <v>0</v>
      </c>
    </row>
    <row r="384" spans="2:21" ht="12.75" hidden="1">
      <c r="B384" s="144" t="s">
        <v>111</v>
      </c>
      <c r="C384" s="104" t="s">
        <v>111</v>
      </c>
      <c r="D384" s="104"/>
      <c r="E384" s="117">
        <v>0</v>
      </c>
      <c r="F384" s="118"/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17">
        <v>0</v>
      </c>
      <c r="Q384" s="119">
        <v>0</v>
      </c>
      <c r="R384" s="119">
        <v>0</v>
      </c>
      <c r="S384" s="119">
        <v>0</v>
      </c>
      <c r="T384" s="119">
        <v>0</v>
      </c>
      <c r="U384" s="119">
        <v>0</v>
      </c>
    </row>
    <row r="385" spans="2:16" ht="12.75" hidden="1">
      <c r="B385" s="148"/>
      <c r="C385" s="116" t="s">
        <v>101</v>
      </c>
      <c r="E385" s="117">
        <v>0.965</v>
      </c>
      <c r="G385" s="117">
        <v>1.3229</v>
      </c>
      <c r="H385" s="117">
        <v>1.0943</v>
      </c>
      <c r="I385" s="117">
        <v>1.0911</v>
      </c>
      <c r="J385" s="117">
        <v>0</v>
      </c>
      <c r="K385" s="117">
        <v>1.0968</v>
      </c>
      <c r="L385" s="117">
        <v>1.0141</v>
      </c>
      <c r="M385" s="117">
        <v>0.5235</v>
      </c>
      <c r="N385" s="117">
        <v>0</v>
      </c>
      <c r="O385" s="117">
        <v>0</v>
      </c>
      <c r="P385" s="117">
        <v>0</v>
      </c>
    </row>
    <row r="386" spans="2:21" ht="12.75" hidden="1">
      <c r="B386" s="148"/>
      <c r="C386" s="116" t="s">
        <v>102</v>
      </c>
      <c r="E386" s="117">
        <v>19.9437</v>
      </c>
      <c r="G386" s="117">
        <v>16.8153</v>
      </c>
      <c r="H386" s="117">
        <v>16.6416</v>
      </c>
      <c r="I386" s="117">
        <v>42.7373</v>
      </c>
      <c r="J386" s="117">
        <v>0</v>
      </c>
      <c r="K386" s="117">
        <v>27.0337</v>
      </c>
      <c r="L386" s="117">
        <v>274.4099</v>
      </c>
      <c r="M386" s="117">
        <v>1054.0626</v>
      </c>
      <c r="N386" s="117">
        <v>0</v>
      </c>
      <c r="O386" s="117">
        <v>0</v>
      </c>
      <c r="P386" s="117">
        <v>0</v>
      </c>
      <c r="Q386" s="117">
        <v>0</v>
      </c>
      <c r="R386" s="117">
        <v>0</v>
      </c>
      <c r="S386" s="117">
        <v>0</v>
      </c>
      <c r="T386" s="117">
        <v>0</v>
      </c>
      <c r="U386" s="117">
        <v>0</v>
      </c>
    </row>
    <row r="387" spans="2:21" ht="12.75">
      <c r="B387" s="148" t="s">
        <v>113</v>
      </c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</row>
    <row r="388" spans="1:21" ht="12.75">
      <c r="A388" s="150">
        <v>13</v>
      </c>
      <c r="B388" s="110"/>
      <c r="C388" s="124" t="s">
        <v>120</v>
      </c>
      <c r="D388" s="125"/>
      <c r="E388" s="126">
        <v>10717875.534507591</v>
      </c>
      <c r="F388" s="126"/>
      <c r="G388" s="126">
        <v>74645.55</v>
      </c>
      <c r="H388" s="126">
        <v>6969257.66</v>
      </c>
      <c r="I388" s="126">
        <v>2650932.19</v>
      </c>
      <c r="J388" s="126">
        <v>0</v>
      </c>
      <c r="K388" s="126">
        <v>151423.24</v>
      </c>
      <c r="L388" s="126">
        <v>288755.75165044755</v>
      </c>
      <c r="M388" s="126">
        <v>582861.142857143</v>
      </c>
      <c r="N388" s="126">
        <v>0</v>
      </c>
      <c r="O388" s="126">
        <v>0</v>
      </c>
      <c r="P388" s="126">
        <v>0</v>
      </c>
      <c r="Q388" s="126">
        <v>0</v>
      </c>
      <c r="R388" s="126">
        <v>0</v>
      </c>
      <c r="S388" s="126">
        <v>0</v>
      </c>
      <c r="T388" s="126">
        <v>0</v>
      </c>
      <c r="U388" s="126">
        <v>0</v>
      </c>
    </row>
    <row r="389" spans="1:21" ht="12.75">
      <c r="A389" s="151">
        <v>14</v>
      </c>
      <c r="B389" s="110"/>
      <c r="C389" s="124" t="s">
        <v>121</v>
      </c>
      <c r="D389" s="125"/>
      <c r="E389" s="126">
        <v>79596416.2</v>
      </c>
      <c r="F389" s="126"/>
      <c r="G389" s="126">
        <v>93946.9</v>
      </c>
      <c r="H389" s="126">
        <v>41267841.7</v>
      </c>
      <c r="I389" s="126">
        <v>16020807.29248843</v>
      </c>
      <c r="J389" s="126">
        <v>0</v>
      </c>
      <c r="K389" s="126">
        <v>948267.1</v>
      </c>
      <c r="L389" s="126">
        <v>3825219.2075115703</v>
      </c>
      <c r="M389" s="126">
        <v>17440334</v>
      </c>
      <c r="N389" s="126">
        <v>0</v>
      </c>
      <c r="O389" s="126">
        <v>0</v>
      </c>
      <c r="P389" s="126">
        <v>0</v>
      </c>
      <c r="Q389" s="126">
        <v>0</v>
      </c>
      <c r="R389" s="126">
        <v>0</v>
      </c>
      <c r="S389" s="126">
        <v>0</v>
      </c>
      <c r="T389" s="126">
        <v>0</v>
      </c>
      <c r="U389" s="126">
        <v>0</v>
      </c>
    </row>
    <row r="390" spans="1:21" ht="12.75">
      <c r="A390" s="151">
        <v>15</v>
      </c>
      <c r="B390" s="110"/>
      <c r="C390" s="124" t="s">
        <v>122</v>
      </c>
      <c r="D390" s="125"/>
      <c r="E390" s="126">
        <v>770392</v>
      </c>
      <c r="F390" s="126"/>
      <c r="G390" s="126">
        <v>6624</v>
      </c>
      <c r="H390" s="126">
        <v>687982</v>
      </c>
      <c r="I390" s="126">
        <v>59196</v>
      </c>
      <c r="J390" s="126">
        <v>0</v>
      </c>
      <c r="K390" s="126">
        <v>14948</v>
      </c>
      <c r="L390" s="126">
        <v>1104</v>
      </c>
      <c r="M390" s="126">
        <v>538</v>
      </c>
      <c r="N390" s="126">
        <v>0</v>
      </c>
      <c r="O390" s="126">
        <v>0</v>
      </c>
      <c r="P390" s="126">
        <v>0</v>
      </c>
      <c r="Q390" s="126">
        <v>0</v>
      </c>
      <c r="R390" s="126">
        <v>0</v>
      </c>
      <c r="S390" s="126">
        <v>0</v>
      </c>
      <c r="T390" s="126">
        <v>0</v>
      </c>
      <c r="U390" s="126">
        <v>0</v>
      </c>
    </row>
    <row r="391" spans="2:21" ht="12.75" hidden="1">
      <c r="B391" s="110"/>
      <c r="C391" s="124" t="s">
        <v>111</v>
      </c>
      <c r="D391" s="125"/>
      <c r="E391" s="126">
        <v>0</v>
      </c>
      <c r="F391" s="126"/>
      <c r="G391" s="126">
        <v>0</v>
      </c>
      <c r="H391" s="126">
        <v>0</v>
      </c>
      <c r="I391" s="126">
        <v>0</v>
      </c>
      <c r="J391" s="126">
        <v>0</v>
      </c>
      <c r="K391" s="126">
        <v>0</v>
      </c>
      <c r="L391" s="126">
        <v>0</v>
      </c>
      <c r="M391" s="126">
        <v>0</v>
      </c>
      <c r="N391" s="126">
        <v>0</v>
      </c>
      <c r="O391" s="126">
        <v>0</v>
      </c>
      <c r="P391" s="126">
        <v>0</v>
      </c>
      <c r="Q391" s="126">
        <v>0</v>
      </c>
      <c r="R391" s="126">
        <v>0</v>
      </c>
      <c r="S391" s="126">
        <v>0</v>
      </c>
      <c r="T391" s="126">
        <v>0</v>
      </c>
      <c r="U391" s="126">
        <v>0</v>
      </c>
    </row>
    <row r="392" spans="2:21" ht="12.75" hidden="1">
      <c r="B392" s="110"/>
      <c r="C392" s="124" t="s">
        <v>111</v>
      </c>
      <c r="D392" s="125"/>
      <c r="E392" s="126">
        <v>0</v>
      </c>
      <c r="F392" s="126"/>
      <c r="G392" s="126">
        <v>0</v>
      </c>
      <c r="H392" s="126">
        <v>0</v>
      </c>
      <c r="I392" s="126">
        <v>0</v>
      </c>
      <c r="J392" s="126">
        <v>0</v>
      </c>
      <c r="K392" s="126">
        <v>0</v>
      </c>
      <c r="L392" s="126">
        <v>0</v>
      </c>
      <c r="M392" s="126">
        <v>0</v>
      </c>
      <c r="N392" s="126">
        <v>0</v>
      </c>
      <c r="O392" s="126">
        <v>0</v>
      </c>
      <c r="P392" s="126">
        <v>0</v>
      </c>
      <c r="Q392" s="126">
        <v>0</v>
      </c>
      <c r="R392" s="126">
        <v>0</v>
      </c>
      <c r="S392" s="126">
        <v>0</v>
      </c>
      <c r="T392" s="126">
        <v>0</v>
      </c>
      <c r="U392" s="126">
        <v>0</v>
      </c>
    </row>
    <row r="393" spans="2:21" ht="12.75" hidden="1">
      <c r="B393" s="110"/>
      <c r="C393" s="124" t="s">
        <v>111</v>
      </c>
      <c r="D393" s="125"/>
      <c r="E393" s="126">
        <v>0</v>
      </c>
      <c r="F393" s="126"/>
      <c r="G393" s="126">
        <v>0</v>
      </c>
      <c r="H393" s="126">
        <v>0</v>
      </c>
      <c r="I393" s="126">
        <v>0</v>
      </c>
      <c r="J393" s="126">
        <v>0</v>
      </c>
      <c r="K393" s="126">
        <v>0</v>
      </c>
      <c r="L393" s="126">
        <v>0</v>
      </c>
      <c r="M393" s="126">
        <v>0</v>
      </c>
      <c r="N393" s="126">
        <v>0</v>
      </c>
      <c r="O393" s="126">
        <v>0</v>
      </c>
      <c r="P393" s="126">
        <v>0</v>
      </c>
      <c r="Q393" s="126">
        <v>0</v>
      </c>
      <c r="R393" s="126">
        <v>0</v>
      </c>
      <c r="S393" s="126">
        <v>0</v>
      </c>
      <c r="T393" s="126">
        <v>0</v>
      </c>
      <c r="U393" s="126">
        <v>0</v>
      </c>
    </row>
    <row r="395" spans="7:16" ht="12.75"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</row>
    <row r="396" spans="7:16" ht="12.75"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</row>
    <row r="397" spans="7:16" ht="12.75"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</row>
  </sheetData>
  <sheetProtection/>
  <printOptions horizontalCentered="1"/>
  <pageMargins left="0.25" right="0.25" top="0.82" bottom="1" header="0.5" footer="0.5"/>
  <pageSetup firstPageNumber="1" useFirstPageNumber="1" fitToHeight="7" horizontalDpi="600" verticalDpi="600" orientation="landscape" pageOrder="overThenDown" scale="57" r:id="rId1"/>
  <rowBreaks count="2" manualBreakCount="2">
    <brk id="170" max="255" man="1"/>
    <brk id="2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2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57421875" style="0" bestFit="1" customWidth="1"/>
    <col min="2" max="2" width="2.7109375" style="0" customWidth="1"/>
    <col min="3" max="3" width="45.421875" style="0" bestFit="1" customWidth="1"/>
    <col min="4" max="4" width="2.7109375" style="14" customWidth="1"/>
    <col min="5" max="5" width="9.28125" style="0" bestFit="1" customWidth="1"/>
    <col min="6" max="6" width="2.7109375" style="14" customWidth="1"/>
    <col min="7" max="7" width="14.00390625" style="0" bestFit="1" customWidth="1"/>
    <col min="8" max="8" width="2.7109375" style="14" customWidth="1"/>
    <col min="9" max="9" width="12.57421875" style="32" bestFit="1" customWidth="1"/>
    <col min="10" max="10" width="2.7109375" style="30" customWidth="1"/>
    <col min="11" max="11" width="13.00390625" style="32" bestFit="1" customWidth="1"/>
    <col min="12" max="12" width="2.7109375" style="14" customWidth="1"/>
    <col min="13" max="13" width="9.28125" style="0" bestFit="1" customWidth="1"/>
    <col min="15" max="15" width="7.28125" style="0" bestFit="1" customWidth="1"/>
  </cols>
  <sheetData>
    <row r="3" spans="1:13" ht="12.75">
      <c r="A3" s="1" t="s">
        <v>0</v>
      </c>
      <c r="B3" s="1"/>
      <c r="C3" s="1"/>
      <c r="D3" s="2"/>
      <c r="E3" s="1"/>
      <c r="F3" s="2"/>
      <c r="G3" s="1"/>
      <c r="H3" s="2"/>
      <c r="I3" s="3"/>
      <c r="J3" s="4"/>
      <c r="K3" s="3"/>
      <c r="L3" s="2"/>
      <c r="M3" s="1"/>
    </row>
    <row r="4" spans="1:13" ht="12.75">
      <c r="A4" s="1" t="s">
        <v>1</v>
      </c>
      <c r="B4" s="1"/>
      <c r="C4" s="1"/>
      <c r="D4" s="2"/>
      <c r="E4" s="1"/>
      <c r="F4" s="2"/>
      <c r="G4" s="1"/>
      <c r="H4" s="2"/>
      <c r="I4" s="3"/>
      <c r="J4" s="4"/>
      <c r="K4" s="3"/>
      <c r="L4" s="2"/>
      <c r="M4" s="1"/>
    </row>
    <row r="5" spans="1:13" ht="12.75">
      <c r="A5" s="1" t="s">
        <v>2</v>
      </c>
      <c r="B5" s="1"/>
      <c r="C5" s="1"/>
      <c r="D5" s="2"/>
      <c r="E5" s="1"/>
      <c r="F5" s="2"/>
      <c r="G5" s="1"/>
      <c r="H5" s="2"/>
      <c r="I5" s="3"/>
      <c r="J5" s="4"/>
      <c r="K5" s="3"/>
      <c r="L5" s="2"/>
      <c r="M5" s="1"/>
    </row>
    <row r="8" spans="1:13" ht="12.75">
      <c r="A8" s="5" t="s">
        <v>3</v>
      </c>
      <c r="C8" s="5" t="s">
        <v>4</v>
      </c>
      <c r="D8" s="6"/>
      <c r="E8" s="5" t="s">
        <v>5</v>
      </c>
      <c r="F8" s="6"/>
      <c r="G8" s="5" t="s">
        <v>6</v>
      </c>
      <c r="H8" s="6"/>
      <c r="I8" s="7" t="s">
        <v>7</v>
      </c>
      <c r="J8" s="8"/>
      <c r="K8" s="7" t="s">
        <v>7</v>
      </c>
      <c r="L8" s="6"/>
      <c r="M8" s="5" t="s">
        <v>8</v>
      </c>
    </row>
    <row r="9" spans="1:13" ht="12.75">
      <c r="A9" s="9" t="s">
        <v>9</v>
      </c>
      <c r="C9" s="10" t="s">
        <v>5</v>
      </c>
      <c r="D9" s="11"/>
      <c r="E9" s="10" t="s">
        <v>10</v>
      </c>
      <c r="F9" s="11"/>
      <c r="G9" s="10" t="s">
        <v>11</v>
      </c>
      <c r="H9" s="11"/>
      <c r="I9" s="12" t="s">
        <v>12</v>
      </c>
      <c r="J9" s="13"/>
      <c r="K9" s="12" t="s">
        <v>11</v>
      </c>
      <c r="L9" s="11"/>
      <c r="M9" s="10" t="s">
        <v>12</v>
      </c>
    </row>
    <row r="10" spans="3:13" ht="12.75">
      <c r="C10" s="5" t="s">
        <v>13</v>
      </c>
      <c r="D10" s="6"/>
      <c r="E10" s="5" t="s">
        <v>14</v>
      </c>
      <c r="F10" s="6"/>
      <c r="G10" s="5" t="s">
        <v>15</v>
      </c>
      <c r="H10" s="6"/>
      <c r="I10" s="7" t="s">
        <v>16</v>
      </c>
      <c r="J10" s="8"/>
      <c r="K10" s="7" t="s">
        <v>17</v>
      </c>
      <c r="L10" s="6"/>
      <c r="M10" s="5" t="s">
        <v>18</v>
      </c>
    </row>
    <row r="12" spans="1:13" ht="12.75">
      <c r="A12" s="5">
        <v>1</v>
      </c>
      <c r="C12" t="s">
        <v>19</v>
      </c>
      <c r="E12" s="5">
        <v>1</v>
      </c>
      <c r="F12" s="6"/>
      <c r="G12" s="15">
        <v>76913</v>
      </c>
      <c r="H12" s="16"/>
      <c r="I12" s="17">
        <f>G12*(0.1406*1.5)</f>
        <v>16220.9517</v>
      </c>
      <c r="J12" s="18"/>
      <c r="K12" s="19">
        <f aca="true" t="shared" si="0" ref="K12:K21">SUM(I12,G12)</f>
        <v>93133.9517</v>
      </c>
      <c r="L12" s="16"/>
      <c r="M12" s="20">
        <f>I12/G12</f>
        <v>0.2109</v>
      </c>
    </row>
    <row r="13" spans="1:13" ht="12.75">
      <c r="A13" s="5">
        <f aca="true" t="shared" si="1" ref="A13:A21">A12+1</f>
        <v>2</v>
      </c>
      <c r="C13" t="s">
        <v>20</v>
      </c>
      <c r="E13" s="5">
        <v>2</v>
      </c>
      <c r="F13" s="6"/>
      <c r="G13" s="21">
        <f>19701096-1740</f>
        <v>19699356</v>
      </c>
      <c r="H13" s="22"/>
      <c r="I13" s="23">
        <f>G13*0.1406*1.25-134</f>
        <v>3462027.8170000003</v>
      </c>
      <c r="J13" s="24"/>
      <c r="K13" s="25">
        <f t="shared" si="0"/>
        <v>23161383.817</v>
      </c>
      <c r="M13" s="20">
        <f>I13/G13</f>
        <v>0.1757431977471751</v>
      </c>
    </row>
    <row r="14" spans="1:15" ht="12.75">
      <c r="A14" s="5">
        <f t="shared" si="1"/>
        <v>3</v>
      </c>
      <c r="C14" t="s">
        <v>21</v>
      </c>
      <c r="E14" s="5">
        <v>3</v>
      </c>
      <c r="F14" s="6"/>
      <c r="G14" s="21">
        <v>7227794</v>
      </c>
      <c r="H14" s="22"/>
      <c r="I14" s="23">
        <f>G14*0.0768</f>
        <v>555094.5791999999</v>
      </c>
      <c r="J14" s="24"/>
      <c r="K14" s="25">
        <f t="shared" si="0"/>
        <v>7782888.5792</v>
      </c>
      <c r="M14" s="20">
        <f>I14/G14</f>
        <v>0.0768</v>
      </c>
      <c r="O14" s="26"/>
    </row>
    <row r="15" spans="1:13" ht="12.75">
      <c r="A15" s="5">
        <f t="shared" si="1"/>
        <v>4</v>
      </c>
      <c r="C15" t="s">
        <v>22</v>
      </c>
      <c r="E15" s="5">
        <v>19</v>
      </c>
      <c r="F15" s="6"/>
      <c r="G15" s="21">
        <v>1740</v>
      </c>
      <c r="H15" s="22"/>
      <c r="I15" s="23">
        <f>G15*0.1406</f>
        <v>244.644</v>
      </c>
      <c r="J15" s="24"/>
      <c r="K15" s="25">
        <f t="shared" si="0"/>
        <v>1984.644</v>
      </c>
      <c r="M15" s="20">
        <f>I15/G15</f>
        <v>0.1406</v>
      </c>
    </row>
    <row r="16" spans="1:13" ht="12.75">
      <c r="A16" s="5">
        <f t="shared" si="1"/>
        <v>5</v>
      </c>
      <c r="C16" t="s">
        <v>23</v>
      </c>
      <c r="E16" s="5">
        <v>21</v>
      </c>
      <c r="F16" s="6"/>
      <c r="G16" s="21">
        <v>0</v>
      </c>
      <c r="H16" s="22"/>
      <c r="I16" s="23">
        <v>0</v>
      </c>
      <c r="J16" s="24"/>
      <c r="K16" s="25">
        <f t="shared" si="0"/>
        <v>0</v>
      </c>
      <c r="M16" s="27">
        <v>0</v>
      </c>
    </row>
    <row r="17" spans="1:13" ht="12.75">
      <c r="A17" s="5">
        <f t="shared" si="1"/>
        <v>6</v>
      </c>
      <c r="C17" t="s">
        <v>24</v>
      </c>
      <c r="E17" s="5">
        <v>27</v>
      </c>
      <c r="F17" s="6"/>
      <c r="G17" s="21">
        <v>286898</v>
      </c>
      <c r="H17" s="22"/>
      <c r="I17" s="23">
        <f>G17*(0.1406*1.7)</f>
        <v>68574.35996</v>
      </c>
      <c r="J17" s="24"/>
      <c r="K17" s="25">
        <f t="shared" si="0"/>
        <v>355472.35996000003</v>
      </c>
      <c r="M17" s="20">
        <f>I17/G17</f>
        <v>0.23902</v>
      </c>
    </row>
    <row r="18" spans="1:15" ht="12.75">
      <c r="A18" s="5">
        <f t="shared" si="1"/>
        <v>7</v>
      </c>
      <c r="C18" t="s">
        <v>25</v>
      </c>
      <c r="E18" s="5">
        <v>41</v>
      </c>
      <c r="F18" s="6"/>
      <c r="G18" s="21">
        <v>1301748</v>
      </c>
      <c r="H18" s="22"/>
      <c r="I18" s="23">
        <f>G18*0.067</f>
        <v>87217.11600000001</v>
      </c>
      <c r="J18" s="24"/>
      <c r="K18" s="25">
        <f t="shared" si="0"/>
        <v>1388965.116</v>
      </c>
      <c r="M18" s="20">
        <f>I18/G18</f>
        <v>0.067</v>
      </c>
      <c r="O18" s="26"/>
    </row>
    <row r="19" spans="1:13" ht="12.75">
      <c r="A19" s="5">
        <f t="shared" si="1"/>
        <v>8</v>
      </c>
      <c r="C19" t="s">
        <v>26</v>
      </c>
      <c r="E19" s="5">
        <v>42</v>
      </c>
      <c r="F19" s="6"/>
      <c r="G19" s="21">
        <v>2278844</v>
      </c>
      <c r="H19" s="22"/>
      <c r="I19" s="23">
        <f>G19*0.067</f>
        <v>152682.548</v>
      </c>
      <c r="J19" s="24"/>
      <c r="K19" s="25">
        <f t="shared" si="0"/>
        <v>2431526.548</v>
      </c>
      <c r="M19" s="20">
        <f>I19/G19</f>
        <v>0.067</v>
      </c>
    </row>
    <row r="20" spans="1:13" ht="12.75">
      <c r="A20" s="5">
        <f t="shared" si="1"/>
        <v>9</v>
      </c>
      <c r="C20" t="s">
        <v>27</v>
      </c>
      <c r="E20" s="5">
        <v>43</v>
      </c>
      <c r="F20" s="6"/>
      <c r="G20" s="21"/>
      <c r="H20" s="22"/>
      <c r="I20" s="23"/>
      <c r="J20" s="24"/>
      <c r="K20" s="25">
        <f t="shared" si="0"/>
        <v>0</v>
      </c>
      <c r="M20" s="27">
        <v>0</v>
      </c>
    </row>
    <row r="21" spans="1:13" ht="12.75">
      <c r="A21" s="5">
        <f t="shared" si="1"/>
        <v>10</v>
      </c>
      <c r="C21" t="s">
        <v>28</v>
      </c>
      <c r="E21" s="5" t="s">
        <v>29</v>
      </c>
      <c r="F21" s="6"/>
      <c r="G21" s="21">
        <v>0</v>
      </c>
      <c r="H21" s="22"/>
      <c r="I21" s="23">
        <v>0</v>
      </c>
      <c r="J21" s="24"/>
      <c r="K21" s="25">
        <f t="shared" si="0"/>
        <v>0</v>
      </c>
      <c r="M21" s="20">
        <v>0</v>
      </c>
    </row>
    <row r="23" spans="1:13" ht="12.75">
      <c r="A23" s="5">
        <f>A21+1</f>
        <v>11</v>
      </c>
      <c r="C23" t="s">
        <v>30</v>
      </c>
      <c r="G23" s="28">
        <f>SUM(G12:G21)</f>
        <v>30873293</v>
      </c>
      <c r="I23" s="29">
        <f>SUM(I12:I21)</f>
        <v>4342062.015860001</v>
      </c>
      <c r="K23" s="29">
        <f>SUM(K12:K21)</f>
        <v>35215355.01586</v>
      </c>
      <c r="M23" s="31">
        <f>I23/G23</f>
        <v>0.14064136326047244</v>
      </c>
    </row>
    <row r="24" ht="12.75">
      <c r="A24" s="5"/>
    </row>
    <row r="25" spans="1:7" ht="12.75">
      <c r="A25" s="5"/>
      <c r="G25" s="33"/>
    </row>
    <row r="26" ht="12.75">
      <c r="I26" s="127">
        <v>4342062</v>
      </c>
    </row>
    <row r="27" ht="12.75">
      <c r="I27" s="35">
        <f>I26-I23</f>
        <v>-0.015860000625252724</v>
      </c>
    </row>
    <row r="28" ht="12.75">
      <c r="I28" s="36">
        <f>I26/G23</f>
        <v>0.14064136274675978</v>
      </c>
    </row>
  </sheetData>
  <sheetProtection/>
  <printOptions horizontalCentered="1"/>
  <pageMargins left="0.51" right="0.59" top="1.5" bottom="1" header="1" footer="0.5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Concentric Energy Advisors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Heintz</dc:creator>
  <cp:keywords/>
  <dc:description/>
  <cp:lastModifiedBy>jocarlson</cp:lastModifiedBy>
  <cp:lastPrinted>2008-03-21T15:51:32Z</cp:lastPrinted>
  <dcterms:created xsi:type="dcterms:W3CDTF">2008-03-18T15:26:43Z</dcterms:created>
  <dcterms:modified xsi:type="dcterms:W3CDTF">2008-03-28T18:28:31Z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2008-03-28T00:00:00Z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