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1860" windowHeight="13050"/>
  </bookViews>
  <sheets>
    <sheet name="Summary" sheetId="2" r:id="rId1"/>
  </sheets>
  <calcPr calcId="152511"/>
</workbook>
</file>

<file path=xl/calcChain.xml><?xml version="1.0" encoding="utf-8"?>
<calcChain xmlns="http://schemas.openxmlformats.org/spreadsheetml/2006/main">
  <c r="D209" i="2" l="1"/>
  <c r="C209" i="2"/>
  <c r="D201" i="2"/>
  <c r="C201" i="2"/>
  <c r="N22" i="2"/>
  <c r="N21" i="2"/>
  <c r="M19" i="2"/>
  <c r="M17" i="2"/>
  <c r="M15" i="2"/>
  <c r="M12" i="2"/>
  <c r="M10" i="2"/>
  <c r="M9" i="2"/>
  <c r="M8" i="2"/>
  <c r="M22" i="2" s="1"/>
  <c r="M23" i="2" s="1"/>
  <c r="M7" i="2"/>
  <c r="M6" i="2"/>
  <c r="M4" i="2"/>
  <c r="N23" i="2" l="1"/>
  <c r="F23" i="2"/>
  <c r="E23" i="2"/>
  <c r="C23" i="2"/>
  <c r="B23" i="2"/>
  <c r="I21" i="2"/>
  <c r="H21" i="2"/>
  <c r="J21" i="2" s="1"/>
  <c r="G21" i="2"/>
  <c r="D21" i="2"/>
  <c r="I20" i="2"/>
  <c r="J20" i="2" s="1"/>
  <c r="H20" i="2"/>
  <c r="G20" i="2"/>
  <c r="D20" i="2"/>
  <c r="J19" i="2"/>
  <c r="I19" i="2"/>
  <c r="H19" i="2"/>
  <c r="G19" i="2"/>
  <c r="D19" i="2"/>
  <c r="I18" i="2"/>
  <c r="H18" i="2"/>
  <c r="J18" i="2" s="1"/>
  <c r="G18" i="2"/>
  <c r="D18" i="2"/>
  <c r="I17" i="2"/>
  <c r="H17" i="2"/>
  <c r="J17" i="2" s="1"/>
  <c r="G17" i="2"/>
  <c r="D17" i="2"/>
  <c r="I16" i="2"/>
  <c r="J16" i="2" s="1"/>
  <c r="H16" i="2"/>
  <c r="G16" i="2"/>
  <c r="D16" i="2"/>
  <c r="J15" i="2"/>
  <c r="I15" i="2"/>
  <c r="H15" i="2"/>
  <c r="G15" i="2"/>
  <c r="D15" i="2"/>
  <c r="I14" i="2"/>
  <c r="H14" i="2"/>
  <c r="J14" i="2" s="1"/>
  <c r="G14" i="2"/>
  <c r="D14" i="2"/>
  <c r="I13" i="2"/>
  <c r="H13" i="2"/>
  <c r="J13" i="2" s="1"/>
  <c r="G13" i="2"/>
  <c r="D13" i="2"/>
  <c r="I12" i="2"/>
  <c r="J12" i="2" s="1"/>
  <c r="H12" i="2"/>
  <c r="G12" i="2"/>
  <c r="D12" i="2"/>
  <c r="J11" i="2"/>
  <c r="I11" i="2"/>
  <c r="H11" i="2"/>
  <c r="G11" i="2"/>
  <c r="D11" i="2"/>
  <c r="I10" i="2"/>
  <c r="H10" i="2"/>
  <c r="J10" i="2" s="1"/>
  <c r="G10" i="2"/>
  <c r="D10" i="2"/>
  <c r="I9" i="2"/>
  <c r="H9" i="2"/>
  <c r="J9" i="2" s="1"/>
  <c r="G9" i="2"/>
  <c r="D9" i="2"/>
  <c r="I8" i="2"/>
  <c r="J8" i="2" s="1"/>
  <c r="H8" i="2"/>
  <c r="G8" i="2"/>
  <c r="D8" i="2"/>
  <c r="J7" i="2"/>
  <c r="I7" i="2"/>
  <c r="H7" i="2"/>
  <c r="G7" i="2"/>
  <c r="D7" i="2"/>
  <c r="I6" i="2"/>
  <c r="H6" i="2"/>
  <c r="J6" i="2" s="1"/>
  <c r="G6" i="2"/>
  <c r="G23" i="2" s="1"/>
  <c r="D6" i="2"/>
  <c r="I5" i="2"/>
  <c r="H5" i="2"/>
  <c r="J5" i="2" s="1"/>
  <c r="G5" i="2"/>
  <c r="D5" i="2"/>
  <c r="I4" i="2"/>
  <c r="J4" i="2" s="1"/>
  <c r="H4" i="2"/>
  <c r="G4" i="2"/>
  <c r="D4" i="2"/>
  <c r="J3" i="2"/>
  <c r="I3" i="2"/>
  <c r="I23" i="2" s="1"/>
  <c r="H3" i="2"/>
  <c r="H23" i="2" s="1"/>
  <c r="G3" i="2"/>
  <c r="D3" i="2"/>
  <c r="D23" i="2" s="1"/>
  <c r="J23" i="2" l="1"/>
  <c r="D202" i="2"/>
  <c r="C202" i="2"/>
  <c r="N47" i="2"/>
  <c r="N48" i="2" s="1"/>
  <c r="M47" i="2"/>
  <c r="M48" i="2" s="1"/>
  <c r="N46" i="2"/>
  <c r="M44" i="2"/>
  <c r="M42" i="2"/>
  <c r="M40" i="2"/>
  <c r="M37" i="2"/>
  <c r="M35" i="2"/>
  <c r="M34" i="2"/>
  <c r="M33" i="2"/>
  <c r="M32" i="2"/>
  <c r="M31" i="2"/>
  <c r="M29" i="2"/>
  <c r="F48" i="2"/>
  <c r="E48" i="2"/>
  <c r="C48" i="2"/>
  <c r="B48" i="2"/>
  <c r="I46" i="2"/>
  <c r="H46" i="2"/>
  <c r="J46" i="2" s="1"/>
  <c r="G46" i="2"/>
  <c r="D46" i="2"/>
  <c r="I45" i="2"/>
  <c r="J45" i="2" s="1"/>
  <c r="H45" i="2"/>
  <c r="G45" i="2"/>
  <c r="D45" i="2"/>
  <c r="J44" i="2"/>
  <c r="I44" i="2"/>
  <c r="H44" i="2"/>
  <c r="G44" i="2"/>
  <c r="D44" i="2"/>
  <c r="I43" i="2"/>
  <c r="H43" i="2"/>
  <c r="J43" i="2" s="1"/>
  <c r="G43" i="2"/>
  <c r="D43" i="2"/>
  <c r="I42" i="2"/>
  <c r="H42" i="2"/>
  <c r="J42" i="2" s="1"/>
  <c r="G42" i="2"/>
  <c r="D42" i="2"/>
  <c r="I41" i="2"/>
  <c r="J41" i="2" s="1"/>
  <c r="H41" i="2"/>
  <c r="G41" i="2"/>
  <c r="D41" i="2"/>
  <c r="J40" i="2"/>
  <c r="I40" i="2"/>
  <c r="H40" i="2"/>
  <c r="G40" i="2"/>
  <c r="D40" i="2"/>
  <c r="I39" i="2"/>
  <c r="H39" i="2"/>
  <c r="J39" i="2" s="1"/>
  <c r="G39" i="2"/>
  <c r="D39" i="2"/>
  <c r="I38" i="2"/>
  <c r="H38" i="2"/>
  <c r="J38" i="2" s="1"/>
  <c r="G38" i="2"/>
  <c r="D38" i="2"/>
  <c r="I37" i="2"/>
  <c r="J37" i="2" s="1"/>
  <c r="H37" i="2"/>
  <c r="G37" i="2"/>
  <c r="D37" i="2"/>
  <c r="J36" i="2"/>
  <c r="I36" i="2"/>
  <c r="H36" i="2"/>
  <c r="G36" i="2"/>
  <c r="D36" i="2"/>
  <c r="I35" i="2"/>
  <c r="H35" i="2"/>
  <c r="J35" i="2" s="1"/>
  <c r="G35" i="2"/>
  <c r="D35" i="2"/>
  <c r="I34" i="2"/>
  <c r="H34" i="2"/>
  <c r="J34" i="2" s="1"/>
  <c r="G34" i="2"/>
  <c r="D34" i="2"/>
  <c r="I33" i="2"/>
  <c r="J33" i="2" s="1"/>
  <c r="H33" i="2"/>
  <c r="G33" i="2"/>
  <c r="D33" i="2"/>
  <c r="J32" i="2"/>
  <c r="I32" i="2"/>
  <c r="H32" i="2"/>
  <c r="G32" i="2"/>
  <c r="D32" i="2"/>
  <c r="I31" i="2"/>
  <c r="H31" i="2"/>
  <c r="J31" i="2" s="1"/>
  <c r="G31" i="2"/>
  <c r="G48" i="2" s="1"/>
  <c r="D31" i="2"/>
  <c r="I30" i="2"/>
  <c r="H30" i="2"/>
  <c r="H48" i="2" s="1"/>
  <c r="G30" i="2"/>
  <c r="D30" i="2"/>
  <c r="I29" i="2"/>
  <c r="J29" i="2" s="1"/>
  <c r="H29" i="2"/>
  <c r="G29" i="2"/>
  <c r="D29" i="2"/>
  <c r="J28" i="2"/>
  <c r="I28" i="2"/>
  <c r="I48" i="2" s="1"/>
  <c r="H28" i="2"/>
  <c r="G28" i="2"/>
  <c r="D28" i="2"/>
  <c r="D48" i="2" s="1"/>
  <c r="J30" i="2" l="1"/>
  <c r="J48" i="2" s="1"/>
  <c r="N192" i="2"/>
  <c r="N194" i="2" s="1"/>
  <c r="N195" i="2" s="1"/>
  <c r="D208" i="2" s="1"/>
  <c r="M190" i="2"/>
  <c r="M188" i="2"/>
  <c r="M186" i="2"/>
  <c r="M183" i="2"/>
  <c r="M181" i="2"/>
  <c r="M180" i="2"/>
  <c r="M179" i="2"/>
  <c r="M178" i="2"/>
  <c r="M177" i="2"/>
  <c r="M176" i="2"/>
  <c r="M174" i="2"/>
  <c r="M194" i="2" s="1"/>
  <c r="N169" i="2"/>
  <c r="M152" i="2"/>
  <c r="N167" i="2"/>
  <c r="M165" i="2"/>
  <c r="M163" i="2"/>
  <c r="M161" i="2"/>
  <c r="M158" i="2"/>
  <c r="M156" i="2"/>
  <c r="M155" i="2"/>
  <c r="M154" i="2"/>
  <c r="M153" i="2"/>
  <c r="M151" i="2"/>
  <c r="M149" i="2"/>
  <c r="M169" i="2" s="1"/>
  <c r="N142" i="2"/>
  <c r="N144" i="2" s="1"/>
  <c r="M140" i="2"/>
  <c r="M138" i="2"/>
  <c r="M136" i="2"/>
  <c r="M133" i="2"/>
  <c r="M131" i="2"/>
  <c r="M130" i="2"/>
  <c r="M129" i="2"/>
  <c r="M128" i="2"/>
  <c r="M127" i="2"/>
  <c r="M125" i="2"/>
  <c r="N118" i="2"/>
  <c r="N120" i="2" s="1"/>
  <c r="M116" i="2"/>
  <c r="M114" i="2"/>
  <c r="M112" i="2"/>
  <c r="M109" i="2"/>
  <c r="M107" i="2"/>
  <c r="M106" i="2"/>
  <c r="M105" i="2"/>
  <c r="M104" i="2"/>
  <c r="M103" i="2"/>
  <c r="M101" i="2"/>
  <c r="N94" i="2"/>
  <c r="N96" i="2" s="1"/>
  <c r="M92" i="2"/>
  <c r="M90" i="2"/>
  <c r="M88" i="2"/>
  <c r="M85" i="2"/>
  <c r="M83" i="2"/>
  <c r="M82" i="2"/>
  <c r="M81" i="2"/>
  <c r="M80" i="2"/>
  <c r="M79" i="2"/>
  <c r="M77" i="2"/>
  <c r="M55" i="2"/>
  <c r="N70" i="2"/>
  <c r="N72" i="2" s="1"/>
  <c r="M56" i="2"/>
  <c r="M57" i="2"/>
  <c r="M58" i="2"/>
  <c r="M59" i="2"/>
  <c r="M61" i="2"/>
  <c r="M64" i="2"/>
  <c r="M66" i="2"/>
  <c r="M68" i="2"/>
  <c r="M53" i="2"/>
  <c r="M195" i="2" l="1"/>
  <c r="C208" i="2" s="1"/>
  <c r="M144" i="2"/>
  <c r="M145" i="2" s="1"/>
  <c r="C206" i="2" s="1"/>
  <c r="M170" i="2"/>
  <c r="C207" i="2" s="1"/>
  <c r="N170" i="2"/>
  <c r="D207" i="2" s="1"/>
  <c r="M72" i="2"/>
  <c r="M73" i="2" s="1"/>
  <c r="C203" i="2" s="1"/>
  <c r="M120" i="2"/>
  <c r="M121" i="2" s="1"/>
  <c r="C205" i="2" s="1"/>
  <c r="M96" i="2"/>
  <c r="M97" i="2" s="1"/>
  <c r="C204" i="2" s="1"/>
  <c r="N145" i="2"/>
  <c r="D206" i="2" s="1"/>
  <c r="N121" i="2"/>
  <c r="D205" i="2" s="1"/>
  <c r="N97" i="2" l="1"/>
  <c r="D204" i="2" s="1"/>
  <c r="N73" i="2"/>
  <c r="D203" i="2" s="1"/>
</calcChain>
</file>

<file path=xl/sharedStrings.xml><?xml version="1.0" encoding="utf-8"?>
<sst xmlns="http://schemas.openxmlformats.org/spreadsheetml/2006/main" count="338" uniqueCount="33">
  <si>
    <t>OR-OPS</t>
  </si>
  <si>
    <t>OR-Astoria RC</t>
  </si>
  <si>
    <t>OR-Sherwood OTC</t>
  </si>
  <si>
    <t>WA-Clark County RC</t>
  </si>
  <si>
    <t>OR-Mt Scott RC</t>
  </si>
  <si>
    <t>OR-Sunset RC</t>
  </si>
  <si>
    <t>OR-Exley</t>
  </si>
  <si>
    <t>OR-Parkrose RC</t>
  </si>
  <si>
    <t>OR-Salem RC</t>
  </si>
  <si>
    <t>OR-Lincoln City RC</t>
  </si>
  <si>
    <t>OR-Eugene RC</t>
  </si>
  <si>
    <t>OR-Albany RC</t>
  </si>
  <si>
    <t>OR-Coos Bay RC</t>
  </si>
  <si>
    <t>OR-Newport LNG</t>
  </si>
  <si>
    <t>OR-The Dalles RC</t>
  </si>
  <si>
    <t>OR-Mist/Miller Station</t>
  </si>
  <si>
    <t>OR-Appliance Center</t>
  </si>
  <si>
    <t>OR-Portland LNG</t>
  </si>
  <si>
    <t>Pers. Area/Location</t>
  </si>
  <si>
    <t>FT</t>
  </si>
  <si>
    <t>PT</t>
  </si>
  <si>
    <t>Total</t>
  </si>
  <si>
    <t>NBU</t>
  </si>
  <si>
    <t>BU</t>
  </si>
  <si>
    <t>OR-Central RC</t>
  </si>
  <si>
    <t>OR</t>
  </si>
  <si>
    <t>WA</t>
  </si>
  <si>
    <t>x</t>
  </si>
  <si>
    <t>Summary</t>
  </si>
  <si>
    <t>June</t>
  </si>
  <si>
    <t>December</t>
  </si>
  <si>
    <t xml:space="preserve">   Average</t>
  </si>
  <si>
    <t>CA-Remote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</si>
</sst>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64" fontId="0" fillId="0" borderId="3" xfId="1" applyNumberFormat="1" applyFont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0" fillId="0" borderId="5" xfId="1" applyNumberFormat="1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1" xfId="0" applyFont="1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0" fontId="0" fillId="2" borderId="7" xfId="0" applyFill="1" applyBorder="1" applyAlignment="1">
      <alignment vertical="top"/>
    </xf>
    <xf numFmtId="0" fontId="1" fillId="0" borderId="3" xfId="0" applyFont="1" applyBorder="1" applyAlignment="1">
      <alignment vertical="top"/>
    </xf>
    <xf numFmtId="14" fontId="2" fillId="0" borderId="6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2" applyNumberFormat="1" applyFont="1" applyAlignment="1">
      <alignment vertical="top"/>
    </xf>
    <xf numFmtId="0" fontId="1" fillId="0" borderId="0" xfId="0" applyFont="1" applyAlignment="1">
      <alignment vertical="top"/>
    </xf>
    <xf numFmtId="164" fontId="2" fillId="0" borderId="8" xfId="1" applyNumberFormat="1" applyFont="1" applyBorder="1" applyAlignment="1">
      <alignment horizontal="center" vertical="top"/>
    </xf>
    <xf numFmtId="164" fontId="0" fillId="0" borderId="0" xfId="1" applyNumberFormat="1" applyFont="1" applyAlignment="1">
      <alignment vertical="top"/>
    </xf>
    <xf numFmtId="164" fontId="0" fillId="0" borderId="8" xfId="1" applyNumberFormat="1" applyFont="1" applyBorder="1" applyAlignment="1">
      <alignment vertical="top"/>
    </xf>
    <xf numFmtId="165" fontId="0" fillId="0" borderId="0" xfId="0" applyNumberFormat="1" applyAlignment="1">
      <alignment vertical="top"/>
    </xf>
    <xf numFmtId="165" fontId="0" fillId="0" borderId="8" xfId="0" applyNumberFormat="1" applyBorder="1" applyAlignment="1">
      <alignment vertical="top"/>
    </xf>
    <xf numFmtId="0" fontId="2" fillId="0" borderId="8" xfId="0" applyFont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164" fontId="0" fillId="0" borderId="10" xfId="0" applyNumberFormat="1" applyBorder="1" applyAlignment="1">
      <alignment vertical="top"/>
    </xf>
    <xf numFmtId="0" fontId="1" fillId="0" borderId="9" xfId="0" applyFont="1" applyBorder="1" applyAlignment="1">
      <alignment vertical="top"/>
    </xf>
    <xf numFmtId="164" fontId="0" fillId="0" borderId="9" xfId="0" applyNumberFormat="1" applyBorder="1" applyAlignment="1">
      <alignment vertical="top"/>
    </xf>
    <xf numFmtId="0" fontId="1" fillId="0" borderId="10" xfId="0" applyFont="1" applyBorder="1" applyAlignment="1">
      <alignment vertical="top"/>
    </xf>
    <xf numFmtId="164" fontId="0" fillId="0" borderId="11" xfId="1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65" fontId="0" fillId="4" borderId="0" xfId="0" applyNumberFormat="1" applyFill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showGridLines="0" tabSelected="1" topLeftCell="A157" workbookViewId="0">
      <selection activeCell="N187" sqref="N187"/>
    </sheetView>
  </sheetViews>
  <sheetFormatPr defaultRowHeight="12.5" x14ac:dyDescent="0.25"/>
  <cols>
    <col min="1" max="1" width="24" bestFit="1" customWidth="1"/>
    <col min="12" max="12" width="24" bestFit="1" customWidth="1"/>
    <col min="13" max="13" width="11.26953125" style="23" customWidth="1"/>
    <col min="14" max="14" width="12" style="23" customWidth="1"/>
  </cols>
  <sheetData>
    <row r="1" spans="1:14" ht="13.5" thickBot="1" x14ac:dyDescent="0.3">
      <c r="A1" s="16">
        <v>43281</v>
      </c>
      <c r="B1" s="36" t="s">
        <v>22</v>
      </c>
      <c r="C1" s="37"/>
      <c r="D1" s="38"/>
      <c r="E1" s="36" t="s">
        <v>23</v>
      </c>
      <c r="F1" s="37"/>
      <c r="G1" s="38"/>
      <c r="H1" s="36" t="s">
        <v>21</v>
      </c>
      <c r="I1" s="37"/>
      <c r="J1" s="38"/>
    </row>
    <row r="2" spans="1:14" ht="13" x14ac:dyDescent="0.25">
      <c r="A2" s="14" t="s">
        <v>18</v>
      </c>
      <c r="B2" s="1" t="s">
        <v>19</v>
      </c>
      <c r="C2" s="2" t="s">
        <v>20</v>
      </c>
      <c r="D2" s="3" t="s">
        <v>21</v>
      </c>
      <c r="E2" s="1" t="s">
        <v>19</v>
      </c>
      <c r="F2" s="2" t="s">
        <v>20</v>
      </c>
      <c r="G2" s="3" t="s">
        <v>21</v>
      </c>
      <c r="H2" s="1" t="s">
        <v>19</v>
      </c>
      <c r="I2" s="2" t="s">
        <v>20</v>
      </c>
      <c r="J2" s="3" t="s">
        <v>21</v>
      </c>
      <c r="M2" s="22" t="s">
        <v>25</v>
      </c>
      <c r="N2" s="22" t="s">
        <v>26</v>
      </c>
    </row>
    <row r="3" spans="1:14" x14ac:dyDescent="0.25">
      <c r="A3" s="28" t="s">
        <v>32</v>
      </c>
      <c r="B3" s="4">
        <v>1</v>
      </c>
      <c r="C3" s="5">
        <v>0</v>
      </c>
      <c r="D3" s="6">
        <f>B3+C3</f>
        <v>1</v>
      </c>
      <c r="E3" s="4">
        <v>0</v>
      </c>
      <c r="F3" s="5">
        <v>0</v>
      </c>
      <c r="G3" s="6">
        <f>E3+F3</f>
        <v>0</v>
      </c>
      <c r="H3" s="4">
        <f>E3+B3</f>
        <v>1</v>
      </c>
      <c r="I3" s="5">
        <f>F3+C3</f>
        <v>0</v>
      </c>
      <c r="J3" s="6">
        <f>H3+I3</f>
        <v>1</v>
      </c>
      <c r="L3" s="21" t="s">
        <v>27</v>
      </c>
    </row>
    <row r="4" spans="1:14" x14ac:dyDescent="0.25">
      <c r="A4" s="7" t="s">
        <v>11</v>
      </c>
      <c r="B4" s="4">
        <v>2</v>
      </c>
      <c r="C4" s="5">
        <v>0</v>
      </c>
      <c r="D4" s="6">
        <f t="shared" ref="D4:D21" si="0">B4+C4</f>
        <v>2</v>
      </c>
      <c r="E4" s="4">
        <v>27</v>
      </c>
      <c r="F4" s="5">
        <v>0</v>
      </c>
      <c r="G4" s="6">
        <f t="shared" ref="G4:G21" si="1">E4+F4</f>
        <v>27</v>
      </c>
      <c r="H4" s="4">
        <f t="shared" ref="H4:I21" si="2">E4+B4</f>
        <v>29</v>
      </c>
      <c r="I4" s="5">
        <f t="shared" si="2"/>
        <v>0</v>
      </c>
      <c r="J4" s="6">
        <f t="shared" ref="J4:J21" si="3">H4+I4</f>
        <v>29</v>
      </c>
      <c r="M4" s="23">
        <f>+J4</f>
        <v>29</v>
      </c>
    </row>
    <row r="5" spans="1:14" x14ac:dyDescent="0.25">
      <c r="A5" s="7" t="s">
        <v>16</v>
      </c>
      <c r="B5" s="4">
        <v>3</v>
      </c>
      <c r="C5" s="5">
        <v>5</v>
      </c>
      <c r="D5" s="6">
        <f t="shared" si="0"/>
        <v>8</v>
      </c>
      <c r="E5" s="4">
        <v>0</v>
      </c>
      <c r="F5" s="5">
        <v>4</v>
      </c>
      <c r="G5" s="6">
        <f t="shared" si="1"/>
        <v>4</v>
      </c>
      <c r="H5" s="4">
        <f t="shared" si="2"/>
        <v>3</v>
      </c>
      <c r="I5" s="5">
        <f t="shared" si="2"/>
        <v>9</v>
      </c>
      <c r="J5" s="6">
        <f t="shared" si="3"/>
        <v>12</v>
      </c>
      <c r="L5" s="21" t="s">
        <v>27</v>
      </c>
    </row>
    <row r="6" spans="1:14" x14ac:dyDescent="0.25">
      <c r="A6" s="7" t="s">
        <v>1</v>
      </c>
      <c r="B6" s="4">
        <v>2</v>
      </c>
      <c r="C6" s="5">
        <v>0</v>
      </c>
      <c r="D6" s="6">
        <f t="shared" si="0"/>
        <v>2</v>
      </c>
      <c r="E6" s="4">
        <v>7</v>
      </c>
      <c r="F6" s="5">
        <v>0</v>
      </c>
      <c r="G6" s="6">
        <f t="shared" si="1"/>
        <v>7</v>
      </c>
      <c r="H6" s="4">
        <f t="shared" si="2"/>
        <v>9</v>
      </c>
      <c r="I6" s="5">
        <f t="shared" si="2"/>
        <v>0</v>
      </c>
      <c r="J6" s="6">
        <f t="shared" si="3"/>
        <v>9</v>
      </c>
      <c r="M6" s="23">
        <f>+J6</f>
        <v>9</v>
      </c>
    </row>
    <row r="7" spans="1:14" x14ac:dyDescent="0.25">
      <c r="A7" s="7" t="s">
        <v>12</v>
      </c>
      <c r="B7" s="4">
        <v>2</v>
      </c>
      <c r="C7" s="5">
        <v>0</v>
      </c>
      <c r="D7" s="6">
        <f t="shared" si="0"/>
        <v>2</v>
      </c>
      <c r="E7" s="4">
        <v>5</v>
      </c>
      <c r="F7" s="5">
        <v>0</v>
      </c>
      <c r="G7" s="6">
        <f t="shared" si="1"/>
        <v>5</v>
      </c>
      <c r="H7" s="4">
        <f t="shared" si="2"/>
        <v>7</v>
      </c>
      <c r="I7" s="5">
        <f t="shared" si="2"/>
        <v>0</v>
      </c>
      <c r="J7" s="6">
        <f t="shared" si="3"/>
        <v>7</v>
      </c>
      <c r="M7" s="23">
        <f>+J7</f>
        <v>7</v>
      </c>
    </row>
    <row r="8" spans="1:14" x14ac:dyDescent="0.25">
      <c r="A8" s="7" t="s">
        <v>10</v>
      </c>
      <c r="B8" s="4">
        <v>5</v>
      </c>
      <c r="C8" s="5">
        <v>0</v>
      </c>
      <c r="D8" s="6">
        <f t="shared" si="0"/>
        <v>5</v>
      </c>
      <c r="E8" s="4">
        <v>28</v>
      </c>
      <c r="F8" s="5">
        <v>0</v>
      </c>
      <c r="G8" s="6">
        <f t="shared" si="1"/>
        <v>28</v>
      </c>
      <c r="H8" s="4">
        <f t="shared" si="2"/>
        <v>33</v>
      </c>
      <c r="I8" s="5">
        <f t="shared" si="2"/>
        <v>0</v>
      </c>
      <c r="J8" s="6">
        <f t="shared" si="3"/>
        <v>33</v>
      </c>
      <c r="M8" s="23">
        <f>+J8</f>
        <v>33</v>
      </c>
    </row>
    <row r="9" spans="1:14" x14ac:dyDescent="0.25">
      <c r="A9" s="7" t="s">
        <v>6</v>
      </c>
      <c r="B9" s="4">
        <v>2</v>
      </c>
      <c r="C9" s="5">
        <v>0</v>
      </c>
      <c r="D9" s="6">
        <f t="shared" si="0"/>
        <v>2</v>
      </c>
      <c r="E9" s="4">
        <v>17</v>
      </c>
      <c r="F9" s="5">
        <v>0</v>
      </c>
      <c r="G9" s="6">
        <f t="shared" si="1"/>
        <v>17</v>
      </c>
      <c r="H9" s="4">
        <f t="shared" si="2"/>
        <v>19</v>
      </c>
      <c r="I9" s="5">
        <f t="shared" si="2"/>
        <v>0</v>
      </c>
      <c r="J9" s="6">
        <f t="shared" si="3"/>
        <v>19</v>
      </c>
      <c r="M9" s="23">
        <f>+J9</f>
        <v>19</v>
      </c>
    </row>
    <row r="10" spans="1:14" x14ac:dyDescent="0.25">
      <c r="A10" s="7" t="s">
        <v>9</v>
      </c>
      <c r="B10" s="4">
        <v>2</v>
      </c>
      <c r="C10" s="5">
        <v>0</v>
      </c>
      <c r="D10" s="6">
        <f t="shared" si="0"/>
        <v>2</v>
      </c>
      <c r="E10" s="4">
        <v>7</v>
      </c>
      <c r="F10" s="5">
        <v>0</v>
      </c>
      <c r="G10" s="6">
        <f t="shared" si="1"/>
        <v>7</v>
      </c>
      <c r="H10" s="4">
        <f t="shared" si="2"/>
        <v>9</v>
      </c>
      <c r="I10" s="5">
        <f t="shared" si="2"/>
        <v>0</v>
      </c>
      <c r="J10" s="6">
        <f t="shared" si="3"/>
        <v>9</v>
      </c>
      <c r="M10" s="23">
        <f>+J10</f>
        <v>9</v>
      </c>
    </row>
    <row r="11" spans="1:14" x14ac:dyDescent="0.25">
      <c r="A11" s="7" t="s">
        <v>15</v>
      </c>
      <c r="B11" s="4">
        <v>1</v>
      </c>
      <c r="C11" s="5">
        <v>0</v>
      </c>
      <c r="D11" s="6">
        <f t="shared" si="0"/>
        <v>1</v>
      </c>
      <c r="E11" s="4">
        <v>11</v>
      </c>
      <c r="F11" s="5">
        <v>0</v>
      </c>
      <c r="G11" s="6">
        <f t="shared" si="1"/>
        <v>11</v>
      </c>
      <c r="H11" s="4">
        <f t="shared" si="2"/>
        <v>12</v>
      </c>
      <c r="I11" s="5">
        <f t="shared" si="2"/>
        <v>0</v>
      </c>
      <c r="J11" s="6">
        <f t="shared" si="3"/>
        <v>12</v>
      </c>
      <c r="L11" s="21" t="s">
        <v>27</v>
      </c>
    </row>
    <row r="12" spans="1:14" x14ac:dyDescent="0.25">
      <c r="A12" s="7" t="s">
        <v>4</v>
      </c>
      <c r="B12" s="4">
        <v>3</v>
      </c>
      <c r="C12" s="5">
        <v>0</v>
      </c>
      <c r="D12" s="6">
        <f t="shared" si="0"/>
        <v>3</v>
      </c>
      <c r="E12" s="4">
        <v>44</v>
      </c>
      <c r="F12" s="5">
        <v>0</v>
      </c>
      <c r="G12" s="6">
        <f t="shared" si="1"/>
        <v>44</v>
      </c>
      <c r="H12" s="4">
        <f t="shared" si="2"/>
        <v>47</v>
      </c>
      <c r="I12" s="5">
        <f t="shared" si="2"/>
        <v>0</v>
      </c>
      <c r="J12" s="6">
        <f t="shared" si="3"/>
        <v>47</v>
      </c>
      <c r="M12" s="23">
        <f>+J12</f>
        <v>47</v>
      </c>
    </row>
    <row r="13" spans="1:14" x14ac:dyDescent="0.25">
      <c r="A13" s="7" t="s">
        <v>13</v>
      </c>
      <c r="B13" s="4">
        <v>1</v>
      </c>
      <c r="C13" s="5">
        <v>0</v>
      </c>
      <c r="D13" s="6">
        <f t="shared" si="0"/>
        <v>1</v>
      </c>
      <c r="E13" s="4">
        <v>7</v>
      </c>
      <c r="F13" s="5">
        <v>1</v>
      </c>
      <c r="G13" s="6">
        <f t="shared" si="1"/>
        <v>8</v>
      </c>
      <c r="H13" s="4">
        <f t="shared" si="2"/>
        <v>8</v>
      </c>
      <c r="I13" s="5">
        <f t="shared" si="2"/>
        <v>1</v>
      </c>
      <c r="J13" s="6">
        <f t="shared" si="3"/>
        <v>9</v>
      </c>
      <c r="L13" s="21" t="s">
        <v>27</v>
      </c>
    </row>
    <row r="14" spans="1:14" x14ac:dyDescent="0.25">
      <c r="A14" s="7" t="s">
        <v>0</v>
      </c>
      <c r="B14" s="4">
        <v>435</v>
      </c>
      <c r="C14" s="5">
        <v>2</v>
      </c>
      <c r="D14" s="6">
        <f t="shared" si="0"/>
        <v>437</v>
      </c>
      <c r="E14" s="4">
        <v>154</v>
      </c>
      <c r="F14" s="5">
        <v>2</v>
      </c>
      <c r="G14" s="6">
        <f t="shared" si="1"/>
        <v>156</v>
      </c>
      <c r="H14" s="4">
        <f t="shared" si="2"/>
        <v>589</v>
      </c>
      <c r="I14" s="5">
        <f t="shared" si="2"/>
        <v>4</v>
      </c>
      <c r="J14" s="6">
        <f t="shared" si="3"/>
        <v>593</v>
      </c>
      <c r="L14" s="21" t="s">
        <v>27</v>
      </c>
    </row>
    <row r="15" spans="1:14" x14ac:dyDescent="0.25">
      <c r="A15" s="7" t="s">
        <v>7</v>
      </c>
      <c r="B15" s="4">
        <v>3</v>
      </c>
      <c r="C15" s="5">
        <v>0</v>
      </c>
      <c r="D15" s="6">
        <f t="shared" si="0"/>
        <v>3</v>
      </c>
      <c r="E15" s="4">
        <v>38</v>
      </c>
      <c r="F15" s="5">
        <v>0</v>
      </c>
      <c r="G15" s="6">
        <f t="shared" si="1"/>
        <v>38</v>
      </c>
      <c r="H15" s="4">
        <f t="shared" si="2"/>
        <v>41</v>
      </c>
      <c r="I15" s="5">
        <f t="shared" si="2"/>
        <v>0</v>
      </c>
      <c r="J15" s="6">
        <f t="shared" si="3"/>
        <v>41</v>
      </c>
      <c r="M15" s="23">
        <f>+J15</f>
        <v>41</v>
      </c>
    </row>
    <row r="16" spans="1:14" x14ac:dyDescent="0.25">
      <c r="A16" s="7" t="s">
        <v>17</v>
      </c>
      <c r="B16" s="4">
        <v>1</v>
      </c>
      <c r="C16" s="5">
        <v>0</v>
      </c>
      <c r="D16" s="6">
        <f t="shared" si="0"/>
        <v>1</v>
      </c>
      <c r="E16" s="4">
        <v>6</v>
      </c>
      <c r="F16" s="5">
        <v>0</v>
      </c>
      <c r="G16" s="6">
        <f t="shared" si="1"/>
        <v>6</v>
      </c>
      <c r="H16" s="4">
        <f t="shared" si="2"/>
        <v>7</v>
      </c>
      <c r="I16" s="5">
        <f t="shared" si="2"/>
        <v>0</v>
      </c>
      <c r="J16" s="6">
        <f t="shared" si="3"/>
        <v>7</v>
      </c>
      <c r="L16" s="21" t="s">
        <v>27</v>
      </c>
    </row>
    <row r="17" spans="1:14" x14ac:dyDescent="0.25">
      <c r="A17" s="7" t="s">
        <v>8</v>
      </c>
      <c r="B17" s="4">
        <v>8</v>
      </c>
      <c r="C17" s="5">
        <v>0</v>
      </c>
      <c r="D17" s="6">
        <f t="shared" si="0"/>
        <v>8</v>
      </c>
      <c r="E17" s="4">
        <v>67</v>
      </c>
      <c r="F17" s="5">
        <v>0</v>
      </c>
      <c r="G17" s="6">
        <f t="shared" si="1"/>
        <v>67</v>
      </c>
      <c r="H17" s="4">
        <f t="shared" si="2"/>
        <v>75</v>
      </c>
      <c r="I17" s="5">
        <f t="shared" si="2"/>
        <v>0</v>
      </c>
      <c r="J17" s="6">
        <f t="shared" si="3"/>
        <v>75</v>
      </c>
      <c r="M17" s="23">
        <f>+J17</f>
        <v>75</v>
      </c>
    </row>
    <row r="18" spans="1:14" x14ac:dyDescent="0.25">
      <c r="A18" s="7" t="s">
        <v>2</v>
      </c>
      <c r="B18" s="4">
        <v>36</v>
      </c>
      <c r="C18" s="5">
        <v>0</v>
      </c>
      <c r="D18" s="6">
        <f t="shared" si="0"/>
        <v>36</v>
      </c>
      <c r="E18" s="4">
        <v>129</v>
      </c>
      <c r="F18" s="5">
        <v>0</v>
      </c>
      <c r="G18" s="6">
        <f t="shared" si="1"/>
        <v>129</v>
      </c>
      <c r="H18" s="4">
        <f t="shared" si="2"/>
        <v>165</v>
      </c>
      <c r="I18" s="5">
        <f t="shared" si="2"/>
        <v>0</v>
      </c>
      <c r="J18" s="6">
        <f t="shared" si="3"/>
        <v>165</v>
      </c>
      <c r="L18" s="21" t="s">
        <v>27</v>
      </c>
      <c r="M18" s="23">
        <v>46</v>
      </c>
    </row>
    <row r="19" spans="1:14" x14ac:dyDescent="0.25">
      <c r="A19" s="7" t="s">
        <v>5</v>
      </c>
      <c r="B19" s="4">
        <v>2</v>
      </c>
      <c r="C19" s="5">
        <v>0</v>
      </c>
      <c r="D19" s="6">
        <f t="shared" si="0"/>
        <v>2</v>
      </c>
      <c r="E19" s="4">
        <v>43</v>
      </c>
      <c r="F19" s="5">
        <v>0</v>
      </c>
      <c r="G19" s="6">
        <f t="shared" si="1"/>
        <v>43</v>
      </c>
      <c r="H19" s="4">
        <f t="shared" si="2"/>
        <v>45</v>
      </c>
      <c r="I19" s="5">
        <f t="shared" si="2"/>
        <v>0</v>
      </c>
      <c r="J19" s="6">
        <f t="shared" si="3"/>
        <v>45</v>
      </c>
      <c r="M19" s="23">
        <f>+J19</f>
        <v>45</v>
      </c>
    </row>
    <row r="20" spans="1:14" x14ac:dyDescent="0.25">
      <c r="A20" s="7" t="s">
        <v>14</v>
      </c>
      <c r="B20" s="4">
        <v>2</v>
      </c>
      <c r="C20" s="5">
        <v>0</v>
      </c>
      <c r="D20" s="6">
        <f t="shared" si="0"/>
        <v>2</v>
      </c>
      <c r="E20" s="4">
        <v>7</v>
      </c>
      <c r="F20" s="5">
        <v>0</v>
      </c>
      <c r="G20" s="6">
        <f t="shared" si="1"/>
        <v>7</v>
      </c>
      <c r="H20" s="4">
        <f t="shared" si="2"/>
        <v>9</v>
      </c>
      <c r="I20" s="5">
        <f t="shared" si="2"/>
        <v>0</v>
      </c>
      <c r="J20" s="6">
        <f t="shared" si="3"/>
        <v>9</v>
      </c>
      <c r="M20" s="23">
        <v>7</v>
      </c>
      <c r="N20" s="23">
        <v>2</v>
      </c>
    </row>
    <row r="21" spans="1:14" x14ac:dyDescent="0.25">
      <c r="A21" s="7" t="s">
        <v>3</v>
      </c>
      <c r="B21" s="4">
        <v>4</v>
      </c>
      <c r="C21" s="5">
        <v>0</v>
      </c>
      <c r="D21" s="6">
        <f t="shared" si="0"/>
        <v>4</v>
      </c>
      <c r="E21" s="4">
        <v>38</v>
      </c>
      <c r="F21" s="5">
        <v>0</v>
      </c>
      <c r="G21" s="6">
        <f t="shared" si="1"/>
        <v>38</v>
      </c>
      <c r="H21" s="4">
        <f t="shared" si="2"/>
        <v>42</v>
      </c>
      <c r="I21" s="5">
        <f t="shared" si="2"/>
        <v>0</v>
      </c>
      <c r="J21" s="6">
        <f t="shared" si="3"/>
        <v>42</v>
      </c>
      <c r="N21" s="23">
        <f>+J21</f>
        <v>42</v>
      </c>
    </row>
    <row r="22" spans="1:14" ht="13" thickBot="1" x14ac:dyDescent="0.3">
      <c r="A22" s="7"/>
      <c r="B22" s="7"/>
      <c r="C22" s="8"/>
      <c r="D22" s="9"/>
      <c r="E22" s="7"/>
      <c r="F22" s="8"/>
      <c r="G22" s="9"/>
      <c r="H22" s="7"/>
      <c r="I22" s="8"/>
      <c r="J22" s="9"/>
      <c r="M22" s="34">
        <f>SUM(M3:M21)</f>
        <v>367</v>
      </c>
      <c r="N22" s="34">
        <f>SUM(N3:N21)</f>
        <v>44</v>
      </c>
    </row>
    <row r="23" spans="1:14" ht="13" thickBot="1" x14ac:dyDescent="0.3">
      <c r="A23" s="29" t="s">
        <v>21</v>
      </c>
      <c r="B23" s="11">
        <f t="shared" ref="B23:J23" si="4">SUM(B3:B21)</f>
        <v>515</v>
      </c>
      <c r="C23" s="12">
        <f t="shared" si="4"/>
        <v>7</v>
      </c>
      <c r="D23" s="13">
        <f t="shared" si="4"/>
        <v>522</v>
      </c>
      <c r="E23" s="11">
        <f t="shared" si="4"/>
        <v>635</v>
      </c>
      <c r="F23" s="12">
        <f t="shared" si="4"/>
        <v>7</v>
      </c>
      <c r="G23" s="13">
        <f t="shared" si="4"/>
        <v>642</v>
      </c>
      <c r="H23" s="11">
        <f t="shared" si="4"/>
        <v>1150</v>
      </c>
      <c r="I23" s="12">
        <f t="shared" si="4"/>
        <v>14</v>
      </c>
      <c r="J23" s="13">
        <f t="shared" si="4"/>
        <v>1164</v>
      </c>
      <c r="M23" s="20">
        <f>+M22/(M22+N22)</f>
        <v>0.89294403892944041</v>
      </c>
      <c r="N23" s="20">
        <f>+N22/(M22+N22)</f>
        <v>0.1070559610705596</v>
      </c>
    </row>
    <row r="25" spans="1:14" ht="13" thickBot="1" x14ac:dyDescent="0.3"/>
    <row r="26" spans="1:14" ht="13.5" thickBot="1" x14ac:dyDescent="0.3">
      <c r="A26" s="16">
        <v>43100</v>
      </c>
      <c r="B26" s="36" t="s">
        <v>22</v>
      </c>
      <c r="C26" s="37"/>
      <c r="D26" s="38"/>
      <c r="E26" s="36" t="s">
        <v>23</v>
      </c>
      <c r="F26" s="37"/>
      <c r="G26" s="38"/>
      <c r="H26" s="36" t="s">
        <v>21</v>
      </c>
      <c r="I26" s="37"/>
      <c r="J26" s="38"/>
    </row>
    <row r="27" spans="1:14" ht="13" x14ac:dyDescent="0.25">
      <c r="A27" s="14" t="s">
        <v>18</v>
      </c>
      <c r="B27" s="1" t="s">
        <v>19</v>
      </c>
      <c r="C27" s="2" t="s">
        <v>20</v>
      </c>
      <c r="D27" s="3" t="s">
        <v>21</v>
      </c>
      <c r="E27" s="1" t="s">
        <v>19</v>
      </c>
      <c r="F27" s="2" t="s">
        <v>20</v>
      </c>
      <c r="G27" s="3" t="s">
        <v>21</v>
      </c>
      <c r="H27" s="1" t="s">
        <v>19</v>
      </c>
      <c r="I27" s="2" t="s">
        <v>20</v>
      </c>
      <c r="J27" s="3" t="s">
        <v>21</v>
      </c>
      <c r="M27" s="22" t="s">
        <v>25</v>
      </c>
      <c r="N27" s="22" t="s">
        <v>26</v>
      </c>
    </row>
    <row r="28" spans="1:14" x14ac:dyDescent="0.25">
      <c r="A28" s="28" t="s">
        <v>32</v>
      </c>
      <c r="B28" s="4">
        <v>1</v>
      </c>
      <c r="C28" s="5">
        <v>0</v>
      </c>
      <c r="D28" s="6">
        <f>B28+C28</f>
        <v>1</v>
      </c>
      <c r="E28" s="4">
        <v>0</v>
      </c>
      <c r="F28" s="5">
        <v>0</v>
      </c>
      <c r="G28" s="6">
        <f>E28+F28</f>
        <v>0</v>
      </c>
      <c r="H28" s="4">
        <f>E28+B28</f>
        <v>1</v>
      </c>
      <c r="I28" s="5">
        <f>F28+C28</f>
        <v>0</v>
      </c>
      <c r="J28" s="6">
        <f>H28+I28</f>
        <v>1</v>
      </c>
      <c r="L28" s="21" t="s">
        <v>27</v>
      </c>
    </row>
    <row r="29" spans="1:14" x14ac:dyDescent="0.25">
      <c r="A29" s="7" t="s">
        <v>11</v>
      </c>
      <c r="B29" s="4">
        <v>2</v>
      </c>
      <c r="C29" s="5">
        <v>0</v>
      </c>
      <c r="D29" s="6">
        <f t="shared" ref="D29:D46" si="5">B29+C29</f>
        <v>2</v>
      </c>
      <c r="E29" s="4">
        <v>25</v>
      </c>
      <c r="F29" s="5">
        <v>0</v>
      </c>
      <c r="G29" s="6">
        <f t="shared" ref="G29:G46" si="6">E29+F29</f>
        <v>25</v>
      </c>
      <c r="H29" s="4">
        <f t="shared" ref="H29:I46" si="7">E29+B29</f>
        <v>27</v>
      </c>
      <c r="I29" s="5">
        <f t="shared" si="7"/>
        <v>0</v>
      </c>
      <c r="J29" s="6">
        <f t="shared" ref="J29:J46" si="8">H29+I29</f>
        <v>27</v>
      </c>
      <c r="M29" s="23">
        <f>+J29</f>
        <v>27</v>
      </c>
    </row>
    <row r="30" spans="1:14" x14ac:dyDescent="0.25">
      <c r="A30" s="7" t="s">
        <v>16</v>
      </c>
      <c r="B30" s="4">
        <v>3</v>
      </c>
      <c r="C30" s="5">
        <v>5</v>
      </c>
      <c r="D30" s="6">
        <f t="shared" si="5"/>
        <v>8</v>
      </c>
      <c r="E30" s="4">
        <v>0</v>
      </c>
      <c r="F30" s="5">
        <v>5</v>
      </c>
      <c r="G30" s="6">
        <f t="shared" si="6"/>
        <v>5</v>
      </c>
      <c r="H30" s="4">
        <f t="shared" si="7"/>
        <v>3</v>
      </c>
      <c r="I30" s="5">
        <f t="shared" si="7"/>
        <v>10</v>
      </c>
      <c r="J30" s="6">
        <f t="shared" si="8"/>
        <v>13</v>
      </c>
      <c r="L30" s="21" t="s">
        <v>27</v>
      </c>
    </row>
    <row r="31" spans="1:14" x14ac:dyDescent="0.25">
      <c r="A31" s="7" t="s">
        <v>1</v>
      </c>
      <c r="B31" s="4">
        <v>2</v>
      </c>
      <c r="C31" s="5">
        <v>0</v>
      </c>
      <c r="D31" s="6">
        <f t="shared" si="5"/>
        <v>2</v>
      </c>
      <c r="E31" s="4">
        <v>7</v>
      </c>
      <c r="F31" s="5">
        <v>0</v>
      </c>
      <c r="G31" s="6">
        <f t="shared" si="6"/>
        <v>7</v>
      </c>
      <c r="H31" s="4">
        <f t="shared" si="7"/>
        <v>9</v>
      </c>
      <c r="I31" s="5">
        <f t="shared" si="7"/>
        <v>0</v>
      </c>
      <c r="J31" s="6">
        <f t="shared" si="8"/>
        <v>9</v>
      </c>
      <c r="M31" s="23">
        <f>+J31</f>
        <v>9</v>
      </c>
    </row>
    <row r="32" spans="1:14" x14ac:dyDescent="0.25">
      <c r="A32" s="7" t="s">
        <v>12</v>
      </c>
      <c r="B32" s="4">
        <v>2</v>
      </c>
      <c r="C32" s="5">
        <v>0</v>
      </c>
      <c r="D32" s="6">
        <f t="shared" si="5"/>
        <v>2</v>
      </c>
      <c r="E32" s="4">
        <v>5</v>
      </c>
      <c r="F32" s="5">
        <v>0</v>
      </c>
      <c r="G32" s="6">
        <f t="shared" si="6"/>
        <v>5</v>
      </c>
      <c r="H32" s="4">
        <f t="shared" si="7"/>
        <v>7</v>
      </c>
      <c r="I32" s="5">
        <f t="shared" si="7"/>
        <v>0</v>
      </c>
      <c r="J32" s="6">
        <f t="shared" si="8"/>
        <v>7</v>
      </c>
      <c r="M32" s="23">
        <f>+J32</f>
        <v>7</v>
      </c>
    </row>
    <row r="33" spans="1:14" x14ac:dyDescent="0.25">
      <c r="A33" s="7" t="s">
        <v>10</v>
      </c>
      <c r="B33" s="4">
        <v>4</v>
      </c>
      <c r="C33" s="5">
        <v>0</v>
      </c>
      <c r="D33" s="6">
        <f t="shared" si="5"/>
        <v>4</v>
      </c>
      <c r="E33" s="4">
        <v>29</v>
      </c>
      <c r="F33" s="5">
        <v>0</v>
      </c>
      <c r="G33" s="6">
        <f t="shared" si="6"/>
        <v>29</v>
      </c>
      <c r="H33" s="4">
        <f t="shared" si="7"/>
        <v>33</v>
      </c>
      <c r="I33" s="5">
        <f t="shared" si="7"/>
        <v>0</v>
      </c>
      <c r="J33" s="6">
        <f t="shared" si="8"/>
        <v>33</v>
      </c>
      <c r="M33" s="23">
        <f>+J33</f>
        <v>33</v>
      </c>
    </row>
    <row r="34" spans="1:14" x14ac:dyDescent="0.25">
      <c r="A34" s="7" t="s">
        <v>6</v>
      </c>
      <c r="B34" s="4">
        <v>2</v>
      </c>
      <c r="C34" s="5">
        <v>0</v>
      </c>
      <c r="D34" s="6">
        <f t="shared" si="5"/>
        <v>2</v>
      </c>
      <c r="E34" s="4">
        <v>16</v>
      </c>
      <c r="F34" s="5">
        <v>0</v>
      </c>
      <c r="G34" s="6">
        <f t="shared" si="6"/>
        <v>16</v>
      </c>
      <c r="H34" s="4">
        <f t="shared" si="7"/>
        <v>18</v>
      </c>
      <c r="I34" s="5">
        <f t="shared" si="7"/>
        <v>0</v>
      </c>
      <c r="J34" s="6">
        <f t="shared" si="8"/>
        <v>18</v>
      </c>
      <c r="M34" s="23">
        <f>+J34</f>
        <v>18</v>
      </c>
    </row>
    <row r="35" spans="1:14" x14ac:dyDescent="0.25">
      <c r="A35" s="7" t="s">
        <v>9</v>
      </c>
      <c r="B35" s="4">
        <v>2</v>
      </c>
      <c r="C35" s="5">
        <v>0</v>
      </c>
      <c r="D35" s="6">
        <f t="shared" si="5"/>
        <v>2</v>
      </c>
      <c r="E35" s="4">
        <v>7</v>
      </c>
      <c r="F35" s="5">
        <v>0</v>
      </c>
      <c r="G35" s="6">
        <f t="shared" si="6"/>
        <v>7</v>
      </c>
      <c r="H35" s="4">
        <f t="shared" si="7"/>
        <v>9</v>
      </c>
      <c r="I35" s="5">
        <f t="shared" si="7"/>
        <v>0</v>
      </c>
      <c r="J35" s="6">
        <f t="shared" si="8"/>
        <v>9</v>
      </c>
      <c r="M35" s="23">
        <f>+J35</f>
        <v>9</v>
      </c>
    </row>
    <row r="36" spans="1:14" x14ac:dyDescent="0.25">
      <c r="A36" s="7" t="s">
        <v>15</v>
      </c>
      <c r="B36" s="4">
        <v>1</v>
      </c>
      <c r="C36" s="5">
        <v>0</v>
      </c>
      <c r="D36" s="6">
        <f t="shared" si="5"/>
        <v>1</v>
      </c>
      <c r="E36" s="4">
        <v>12</v>
      </c>
      <c r="F36" s="5">
        <v>0</v>
      </c>
      <c r="G36" s="6">
        <f t="shared" si="6"/>
        <v>12</v>
      </c>
      <c r="H36" s="4">
        <f t="shared" si="7"/>
        <v>13</v>
      </c>
      <c r="I36" s="5">
        <f t="shared" si="7"/>
        <v>0</v>
      </c>
      <c r="J36" s="6">
        <f t="shared" si="8"/>
        <v>13</v>
      </c>
      <c r="L36" s="21" t="s">
        <v>27</v>
      </c>
    </row>
    <row r="37" spans="1:14" x14ac:dyDescent="0.25">
      <c r="A37" s="7" t="s">
        <v>4</v>
      </c>
      <c r="B37" s="4">
        <v>3</v>
      </c>
      <c r="C37" s="5">
        <v>0</v>
      </c>
      <c r="D37" s="6">
        <f t="shared" si="5"/>
        <v>3</v>
      </c>
      <c r="E37" s="4">
        <v>39</v>
      </c>
      <c r="F37" s="5">
        <v>0</v>
      </c>
      <c r="G37" s="6">
        <f t="shared" si="6"/>
        <v>39</v>
      </c>
      <c r="H37" s="4">
        <f t="shared" si="7"/>
        <v>42</v>
      </c>
      <c r="I37" s="5">
        <f t="shared" si="7"/>
        <v>0</v>
      </c>
      <c r="J37" s="6">
        <f t="shared" si="8"/>
        <v>42</v>
      </c>
      <c r="M37" s="23">
        <f>+J37</f>
        <v>42</v>
      </c>
    </row>
    <row r="38" spans="1:14" x14ac:dyDescent="0.25">
      <c r="A38" s="7" t="s">
        <v>13</v>
      </c>
      <c r="B38" s="4">
        <v>1</v>
      </c>
      <c r="C38" s="5">
        <v>0</v>
      </c>
      <c r="D38" s="6">
        <f t="shared" si="5"/>
        <v>1</v>
      </c>
      <c r="E38" s="4">
        <v>7</v>
      </c>
      <c r="F38" s="5">
        <v>1</v>
      </c>
      <c r="G38" s="6">
        <f t="shared" si="6"/>
        <v>8</v>
      </c>
      <c r="H38" s="4">
        <f t="shared" si="7"/>
        <v>8</v>
      </c>
      <c r="I38" s="5">
        <f t="shared" si="7"/>
        <v>1</v>
      </c>
      <c r="J38" s="6">
        <f t="shared" si="8"/>
        <v>9</v>
      </c>
      <c r="L38" s="21" t="s">
        <v>27</v>
      </c>
    </row>
    <row r="39" spans="1:14" x14ac:dyDescent="0.25">
      <c r="A39" s="7" t="s">
        <v>0</v>
      </c>
      <c r="B39" s="4">
        <v>438</v>
      </c>
      <c r="C39" s="5">
        <v>2</v>
      </c>
      <c r="D39" s="6">
        <f t="shared" si="5"/>
        <v>440</v>
      </c>
      <c r="E39" s="4">
        <v>157</v>
      </c>
      <c r="F39" s="5">
        <v>2</v>
      </c>
      <c r="G39" s="6">
        <f t="shared" si="6"/>
        <v>159</v>
      </c>
      <c r="H39" s="4">
        <f t="shared" si="7"/>
        <v>595</v>
      </c>
      <c r="I39" s="5">
        <f t="shared" si="7"/>
        <v>4</v>
      </c>
      <c r="J39" s="6">
        <f t="shared" si="8"/>
        <v>599</v>
      </c>
      <c r="L39" s="21" t="s">
        <v>27</v>
      </c>
    </row>
    <row r="40" spans="1:14" x14ac:dyDescent="0.25">
      <c r="A40" s="7" t="s">
        <v>7</v>
      </c>
      <c r="B40" s="4">
        <v>2</v>
      </c>
      <c r="C40" s="5">
        <v>0</v>
      </c>
      <c r="D40" s="6">
        <f t="shared" si="5"/>
        <v>2</v>
      </c>
      <c r="E40" s="4">
        <v>36</v>
      </c>
      <c r="F40" s="5">
        <v>0</v>
      </c>
      <c r="G40" s="6">
        <f t="shared" si="6"/>
        <v>36</v>
      </c>
      <c r="H40" s="4">
        <f t="shared" si="7"/>
        <v>38</v>
      </c>
      <c r="I40" s="5">
        <f t="shared" si="7"/>
        <v>0</v>
      </c>
      <c r="J40" s="6">
        <f t="shared" si="8"/>
        <v>38</v>
      </c>
      <c r="M40" s="23">
        <f>+J40</f>
        <v>38</v>
      </c>
    </row>
    <row r="41" spans="1:14" x14ac:dyDescent="0.25">
      <c r="A41" s="7" t="s">
        <v>17</v>
      </c>
      <c r="B41" s="4">
        <v>1</v>
      </c>
      <c r="C41" s="5">
        <v>0</v>
      </c>
      <c r="D41" s="6">
        <f t="shared" si="5"/>
        <v>1</v>
      </c>
      <c r="E41" s="4">
        <v>6</v>
      </c>
      <c r="F41" s="5">
        <v>0</v>
      </c>
      <c r="G41" s="6">
        <f t="shared" si="6"/>
        <v>6</v>
      </c>
      <c r="H41" s="4">
        <f t="shared" si="7"/>
        <v>7</v>
      </c>
      <c r="I41" s="5">
        <f t="shared" si="7"/>
        <v>0</v>
      </c>
      <c r="J41" s="6">
        <f t="shared" si="8"/>
        <v>7</v>
      </c>
      <c r="L41" s="21" t="s">
        <v>27</v>
      </c>
    </row>
    <row r="42" spans="1:14" x14ac:dyDescent="0.25">
      <c r="A42" s="7" t="s">
        <v>8</v>
      </c>
      <c r="B42" s="4">
        <v>7</v>
      </c>
      <c r="C42" s="5">
        <v>0</v>
      </c>
      <c r="D42" s="6">
        <f t="shared" si="5"/>
        <v>7</v>
      </c>
      <c r="E42" s="4">
        <v>65</v>
      </c>
      <c r="F42" s="5">
        <v>0</v>
      </c>
      <c r="G42" s="6">
        <f t="shared" si="6"/>
        <v>65</v>
      </c>
      <c r="H42" s="4">
        <f t="shared" si="7"/>
        <v>72</v>
      </c>
      <c r="I42" s="5">
        <f t="shared" si="7"/>
        <v>0</v>
      </c>
      <c r="J42" s="6">
        <f t="shared" si="8"/>
        <v>72</v>
      </c>
      <c r="M42" s="23">
        <f>+J42</f>
        <v>72</v>
      </c>
    </row>
    <row r="43" spans="1:14" x14ac:dyDescent="0.25">
      <c r="A43" s="7" t="s">
        <v>2</v>
      </c>
      <c r="B43" s="4">
        <v>31</v>
      </c>
      <c r="C43" s="5">
        <v>0</v>
      </c>
      <c r="D43" s="6">
        <f t="shared" si="5"/>
        <v>31</v>
      </c>
      <c r="E43" s="4">
        <v>127</v>
      </c>
      <c r="F43" s="5">
        <v>0</v>
      </c>
      <c r="G43" s="6">
        <f t="shared" si="6"/>
        <v>127</v>
      </c>
      <c r="H43" s="4">
        <f t="shared" si="7"/>
        <v>158</v>
      </c>
      <c r="I43" s="5">
        <f t="shared" si="7"/>
        <v>0</v>
      </c>
      <c r="J43" s="6">
        <f t="shared" si="8"/>
        <v>158</v>
      </c>
      <c r="L43" s="21" t="s">
        <v>27</v>
      </c>
      <c r="M43" s="23">
        <v>46</v>
      </c>
    </row>
    <row r="44" spans="1:14" x14ac:dyDescent="0.25">
      <c r="A44" s="7" t="s">
        <v>5</v>
      </c>
      <c r="B44" s="4">
        <v>2</v>
      </c>
      <c r="C44" s="5">
        <v>0</v>
      </c>
      <c r="D44" s="6">
        <f t="shared" si="5"/>
        <v>2</v>
      </c>
      <c r="E44" s="4">
        <v>39</v>
      </c>
      <c r="F44" s="5">
        <v>0</v>
      </c>
      <c r="G44" s="6">
        <f t="shared" si="6"/>
        <v>39</v>
      </c>
      <c r="H44" s="4">
        <f t="shared" si="7"/>
        <v>41</v>
      </c>
      <c r="I44" s="5">
        <f t="shared" si="7"/>
        <v>0</v>
      </c>
      <c r="J44" s="6">
        <f t="shared" si="8"/>
        <v>41</v>
      </c>
      <c r="M44" s="23">
        <f>+J44</f>
        <v>41</v>
      </c>
    </row>
    <row r="45" spans="1:14" x14ac:dyDescent="0.25">
      <c r="A45" s="7" t="s">
        <v>14</v>
      </c>
      <c r="B45" s="4">
        <v>2</v>
      </c>
      <c r="C45" s="5">
        <v>0</v>
      </c>
      <c r="D45" s="6">
        <f t="shared" si="5"/>
        <v>2</v>
      </c>
      <c r="E45" s="4">
        <v>6</v>
      </c>
      <c r="F45" s="5">
        <v>0</v>
      </c>
      <c r="G45" s="6">
        <f t="shared" si="6"/>
        <v>6</v>
      </c>
      <c r="H45" s="4">
        <f t="shared" si="7"/>
        <v>8</v>
      </c>
      <c r="I45" s="5">
        <f t="shared" si="7"/>
        <v>0</v>
      </c>
      <c r="J45" s="6">
        <f t="shared" si="8"/>
        <v>8</v>
      </c>
      <c r="M45" s="23">
        <v>6</v>
      </c>
      <c r="N45" s="23">
        <v>2</v>
      </c>
    </row>
    <row r="46" spans="1:14" x14ac:dyDescent="0.25">
      <c r="A46" s="7" t="s">
        <v>3</v>
      </c>
      <c r="B46" s="4">
        <v>4</v>
      </c>
      <c r="C46" s="5">
        <v>0</v>
      </c>
      <c r="D46" s="6">
        <f t="shared" si="5"/>
        <v>4</v>
      </c>
      <c r="E46" s="4">
        <v>38</v>
      </c>
      <c r="F46" s="5">
        <v>0</v>
      </c>
      <c r="G46" s="6">
        <f t="shared" si="6"/>
        <v>38</v>
      </c>
      <c r="H46" s="4">
        <f t="shared" si="7"/>
        <v>42</v>
      </c>
      <c r="I46" s="5">
        <f t="shared" si="7"/>
        <v>0</v>
      </c>
      <c r="J46" s="6">
        <f t="shared" si="8"/>
        <v>42</v>
      </c>
      <c r="N46" s="23">
        <f>+J46</f>
        <v>42</v>
      </c>
    </row>
    <row r="47" spans="1:14" ht="13" thickBot="1" x14ac:dyDescent="0.3">
      <c r="A47" s="7"/>
      <c r="B47" s="7"/>
      <c r="C47" s="8"/>
      <c r="D47" s="9"/>
      <c r="E47" s="7"/>
      <c r="F47" s="8"/>
      <c r="G47" s="9"/>
      <c r="H47" s="7"/>
      <c r="I47" s="8"/>
      <c r="J47" s="9"/>
      <c r="M47" s="34">
        <f>SUM(M28:M46)</f>
        <v>348</v>
      </c>
      <c r="N47" s="34">
        <f>SUM(N28:N46)</f>
        <v>44</v>
      </c>
    </row>
    <row r="48" spans="1:14" ht="13" thickBot="1" x14ac:dyDescent="0.3">
      <c r="A48" s="29" t="s">
        <v>21</v>
      </c>
      <c r="B48" s="11">
        <f t="shared" ref="B48:J48" si="9">SUM(B28:B46)</f>
        <v>510</v>
      </c>
      <c r="C48" s="12">
        <f t="shared" si="9"/>
        <v>7</v>
      </c>
      <c r="D48" s="13">
        <f t="shared" si="9"/>
        <v>517</v>
      </c>
      <c r="E48" s="11">
        <f t="shared" si="9"/>
        <v>621</v>
      </c>
      <c r="F48" s="12">
        <f t="shared" si="9"/>
        <v>8</v>
      </c>
      <c r="G48" s="13">
        <f t="shared" si="9"/>
        <v>629</v>
      </c>
      <c r="H48" s="11">
        <f t="shared" si="9"/>
        <v>1131</v>
      </c>
      <c r="I48" s="12">
        <f t="shared" si="9"/>
        <v>15</v>
      </c>
      <c r="J48" s="13">
        <f t="shared" si="9"/>
        <v>1146</v>
      </c>
      <c r="M48" s="20">
        <f>+M47/(M47+N47)</f>
        <v>0.88775510204081631</v>
      </c>
      <c r="N48" s="20">
        <f>+N47/(M47+N47)</f>
        <v>0.11224489795918367</v>
      </c>
    </row>
    <row r="49" spans="1:14" x14ac:dyDescent="0.25">
      <c r="A49" s="33"/>
      <c r="B49" s="30"/>
      <c r="C49" s="30"/>
      <c r="D49" s="30"/>
      <c r="E49" s="30"/>
      <c r="F49" s="30"/>
      <c r="G49" s="30"/>
      <c r="H49" s="30"/>
      <c r="I49" s="30"/>
      <c r="J49" s="30"/>
    </row>
    <row r="50" spans="1:14" ht="13" thickBot="1" x14ac:dyDescent="0.3">
      <c r="A50" s="31"/>
      <c r="B50" s="32"/>
      <c r="C50" s="32"/>
      <c r="D50" s="32"/>
      <c r="E50" s="32"/>
      <c r="F50" s="32"/>
      <c r="G50" s="32"/>
      <c r="H50" s="32"/>
      <c r="I50" s="32"/>
      <c r="J50" s="32"/>
    </row>
    <row r="51" spans="1:14" ht="13.5" thickBot="1" x14ac:dyDescent="0.3">
      <c r="A51" s="16">
        <v>42916</v>
      </c>
      <c r="B51" s="36" t="s">
        <v>22</v>
      </c>
      <c r="C51" s="37"/>
      <c r="D51" s="38"/>
      <c r="E51" s="36" t="s">
        <v>23</v>
      </c>
      <c r="F51" s="37"/>
      <c r="G51" s="38"/>
      <c r="H51" s="36" t="s">
        <v>21</v>
      </c>
      <c r="I51" s="37"/>
      <c r="J51" s="38"/>
      <c r="M51" s="22" t="s">
        <v>25</v>
      </c>
      <c r="N51" s="22" t="s">
        <v>26</v>
      </c>
    </row>
    <row r="52" spans="1:14" ht="13" x14ac:dyDescent="0.25">
      <c r="A52" s="14" t="s">
        <v>18</v>
      </c>
      <c r="B52" s="1" t="s">
        <v>19</v>
      </c>
      <c r="C52" s="2" t="s">
        <v>20</v>
      </c>
      <c r="D52" s="3" t="s">
        <v>21</v>
      </c>
      <c r="E52" s="1" t="s">
        <v>19</v>
      </c>
      <c r="F52" s="2" t="s">
        <v>20</v>
      </c>
      <c r="G52" s="3" t="s">
        <v>21</v>
      </c>
      <c r="H52" s="1" t="s">
        <v>19</v>
      </c>
      <c r="I52" s="2" t="s">
        <v>20</v>
      </c>
      <c r="J52" s="3" t="s">
        <v>21</v>
      </c>
    </row>
    <row r="53" spans="1:14" x14ac:dyDescent="0.25">
      <c r="A53" s="7" t="s">
        <v>11</v>
      </c>
      <c r="B53" s="4">
        <v>2</v>
      </c>
      <c r="C53" s="5">
        <v>0</v>
      </c>
      <c r="D53" s="6">
        <v>2</v>
      </c>
      <c r="E53" s="4">
        <v>23</v>
      </c>
      <c r="F53" s="5">
        <v>0</v>
      </c>
      <c r="G53" s="6">
        <v>23</v>
      </c>
      <c r="H53" s="4">
        <v>25</v>
      </c>
      <c r="I53" s="5">
        <v>0</v>
      </c>
      <c r="J53" s="6">
        <v>25</v>
      </c>
      <c r="M53" s="23">
        <f>+J53</f>
        <v>25</v>
      </c>
    </row>
    <row r="54" spans="1:14" x14ac:dyDescent="0.25">
      <c r="A54" s="7" t="s">
        <v>16</v>
      </c>
      <c r="B54" s="4">
        <v>3</v>
      </c>
      <c r="C54" s="5">
        <v>5</v>
      </c>
      <c r="D54" s="6">
        <v>8</v>
      </c>
      <c r="E54" s="4">
        <v>0</v>
      </c>
      <c r="F54" s="5">
        <v>4</v>
      </c>
      <c r="G54" s="6">
        <v>4</v>
      </c>
      <c r="H54" s="4">
        <v>3</v>
      </c>
      <c r="I54" s="5">
        <v>9</v>
      </c>
      <c r="J54" s="6">
        <v>12</v>
      </c>
      <c r="L54" s="21" t="s">
        <v>27</v>
      </c>
    </row>
    <row r="55" spans="1:14" x14ac:dyDescent="0.25">
      <c r="A55" s="7" t="s">
        <v>1</v>
      </c>
      <c r="B55" s="4">
        <v>2</v>
      </c>
      <c r="C55" s="5">
        <v>0</v>
      </c>
      <c r="D55" s="6">
        <v>2</v>
      </c>
      <c r="E55" s="4">
        <v>7</v>
      </c>
      <c r="F55" s="5">
        <v>0</v>
      </c>
      <c r="G55" s="6">
        <v>7</v>
      </c>
      <c r="H55" s="4">
        <v>9</v>
      </c>
      <c r="I55" s="5">
        <v>0</v>
      </c>
      <c r="J55" s="6">
        <v>9</v>
      </c>
      <c r="M55" s="23">
        <f>+J55</f>
        <v>9</v>
      </c>
    </row>
    <row r="56" spans="1:14" x14ac:dyDescent="0.25">
      <c r="A56" s="7" t="s">
        <v>12</v>
      </c>
      <c r="B56" s="4">
        <v>2</v>
      </c>
      <c r="C56" s="5">
        <v>0</v>
      </c>
      <c r="D56" s="6">
        <v>2</v>
      </c>
      <c r="E56" s="4">
        <v>5</v>
      </c>
      <c r="F56" s="5">
        <v>0</v>
      </c>
      <c r="G56" s="6">
        <v>5</v>
      </c>
      <c r="H56" s="4">
        <v>7</v>
      </c>
      <c r="I56" s="5">
        <v>0</v>
      </c>
      <c r="J56" s="6">
        <v>7</v>
      </c>
      <c r="M56" s="23">
        <f>+J56</f>
        <v>7</v>
      </c>
    </row>
    <row r="57" spans="1:14" x14ac:dyDescent="0.25">
      <c r="A57" s="7" t="s">
        <v>10</v>
      </c>
      <c r="B57" s="4">
        <v>4</v>
      </c>
      <c r="C57" s="5">
        <v>0</v>
      </c>
      <c r="D57" s="6">
        <v>4</v>
      </c>
      <c r="E57" s="4">
        <v>32</v>
      </c>
      <c r="F57" s="5">
        <v>0</v>
      </c>
      <c r="G57" s="6">
        <v>32</v>
      </c>
      <c r="H57" s="4">
        <v>36</v>
      </c>
      <c r="I57" s="5">
        <v>0</v>
      </c>
      <c r="J57" s="6">
        <v>36</v>
      </c>
      <c r="M57" s="23">
        <f>+J57</f>
        <v>36</v>
      </c>
    </row>
    <row r="58" spans="1:14" x14ac:dyDescent="0.25">
      <c r="A58" s="7" t="s">
        <v>6</v>
      </c>
      <c r="B58" s="4">
        <v>1</v>
      </c>
      <c r="C58" s="5">
        <v>0</v>
      </c>
      <c r="D58" s="6">
        <v>1</v>
      </c>
      <c r="E58" s="4">
        <v>15</v>
      </c>
      <c r="F58" s="5">
        <v>0</v>
      </c>
      <c r="G58" s="6">
        <v>15</v>
      </c>
      <c r="H58" s="4">
        <v>16</v>
      </c>
      <c r="I58" s="5">
        <v>0</v>
      </c>
      <c r="J58" s="6">
        <v>16</v>
      </c>
      <c r="M58" s="23">
        <f>+J58</f>
        <v>16</v>
      </c>
    </row>
    <row r="59" spans="1:14" x14ac:dyDescent="0.25">
      <c r="A59" s="7" t="s">
        <v>9</v>
      </c>
      <c r="B59" s="4">
        <v>2</v>
      </c>
      <c r="C59" s="5">
        <v>0</v>
      </c>
      <c r="D59" s="6">
        <v>2</v>
      </c>
      <c r="E59" s="4">
        <v>7</v>
      </c>
      <c r="F59" s="5">
        <v>0</v>
      </c>
      <c r="G59" s="6">
        <v>7</v>
      </c>
      <c r="H59" s="4">
        <v>9</v>
      </c>
      <c r="I59" s="5">
        <v>0</v>
      </c>
      <c r="J59" s="6">
        <v>9</v>
      </c>
      <c r="M59" s="23">
        <f>+J59</f>
        <v>9</v>
      </c>
    </row>
    <row r="60" spans="1:14" x14ac:dyDescent="0.25">
      <c r="A60" s="7" t="s">
        <v>15</v>
      </c>
      <c r="B60" s="4">
        <v>1</v>
      </c>
      <c r="C60" s="5">
        <v>0</v>
      </c>
      <c r="D60" s="6">
        <v>1</v>
      </c>
      <c r="E60" s="4">
        <v>11</v>
      </c>
      <c r="F60" s="5">
        <v>0</v>
      </c>
      <c r="G60" s="6">
        <v>11</v>
      </c>
      <c r="H60" s="4">
        <v>12</v>
      </c>
      <c r="I60" s="5">
        <v>0</v>
      </c>
      <c r="J60" s="6">
        <v>12</v>
      </c>
      <c r="L60" s="21" t="s">
        <v>27</v>
      </c>
    </row>
    <row r="61" spans="1:14" x14ac:dyDescent="0.25">
      <c r="A61" s="7" t="s">
        <v>4</v>
      </c>
      <c r="B61" s="4">
        <v>3</v>
      </c>
      <c r="C61" s="5">
        <v>0</v>
      </c>
      <c r="D61" s="6">
        <v>3</v>
      </c>
      <c r="E61" s="4">
        <v>37</v>
      </c>
      <c r="F61" s="5">
        <v>0</v>
      </c>
      <c r="G61" s="6">
        <v>37</v>
      </c>
      <c r="H61" s="4">
        <v>40</v>
      </c>
      <c r="I61" s="5">
        <v>0</v>
      </c>
      <c r="J61" s="6">
        <v>40</v>
      </c>
      <c r="M61" s="23">
        <f>+J61</f>
        <v>40</v>
      </c>
    </row>
    <row r="62" spans="1:14" x14ac:dyDescent="0.25">
      <c r="A62" s="7" t="s">
        <v>13</v>
      </c>
      <c r="B62" s="4">
        <v>1</v>
      </c>
      <c r="C62" s="5">
        <v>0</v>
      </c>
      <c r="D62" s="6">
        <v>1</v>
      </c>
      <c r="E62" s="4">
        <v>6</v>
      </c>
      <c r="F62" s="5">
        <v>1</v>
      </c>
      <c r="G62" s="6">
        <v>7</v>
      </c>
      <c r="H62" s="4">
        <v>7</v>
      </c>
      <c r="I62" s="5">
        <v>1</v>
      </c>
      <c r="J62" s="6">
        <v>8</v>
      </c>
      <c r="L62" s="21" t="s">
        <v>27</v>
      </c>
    </row>
    <row r="63" spans="1:14" x14ac:dyDescent="0.25">
      <c r="A63" s="7" t="s">
        <v>0</v>
      </c>
      <c r="B63" s="4">
        <v>421</v>
      </c>
      <c r="C63" s="5">
        <v>3</v>
      </c>
      <c r="D63" s="6">
        <v>424</v>
      </c>
      <c r="E63" s="4">
        <v>156</v>
      </c>
      <c r="F63" s="5">
        <v>2</v>
      </c>
      <c r="G63" s="6">
        <v>158</v>
      </c>
      <c r="H63" s="4">
        <v>577</v>
      </c>
      <c r="I63" s="5">
        <v>5</v>
      </c>
      <c r="J63" s="6">
        <v>582</v>
      </c>
      <c r="L63" s="21" t="s">
        <v>27</v>
      </c>
    </row>
    <row r="64" spans="1:14" x14ac:dyDescent="0.25">
      <c r="A64" s="7" t="s">
        <v>7</v>
      </c>
      <c r="B64" s="4">
        <v>2</v>
      </c>
      <c r="C64" s="5">
        <v>0</v>
      </c>
      <c r="D64" s="6">
        <v>2</v>
      </c>
      <c r="E64" s="4">
        <v>32</v>
      </c>
      <c r="F64" s="5">
        <v>0</v>
      </c>
      <c r="G64" s="6">
        <v>32</v>
      </c>
      <c r="H64" s="4">
        <v>34</v>
      </c>
      <c r="I64" s="5">
        <v>0</v>
      </c>
      <c r="J64" s="6">
        <v>34</v>
      </c>
      <c r="M64" s="23">
        <f>+J64</f>
        <v>34</v>
      </c>
    </row>
    <row r="65" spans="1:14" x14ac:dyDescent="0.25">
      <c r="A65" s="7" t="s">
        <v>17</v>
      </c>
      <c r="B65" s="4">
        <v>1</v>
      </c>
      <c r="C65" s="5">
        <v>0</v>
      </c>
      <c r="D65" s="6">
        <v>1</v>
      </c>
      <c r="E65" s="4">
        <v>5</v>
      </c>
      <c r="F65" s="5">
        <v>0</v>
      </c>
      <c r="G65" s="6">
        <v>5</v>
      </c>
      <c r="H65" s="4">
        <v>6</v>
      </c>
      <c r="I65" s="5">
        <v>0</v>
      </c>
      <c r="J65" s="6">
        <v>6</v>
      </c>
      <c r="L65" s="21" t="s">
        <v>27</v>
      </c>
    </row>
    <row r="66" spans="1:14" x14ac:dyDescent="0.25">
      <c r="A66" s="7" t="s">
        <v>8</v>
      </c>
      <c r="B66" s="4">
        <v>7</v>
      </c>
      <c r="C66" s="5">
        <v>0</v>
      </c>
      <c r="D66" s="6">
        <v>7</v>
      </c>
      <c r="E66" s="4">
        <v>66</v>
      </c>
      <c r="F66" s="5">
        <v>0</v>
      </c>
      <c r="G66" s="6">
        <v>66</v>
      </c>
      <c r="H66" s="4">
        <v>73</v>
      </c>
      <c r="I66" s="5">
        <v>0</v>
      </c>
      <c r="J66" s="6">
        <v>73</v>
      </c>
      <c r="M66" s="23">
        <f>+J66</f>
        <v>73</v>
      </c>
    </row>
    <row r="67" spans="1:14" x14ac:dyDescent="0.25">
      <c r="A67" s="7" t="s">
        <v>2</v>
      </c>
      <c r="B67" s="4">
        <v>34</v>
      </c>
      <c r="C67" s="5">
        <v>0</v>
      </c>
      <c r="D67" s="6">
        <v>34</v>
      </c>
      <c r="E67" s="4">
        <v>121</v>
      </c>
      <c r="F67" s="5">
        <v>0</v>
      </c>
      <c r="G67" s="6">
        <v>121</v>
      </c>
      <c r="H67" s="4">
        <v>155</v>
      </c>
      <c r="I67" s="5">
        <v>0</v>
      </c>
      <c r="J67" s="6">
        <v>155</v>
      </c>
      <c r="L67" s="21" t="s">
        <v>27</v>
      </c>
      <c r="M67" s="23">
        <v>46</v>
      </c>
    </row>
    <row r="68" spans="1:14" x14ac:dyDescent="0.25">
      <c r="A68" s="7" t="s">
        <v>5</v>
      </c>
      <c r="B68" s="4">
        <v>2</v>
      </c>
      <c r="C68" s="5">
        <v>0</v>
      </c>
      <c r="D68" s="6">
        <v>2</v>
      </c>
      <c r="E68" s="4">
        <v>38</v>
      </c>
      <c r="F68" s="5">
        <v>0</v>
      </c>
      <c r="G68" s="6">
        <v>38</v>
      </c>
      <c r="H68" s="4">
        <v>40</v>
      </c>
      <c r="I68" s="5">
        <v>0</v>
      </c>
      <c r="J68" s="6">
        <v>40</v>
      </c>
      <c r="M68" s="23">
        <f>+J68</f>
        <v>40</v>
      </c>
    </row>
    <row r="69" spans="1:14" x14ac:dyDescent="0.25">
      <c r="A69" s="7" t="s">
        <v>14</v>
      </c>
      <c r="B69" s="4">
        <v>2</v>
      </c>
      <c r="C69" s="5">
        <v>0</v>
      </c>
      <c r="D69" s="6">
        <v>2</v>
      </c>
      <c r="E69" s="4">
        <v>6</v>
      </c>
      <c r="F69" s="5">
        <v>0</v>
      </c>
      <c r="G69" s="6">
        <v>6</v>
      </c>
      <c r="H69" s="4">
        <v>8</v>
      </c>
      <c r="I69" s="5">
        <v>0</v>
      </c>
      <c r="J69" s="6">
        <v>8</v>
      </c>
      <c r="M69" s="23">
        <v>6</v>
      </c>
      <c r="N69" s="23">
        <v>2</v>
      </c>
    </row>
    <row r="70" spans="1:14" x14ac:dyDescent="0.25">
      <c r="A70" s="7" t="s">
        <v>3</v>
      </c>
      <c r="B70" s="4">
        <v>5</v>
      </c>
      <c r="C70" s="5">
        <v>0</v>
      </c>
      <c r="D70" s="6">
        <v>5</v>
      </c>
      <c r="E70" s="4">
        <v>42</v>
      </c>
      <c r="F70" s="5">
        <v>0</v>
      </c>
      <c r="G70" s="6">
        <v>42</v>
      </c>
      <c r="H70" s="4">
        <v>47</v>
      </c>
      <c r="I70" s="5">
        <v>0</v>
      </c>
      <c r="J70" s="6">
        <v>47</v>
      </c>
      <c r="N70" s="23">
        <f>+J70</f>
        <v>47</v>
      </c>
    </row>
    <row r="71" spans="1:14" ht="13" thickBot="1" x14ac:dyDescent="0.3">
      <c r="A71" s="7"/>
      <c r="B71" s="7"/>
      <c r="C71" s="8"/>
      <c r="D71" s="9"/>
      <c r="E71" s="7"/>
      <c r="F71" s="8"/>
      <c r="G71" s="9"/>
      <c r="H71" s="7"/>
      <c r="I71" s="8"/>
      <c r="J71" s="9"/>
      <c r="M71" s="24"/>
      <c r="N71" s="24"/>
    </row>
    <row r="72" spans="1:14" ht="13" thickBot="1" x14ac:dyDescent="0.3">
      <c r="A72" s="10" t="s">
        <v>21</v>
      </c>
      <c r="B72" s="11">
        <v>495</v>
      </c>
      <c r="C72" s="12">
        <v>8</v>
      </c>
      <c r="D72" s="13">
        <v>503</v>
      </c>
      <c r="E72" s="11">
        <v>609</v>
      </c>
      <c r="F72" s="12">
        <v>7</v>
      </c>
      <c r="G72" s="13">
        <v>616</v>
      </c>
      <c r="H72" s="11">
        <v>1104</v>
      </c>
      <c r="I72" s="12">
        <v>15</v>
      </c>
      <c r="J72" s="13">
        <v>1119</v>
      </c>
      <c r="M72" s="23">
        <f>SUM(M53:M71)</f>
        <v>341</v>
      </c>
      <c r="N72" s="23">
        <f>SUM(N53:N71)</f>
        <v>49</v>
      </c>
    </row>
    <row r="73" spans="1:14" x14ac:dyDescent="0.25">
      <c r="M73" s="20">
        <f>+M72/(M72+N72)</f>
        <v>0.87435897435897436</v>
      </c>
      <c r="N73" s="20">
        <f>+N72/(M72+N72)</f>
        <v>0.12564102564102564</v>
      </c>
    </row>
    <row r="74" spans="1:14" ht="13" thickBot="1" x14ac:dyDescent="0.3">
      <c r="M74" s="20"/>
      <c r="N74" s="20"/>
    </row>
    <row r="75" spans="1:14" ht="13.5" thickBot="1" x14ac:dyDescent="0.3">
      <c r="A75" s="16">
        <v>42735</v>
      </c>
      <c r="B75" s="36" t="s">
        <v>22</v>
      </c>
      <c r="C75" s="37"/>
      <c r="D75" s="38"/>
      <c r="E75" s="36" t="s">
        <v>23</v>
      </c>
      <c r="F75" s="37"/>
      <c r="G75" s="38"/>
      <c r="H75" s="36" t="s">
        <v>21</v>
      </c>
      <c r="I75" s="37"/>
      <c r="J75" s="38"/>
      <c r="M75" s="22" t="s">
        <v>25</v>
      </c>
      <c r="N75" s="22" t="s">
        <v>26</v>
      </c>
    </row>
    <row r="76" spans="1:14" ht="13" x14ac:dyDescent="0.25">
      <c r="A76" s="14" t="s">
        <v>18</v>
      </c>
      <c r="B76" s="1" t="s">
        <v>19</v>
      </c>
      <c r="C76" s="2" t="s">
        <v>20</v>
      </c>
      <c r="D76" s="3" t="s">
        <v>21</v>
      </c>
      <c r="E76" s="1" t="s">
        <v>19</v>
      </c>
      <c r="F76" s="2" t="s">
        <v>20</v>
      </c>
      <c r="G76" s="3" t="s">
        <v>21</v>
      </c>
      <c r="H76" s="1" t="s">
        <v>19</v>
      </c>
      <c r="I76" s="2" t="s">
        <v>20</v>
      </c>
      <c r="J76" s="3" t="s">
        <v>21</v>
      </c>
    </row>
    <row r="77" spans="1:14" x14ac:dyDescent="0.25">
      <c r="A77" s="7" t="s">
        <v>11</v>
      </c>
      <c r="B77" s="4">
        <v>2</v>
      </c>
      <c r="C77" s="5">
        <v>0</v>
      </c>
      <c r="D77" s="6">
        <v>2</v>
      </c>
      <c r="E77" s="4">
        <v>21</v>
      </c>
      <c r="F77" s="5">
        <v>0</v>
      </c>
      <c r="G77" s="6">
        <v>21</v>
      </c>
      <c r="H77" s="4">
        <v>23</v>
      </c>
      <c r="I77" s="5">
        <v>0</v>
      </c>
      <c r="J77" s="6">
        <v>23</v>
      </c>
      <c r="M77" s="23">
        <f>+J77</f>
        <v>23</v>
      </c>
    </row>
    <row r="78" spans="1:14" x14ac:dyDescent="0.25">
      <c r="A78" s="7" t="s">
        <v>16</v>
      </c>
      <c r="B78" s="4">
        <v>3</v>
      </c>
      <c r="C78" s="5">
        <v>5</v>
      </c>
      <c r="D78" s="6">
        <v>8</v>
      </c>
      <c r="E78" s="4">
        <v>0</v>
      </c>
      <c r="F78" s="5">
        <v>4</v>
      </c>
      <c r="G78" s="6">
        <v>4</v>
      </c>
      <c r="H78" s="4">
        <v>3</v>
      </c>
      <c r="I78" s="5">
        <v>9</v>
      </c>
      <c r="J78" s="6">
        <v>12</v>
      </c>
      <c r="L78" s="21" t="s">
        <v>27</v>
      </c>
    </row>
    <row r="79" spans="1:14" x14ac:dyDescent="0.25">
      <c r="A79" s="7" t="s">
        <v>1</v>
      </c>
      <c r="B79" s="4">
        <v>2</v>
      </c>
      <c r="C79" s="5">
        <v>0</v>
      </c>
      <c r="D79" s="6">
        <v>2</v>
      </c>
      <c r="E79" s="4">
        <v>7</v>
      </c>
      <c r="F79" s="5">
        <v>0</v>
      </c>
      <c r="G79" s="6">
        <v>7</v>
      </c>
      <c r="H79" s="4">
        <v>9</v>
      </c>
      <c r="I79" s="5">
        <v>0</v>
      </c>
      <c r="J79" s="6">
        <v>9</v>
      </c>
      <c r="M79" s="23">
        <f>+J79</f>
        <v>9</v>
      </c>
    </row>
    <row r="80" spans="1:14" x14ac:dyDescent="0.25">
      <c r="A80" s="7" t="s">
        <v>12</v>
      </c>
      <c r="B80" s="4">
        <v>2</v>
      </c>
      <c r="C80" s="5">
        <v>0</v>
      </c>
      <c r="D80" s="6">
        <v>2</v>
      </c>
      <c r="E80" s="4">
        <v>5</v>
      </c>
      <c r="F80" s="5">
        <v>0</v>
      </c>
      <c r="G80" s="6">
        <v>5</v>
      </c>
      <c r="H80" s="4">
        <v>7</v>
      </c>
      <c r="I80" s="5">
        <v>0</v>
      </c>
      <c r="J80" s="6">
        <v>7</v>
      </c>
      <c r="M80" s="23">
        <f>+J80</f>
        <v>7</v>
      </c>
    </row>
    <row r="81" spans="1:14" x14ac:dyDescent="0.25">
      <c r="A81" s="7" t="s">
        <v>10</v>
      </c>
      <c r="B81" s="4">
        <v>4</v>
      </c>
      <c r="C81" s="5">
        <v>0</v>
      </c>
      <c r="D81" s="6">
        <v>4</v>
      </c>
      <c r="E81" s="4">
        <v>32</v>
      </c>
      <c r="F81" s="5">
        <v>0</v>
      </c>
      <c r="G81" s="6">
        <v>32</v>
      </c>
      <c r="H81" s="4">
        <v>36</v>
      </c>
      <c r="I81" s="5">
        <v>0</v>
      </c>
      <c r="J81" s="6">
        <v>36</v>
      </c>
      <c r="M81" s="23">
        <f>+J81</f>
        <v>36</v>
      </c>
    </row>
    <row r="82" spans="1:14" x14ac:dyDescent="0.25">
      <c r="A82" s="7" t="s">
        <v>6</v>
      </c>
      <c r="B82" s="4">
        <v>1</v>
      </c>
      <c r="C82" s="5">
        <v>0</v>
      </c>
      <c r="D82" s="6">
        <v>1</v>
      </c>
      <c r="E82" s="4">
        <v>9</v>
      </c>
      <c r="F82" s="5">
        <v>0</v>
      </c>
      <c r="G82" s="6">
        <v>9</v>
      </c>
      <c r="H82" s="4">
        <v>10</v>
      </c>
      <c r="I82" s="5">
        <v>0</v>
      </c>
      <c r="J82" s="6">
        <v>10</v>
      </c>
      <c r="M82" s="23">
        <f>+J82</f>
        <v>10</v>
      </c>
    </row>
    <row r="83" spans="1:14" x14ac:dyDescent="0.25">
      <c r="A83" s="7" t="s">
        <v>9</v>
      </c>
      <c r="B83" s="4">
        <v>2</v>
      </c>
      <c r="C83" s="5">
        <v>0</v>
      </c>
      <c r="D83" s="6">
        <v>2</v>
      </c>
      <c r="E83" s="4">
        <v>7</v>
      </c>
      <c r="F83" s="5">
        <v>0</v>
      </c>
      <c r="G83" s="6">
        <v>7</v>
      </c>
      <c r="H83" s="4">
        <v>9</v>
      </c>
      <c r="I83" s="5">
        <v>0</v>
      </c>
      <c r="J83" s="6">
        <v>9</v>
      </c>
      <c r="M83" s="23">
        <f>+J83</f>
        <v>9</v>
      </c>
    </row>
    <row r="84" spans="1:14" x14ac:dyDescent="0.25">
      <c r="A84" s="7" t="s">
        <v>15</v>
      </c>
      <c r="B84" s="4">
        <v>1</v>
      </c>
      <c r="C84" s="5">
        <v>0</v>
      </c>
      <c r="D84" s="6">
        <v>1</v>
      </c>
      <c r="E84" s="4">
        <v>11</v>
      </c>
      <c r="F84" s="5">
        <v>0</v>
      </c>
      <c r="G84" s="6">
        <v>11</v>
      </c>
      <c r="H84" s="4">
        <v>12</v>
      </c>
      <c r="I84" s="5">
        <v>0</v>
      </c>
      <c r="J84" s="6">
        <v>12</v>
      </c>
      <c r="L84" s="21" t="s">
        <v>27</v>
      </c>
    </row>
    <row r="85" spans="1:14" x14ac:dyDescent="0.25">
      <c r="A85" s="7" t="s">
        <v>4</v>
      </c>
      <c r="B85" s="4">
        <v>3</v>
      </c>
      <c r="C85" s="5">
        <v>0</v>
      </c>
      <c r="D85" s="6">
        <v>3</v>
      </c>
      <c r="E85" s="4">
        <v>42</v>
      </c>
      <c r="F85" s="5">
        <v>0</v>
      </c>
      <c r="G85" s="6">
        <v>42</v>
      </c>
      <c r="H85" s="4">
        <v>45</v>
      </c>
      <c r="I85" s="5">
        <v>0</v>
      </c>
      <c r="J85" s="6">
        <v>45</v>
      </c>
      <c r="M85" s="23">
        <f>+J85</f>
        <v>45</v>
      </c>
    </row>
    <row r="86" spans="1:14" x14ac:dyDescent="0.25">
      <c r="A86" s="7" t="s">
        <v>13</v>
      </c>
      <c r="B86" s="4">
        <v>1</v>
      </c>
      <c r="C86" s="5">
        <v>0</v>
      </c>
      <c r="D86" s="6">
        <v>1</v>
      </c>
      <c r="E86" s="4">
        <v>7</v>
      </c>
      <c r="F86" s="5">
        <v>1</v>
      </c>
      <c r="G86" s="6">
        <v>8</v>
      </c>
      <c r="H86" s="4">
        <v>8</v>
      </c>
      <c r="I86" s="5">
        <v>1</v>
      </c>
      <c r="J86" s="6">
        <v>9</v>
      </c>
      <c r="L86" s="21" t="s">
        <v>27</v>
      </c>
    </row>
    <row r="87" spans="1:14" x14ac:dyDescent="0.25">
      <c r="A87" s="7" t="s">
        <v>0</v>
      </c>
      <c r="B87" s="4">
        <v>413</v>
      </c>
      <c r="C87" s="5">
        <v>3</v>
      </c>
      <c r="D87" s="6">
        <v>416</v>
      </c>
      <c r="E87" s="4">
        <v>153</v>
      </c>
      <c r="F87" s="5">
        <v>2</v>
      </c>
      <c r="G87" s="6">
        <v>155</v>
      </c>
      <c r="H87" s="4">
        <v>566</v>
      </c>
      <c r="I87" s="5">
        <v>5</v>
      </c>
      <c r="J87" s="6">
        <v>571</v>
      </c>
      <c r="L87" s="21" t="s">
        <v>27</v>
      </c>
    </row>
    <row r="88" spans="1:14" x14ac:dyDescent="0.25">
      <c r="A88" s="7" t="s">
        <v>7</v>
      </c>
      <c r="B88" s="4">
        <v>2</v>
      </c>
      <c r="C88" s="5">
        <v>0</v>
      </c>
      <c r="D88" s="6">
        <v>2</v>
      </c>
      <c r="E88" s="4">
        <v>38</v>
      </c>
      <c r="F88" s="5">
        <v>0</v>
      </c>
      <c r="G88" s="6">
        <v>38</v>
      </c>
      <c r="H88" s="4">
        <v>40</v>
      </c>
      <c r="I88" s="5">
        <v>0</v>
      </c>
      <c r="J88" s="6">
        <v>40</v>
      </c>
      <c r="M88" s="23">
        <f>+J88</f>
        <v>40</v>
      </c>
    </row>
    <row r="89" spans="1:14" x14ac:dyDescent="0.25">
      <c r="A89" s="7" t="s">
        <v>17</v>
      </c>
      <c r="B89" s="4">
        <v>1</v>
      </c>
      <c r="C89" s="5">
        <v>0</v>
      </c>
      <c r="D89" s="6">
        <v>1</v>
      </c>
      <c r="E89" s="4">
        <v>5</v>
      </c>
      <c r="F89" s="5">
        <v>0</v>
      </c>
      <c r="G89" s="6">
        <v>5</v>
      </c>
      <c r="H89" s="4">
        <v>6</v>
      </c>
      <c r="I89" s="5">
        <v>0</v>
      </c>
      <c r="J89" s="6">
        <v>6</v>
      </c>
      <c r="L89" s="21" t="s">
        <v>27</v>
      </c>
    </row>
    <row r="90" spans="1:14" x14ac:dyDescent="0.25">
      <c r="A90" s="7" t="s">
        <v>8</v>
      </c>
      <c r="B90" s="4">
        <v>8</v>
      </c>
      <c r="C90" s="5">
        <v>0</v>
      </c>
      <c r="D90" s="6">
        <v>8</v>
      </c>
      <c r="E90" s="4">
        <v>67</v>
      </c>
      <c r="F90" s="5">
        <v>0</v>
      </c>
      <c r="G90" s="6">
        <v>67</v>
      </c>
      <c r="H90" s="4">
        <v>75</v>
      </c>
      <c r="I90" s="5">
        <v>0</v>
      </c>
      <c r="J90" s="6">
        <v>75</v>
      </c>
      <c r="M90" s="23">
        <f>+J90</f>
        <v>75</v>
      </c>
    </row>
    <row r="91" spans="1:14" x14ac:dyDescent="0.25">
      <c r="A91" s="7" t="s">
        <v>2</v>
      </c>
      <c r="B91" s="4">
        <v>31</v>
      </c>
      <c r="C91" s="5">
        <v>0</v>
      </c>
      <c r="D91" s="6">
        <v>31</v>
      </c>
      <c r="E91" s="4">
        <v>120</v>
      </c>
      <c r="F91" s="5">
        <v>0</v>
      </c>
      <c r="G91" s="6">
        <v>120</v>
      </c>
      <c r="H91" s="4">
        <v>151</v>
      </c>
      <c r="I91" s="5">
        <v>0</v>
      </c>
      <c r="J91" s="6">
        <v>151</v>
      </c>
      <c r="L91" s="21" t="s">
        <v>27</v>
      </c>
      <c r="M91" s="23">
        <v>46</v>
      </c>
    </row>
    <row r="92" spans="1:14" x14ac:dyDescent="0.25">
      <c r="A92" s="7" t="s">
        <v>5</v>
      </c>
      <c r="B92" s="4">
        <v>2</v>
      </c>
      <c r="C92" s="5">
        <v>0</v>
      </c>
      <c r="D92" s="6">
        <v>2</v>
      </c>
      <c r="E92" s="4">
        <v>40</v>
      </c>
      <c r="F92" s="5">
        <v>0</v>
      </c>
      <c r="G92" s="6">
        <v>40</v>
      </c>
      <c r="H92" s="4">
        <v>42</v>
      </c>
      <c r="I92" s="5">
        <v>0</v>
      </c>
      <c r="J92" s="6">
        <v>42</v>
      </c>
      <c r="M92" s="23">
        <f>+J92</f>
        <v>42</v>
      </c>
    </row>
    <row r="93" spans="1:14" x14ac:dyDescent="0.25">
      <c r="A93" s="7" t="s">
        <v>14</v>
      </c>
      <c r="B93" s="4">
        <v>2</v>
      </c>
      <c r="C93" s="5">
        <v>0</v>
      </c>
      <c r="D93" s="6">
        <v>2</v>
      </c>
      <c r="E93" s="4">
        <v>6</v>
      </c>
      <c r="F93" s="5">
        <v>0</v>
      </c>
      <c r="G93" s="6">
        <v>6</v>
      </c>
      <c r="H93" s="4">
        <v>8</v>
      </c>
      <c r="I93" s="5">
        <v>0</v>
      </c>
      <c r="J93" s="6">
        <v>8</v>
      </c>
      <c r="M93" s="23">
        <v>6</v>
      </c>
      <c r="N93" s="23">
        <v>2</v>
      </c>
    </row>
    <row r="94" spans="1:14" x14ac:dyDescent="0.25">
      <c r="A94" s="7" t="s">
        <v>3</v>
      </c>
      <c r="B94" s="4">
        <v>4</v>
      </c>
      <c r="C94" s="5">
        <v>0</v>
      </c>
      <c r="D94" s="6">
        <v>4</v>
      </c>
      <c r="E94" s="4">
        <v>38</v>
      </c>
      <c r="F94" s="5">
        <v>0</v>
      </c>
      <c r="G94" s="6">
        <v>38</v>
      </c>
      <c r="H94" s="4">
        <v>42</v>
      </c>
      <c r="I94" s="5">
        <v>0</v>
      </c>
      <c r="J94" s="6">
        <v>42</v>
      </c>
      <c r="N94" s="23">
        <f>+J94</f>
        <v>42</v>
      </c>
    </row>
    <row r="95" spans="1:14" ht="13" thickBot="1" x14ac:dyDescent="0.3">
      <c r="A95" s="7"/>
      <c r="B95" s="7"/>
      <c r="C95" s="8"/>
      <c r="D95" s="9"/>
      <c r="E95" s="7"/>
      <c r="F95" s="8"/>
      <c r="G95" s="9"/>
      <c r="H95" s="7"/>
      <c r="I95" s="8"/>
      <c r="J95" s="9"/>
      <c r="M95" s="24"/>
      <c r="N95" s="24"/>
    </row>
    <row r="96" spans="1:14" ht="13" thickBot="1" x14ac:dyDescent="0.3">
      <c r="A96" s="10" t="s">
        <v>21</v>
      </c>
      <c r="B96" s="11">
        <v>484</v>
      </c>
      <c r="C96" s="12">
        <v>8</v>
      </c>
      <c r="D96" s="13">
        <v>492</v>
      </c>
      <c r="E96" s="11">
        <v>608</v>
      </c>
      <c r="F96" s="12">
        <v>7</v>
      </c>
      <c r="G96" s="13">
        <v>615</v>
      </c>
      <c r="H96" s="11">
        <v>1092</v>
      </c>
      <c r="I96" s="12">
        <v>15</v>
      </c>
      <c r="J96" s="13">
        <v>1107</v>
      </c>
      <c r="M96" s="23">
        <f>SUM(M77:M95)</f>
        <v>348</v>
      </c>
      <c r="N96" s="23">
        <f>SUM(N77:N95)</f>
        <v>44</v>
      </c>
    </row>
    <row r="97" spans="1:14" x14ac:dyDescent="0.25">
      <c r="M97" s="20">
        <f>+M96/(M96+N96)</f>
        <v>0.88775510204081631</v>
      </c>
      <c r="N97" s="20">
        <f>+N96/(M96+N96)</f>
        <v>0.11224489795918367</v>
      </c>
    </row>
    <row r="98" spans="1:14" ht="13" thickBot="1" x14ac:dyDescent="0.3">
      <c r="M98" s="20"/>
      <c r="N98" s="20"/>
    </row>
    <row r="99" spans="1:14" ht="13.5" thickBot="1" x14ac:dyDescent="0.3">
      <c r="A99" s="16">
        <v>42551</v>
      </c>
      <c r="B99" s="36" t="s">
        <v>22</v>
      </c>
      <c r="C99" s="37"/>
      <c r="D99" s="38"/>
      <c r="E99" s="36" t="s">
        <v>23</v>
      </c>
      <c r="F99" s="37"/>
      <c r="G99" s="38"/>
      <c r="H99" s="36" t="s">
        <v>21</v>
      </c>
      <c r="I99" s="37"/>
      <c r="J99" s="38"/>
      <c r="M99" s="22" t="s">
        <v>25</v>
      </c>
      <c r="N99" s="22" t="s">
        <v>26</v>
      </c>
    </row>
    <row r="100" spans="1:14" ht="13" x14ac:dyDescent="0.25">
      <c r="A100" s="14" t="s">
        <v>18</v>
      </c>
      <c r="B100" s="1" t="s">
        <v>19</v>
      </c>
      <c r="C100" s="2" t="s">
        <v>20</v>
      </c>
      <c r="D100" s="3" t="s">
        <v>21</v>
      </c>
      <c r="E100" s="1" t="s">
        <v>19</v>
      </c>
      <c r="F100" s="2" t="s">
        <v>20</v>
      </c>
      <c r="G100" s="3" t="s">
        <v>21</v>
      </c>
      <c r="H100" s="1" t="s">
        <v>19</v>
      </c>
      <c r="I100" s="2" t="s">
        <v>20</v>
      </c>
      <c r="J100" s="3" t="s">
        <v>21</v>
      </c>
    </row>
    <row r="101" spans="1:14" x14ac:dyDescent="0.25">
      <c r="A101" s="7" t="s">
        <v>11</v>
      </c>
      <c r="B101" s="4">
        <v>2</v>
      </c>
      <c r="C101" s="5">
        <v>0</v>
      </c>
      <c r="D101" s="6">
        <v>2</v>
      </c>
      <c r="E101" s="4">
        <v>21</v>
      </c>
      <c r="F101" s="5">
        <v>0</v>
      </c>
      <c r="G101" s="6">
        <v>21</v>
      </c>
      <c r="H101" s="4">
        <v>23</v>
      </c>
      <c r="I101" s="5">
        <v>0</v>
      </c>
      <c r="J101" s="6">
        <v>23</v>
      </c>
      <c r="M101" s="23">
        <f>+J101</f>
        <v>23</v>
      </c>
    </row>
    <row r="102" spans="1:14" x14ac:dyDescent="0.25">
      <c r="A102" s="7" t="s">
        <v>16</v>
      </c>
      <c r="B102" s="4">
        <v>3</v>
      </c>
      <c r="C102" s="5">
        <v>4</v>
      </c>
      <c r="D102" s="6">
        <v>7</v>
      </c>
      <c r="E102" s="4">
        <v>0</v>
      </c>
      <c r="F102" s="5">
        <v>4</v>
      </c>
      <c r="G102" s="6">
        <v>4</v>
      </c>
      <c r="H102" s="4">
        <v>3</v>
      </c>
      <c r="I102" s="5">
        <v>8</v>
      </c>
      <c r="J102" s="6">
        <v>11</v>
      </c>
      <c r="L102" s="21" t="s">
        <v>27</v>
      </c>
    </row>
    <row r="103" spans="1:14" x14ac:dyDescent="0.25">
      <c r="A103" s="7" t="s">
        <v>1</v>
      </c>
      <c r="B103" s="4">
        <v>2</v>
      </c>
      <c r="C103" s="5">
        <v>0</v>
      </c>
      <c r="D103" s="6">
        <v>2</v>
      </c>
      <c r="E103" s="4">
        <v>7</v>
      </c>
      <c r="F103" s="5">
        <v>0</v>
      </c>
      <c r="G103" s="6">
        <v>7</v>
      </c>
      <c r="H103" s="4">
        <v>9</v>
      </c>
      <c r="I103" s="5">
        <v>0</v>
      </c>
      <c r="J103" s="6">
        <v>9</v>
      </c>
      <c r="M103" s="23">
        <f>+J103</f>
        <v>9</v>
      </c>
    </row>
    <row r="104" spans="1:14" x14ac:dyDescent="0.25">
      <c r="A104" s="7" t="s">
        <v>12</v>
      </c>
      <c r="B104" s="4">
        <v>2</v>
      </c>
      <c r="C104" s="5">
        <v>0</v>
      </c>
      <c r="D104" s="6">
        <v>2</v>
      </c>
      <c r="E104" s="4">
        <v>5</v>
      </c>
      <c r="F104" s="5">
        <v>0</v>
      </c>
      <c r="G104" s="6">
        <v>5</v>
      </c>
      <c r="H104" s="4">
        <v>7</v>
      </c>
      <c r="I104" s="5">
        <v>0</v>
      </c>
      <c r="J104" s="6">
        <v>7</v>
      </c>
      <c r="M104" s="23">
        <f>+J104</f>
        <v>7</v>
      </c>
    </row>
    <row r="105" spans="1:14" x14ac:dyDescent="0.25">
      <c r="A105" s="7" t="s">
        <v>10</v>
      </c>
      <c r="B105" s="4">
        <v>4</v>
      </c>
      <c r="C105" s="5">
        <v>0</v>
      </c>
      <c r="D105" s="6">
        <v>4</v>
      </c>
      <c r="E105" s="4">
        <v>33</v>
      </c>
      <c r="F105" s="5">
        <v>0</v>
      </c>
      <c r="G105" s="6">
        <v>33</v>
      </c>
      <c r="H105" s="4">
        <v>37</v>
      </c>
      <c r="I105" s="5">
        <v>0</v>
      </c>
      <c r="J105" s="6">
        <v>37</v>
      </c>
      <c r="M105" s="23">
        <f>+J105</f>
        <v>37</v>
      </c>
    </row>
    <row r="106" spans="1:14" x14ac:dyDescent="0.25">
      <c r="A106" s="7" t="s">
        <v>6</v>
      </c>
      <c r="B106" s="4">
        <v>1</v>
      </c>
      <c r="C106" s="5">
        <v>0</v>
      </c>
      <c r="D106" s="6">
        <v>1</v>
      </c>
      <c r="E106" s="4">
        <v>9</v>
      </c>
      <c r="F106" s="5">
        <v>0</v>
      </c>
      <c r="G106" s="6">
        <v>9</v>
      </c>
      <c r="H106" s="4">
        <v>10</v>
      </c>
      <c r="I106" s="5">
        <v>0</v>
      </c>
      <c r="J106" s="6">
        <v>10</v>
      </c>
      <c r="M106" s="23">
        <f>+J106</f>
        <v>10</v>
      </c>
    </row>
    <row r="107" spans="1:14" x14ac:dyDescent="0.25">
      <c r="A107" s="7" t="s">
        <v>9</v>
      </c>
      <c r="B107" s="4">
        <v>2</v>
      </c>
      <c r="C107" s="5">
        <v>0</v>
      </c>
      <c r="D107" s="6">
        <v>2</v>
      </c>
      <c r="E107" s="4">
        <v>7</v>
      </c>
      <c r="F107" s="5">
        <v>0</v>
      </c>
      <c r="G107" s="6">
        <v>7</v>
      </c>
      <c r="H107" s="4">
        <v>9</v>
      </c>
      <c r="I107" s="5">
        <v>0</v>
      </c>
      <c r="J107" s="6">
        <v>9</v>
      </c>
      <c r="M107" s="23">
        <f>+J107</f>
        <v>9</v>
      </c>
    </row>
    <row r="108" spans="1:14" x14ac:dyDescent="0.25">
      <c r="A108" s="7" t="s">
        <v>15</v>
      </c>
      <c r="B108" s="4">
        <v>1</v>
      </c>
      <c r="C108" s="5">
        <v>0</v>
      </c>
      <c r="D108" s="6">
        <v>1</v>
      </c>
      <c r="E108" s="4">
        <v>10</v>
      </c>
      <c r="F108" s="5">
        <v>0</v>
      </c>
      <c r="G108" s="6">
        <v>10</v>
      </c>
      <c r="H108" s="4">
        <v>11</v>
      </c>
      <c r="I108" s="5">
        <v>0</v>
      </c>
      <c r="J108" s="6">
        <v>11</v>
      </c>
      <c r="L108" s="21" t="s">
        <v>27</v>
      </c>
    </row>
    <row r="109" spans="1:14" x14ac:dyDescent="0.25">
      <c r="A109" s="7" t="s">
        <v>4</v>
      </c>
      <c r="B109" s="4">
        <v>3</v>
      </c>
      <c r="C109" s="5">
        <v>0</v>
      </c>
      <c r="D109" s="6">
        <v>3</v>
      </c>
      <c r="E109" s="4">
        <v>41</v>
      </c>
      <c r="F109" s="5">
        <v>0</v>
      </c>
      <c r="G109" s="6">
        <v>41</v>
      </c>
      <c r="H109" s="4">
        <v>44</v>
      </c>
      <c r="I109" s="5">
        <v>0</v>
      </c>
      <c r="J109" s="6">
        <v>44</v>
      </c>
      <c r="M109" s="23">
        <f>+J109</f>
        <v>44</v>
      </c>
    </row>
    <row r="110" spans="1:14" x14ac:dyDescent="0.25">
      <c r="A110" s="7" t="s">
        <v>13</v>
      </c>
      <c r="B110" s="4">
        <v>1</v>
      </c>
      <c r="C110" s="5">
        <v>0</v>
      </c>
      <c r="D110" s="6">
        <v>1</v>
      </c>
      <c r="E110" s="4">
        <v>6</v>
      </c>
      <c r="F110" s="5">
        <v>1</v>
      </c>
      <c r="G110" s="6">
        <v>7</v>
      </c>
      <c r="H110" s="4">
        <v>7</v>
      </c>
      <c r="I110" s="5">
        <v>1</v>
      </c>
      <c r="J110" s="6">
        <v>8</v>
      </c>
      <c r="L110" s="21" t="s">
        <v>27</v>
      </c>
    </row>
    <row r="111" spans="1:14" x14ac:dyDescent="0.25">
      <c r="A111" s="7" t="s">
        <v>0</v>
      </c>
      <c r="B111" s="4">
        <v>401</v>
      </c>
      <c r="C111" s="5">
        <v>3</v>
      </c>
      <c r="D111" s="6">
        <v>404</v>
      </c>
      <c r="E111" s="4">
        <v>151</v>
      </c>
      <c r="F111" s="5">
        <v>2</v>
      </c>
      <c r="G111" s="6">
        <v>153</v>
      </c>
      <c r="H111" s="4">
        <v>552</v>
      </c>
      <c r="I111" s="5">
        <v>5</v>
      </c>
      <c r="J111" s="6">
        <v>557</v>
      </c>
      <c r="L111" s="21" t="s">
        <v>27</v>
      </c>
    </row>
    <row r="112" spans="1:14" x14ac:dyDescent="0.25">
      <c r="A112" s="7" t="s">
        <v>7</v>
      </c>
      <c r="B112" s="4">
        <v>2</v>
      </c>
      <c r="C112" s="5">
        <v>0</v>
      </c>
      <c r="D112" s="6">
        <v>2</v>
      </c>
      <c r="E112" s="4">
        <v>40</v>
      </c>
      <c r="F112" s="5">
        <v>0</v>
      </c>
      <c r="G112" s="6">
        <v>40</v>
      </c>
      <c r="H112" s="4">
        <v>42</v>
      </c>
      <c r="I112" s="5">
        <v>0</v>
      </c>
      <c r="J112" s="6">
        <v>42</v>
      </c>
      <c r="M112" s="23">
        <f>+J112</f>
        <v>42</v>
      </c>
    </row>
    <row r="113" spans="1:14" x14ac:dyDescent="0.25">
      <c r="A113" s="7" t="s">
        <v>17</v>
      </c>
      <c r="B113" s="4">
        <v>1</v>
      </c>
      <c r="C113" s="5">
        <v>0</v>
      </c>
      <c r="D113" s="6">
        <v>1</v>
      </c>
      <c r="E113" s="4">
        <v>4</v>
      </c>
      <c r="F113" s="5">
        <v>0</v>
      </c>
      <c r="G113" s="6">
        <v>4</v>
      </c>
      <c r="H113" s="4">
        <v>5</v>
      </c>
      <c r="I113" s="5">
        <v>0</v>
      </c>
      <c r="J113" s="6">
        <v>5</v>
      </c>
      <c r="L113" s="21" t="s">
        <v>27</v>
      </c>
    </row>
    <row r="114" spans="1:14" x14ac:dyDescent="0.25">
      <c r="A114" s="7" t="s">
        <v>8</v>
      </c>
      <c r="B114" s="4">
        <v>6</v>
      </c>
      <c r="C114" s="5">
        <v>0</v>
      </c>
      <c r="D114" s="6">
        <v>6</v>
      </c>
      <c r="E114" s="4">
        <v>67</v>
      </c>
      <c r="F114" s="5">
        <v>0</v>
      </c>
      <c r="G114" s="6">
        <v>67</v>
      </c>
      <c r="H114" s="4">
        <v>73</v>
      </c>
      <c r="I114" s="5">
        <v>0</v>
      </c>
      <c r="J114" s="6">
        <v>73</v>
      </c>
      <c r="M114" s="23">
        <f>+J114</f>
        <v>73</v>
      </c>
    </row>
    <row r="115" spans="1:14" x14ac:dyDescent="0.25">
      <c r="A115" s="7" t="s">
        <v>2</v>
      </c>
      <c r="B115" s="4">
        <v>29</v>
      </c>
      <c r="C115" s="5">
        <v>0</v>
      </c>
      <c r="D115" s="6">
        <v>29</v>
      </c>
      <c r="E115" s="4">
        <v>120</v>
      </c>
      <c r="F115" s="5">
        <v>0</v>
      </c>
      <c r="G115" s="6">
        <v>120</v>
      </c>
      <c r="H115" s="4">
        <v>149</v>
      </c>
      <c r="I115" s="5">
        <v>0</v>
      </c>
      <c r="J115" s="6">
        <v>149</v>
      </c>
      <c r="L115" s="21" t="s">
        <v>27</v>
      </c>
      <c r="M115" s="23">
        <v>46</v>
      </c>
    </row>
    <row r="116" spans="1:14" x14ac:dyDescent="0.25">
      <c r="A116" s="7" t="s">
        <v>5</v>
      </c>
      <c r="B116" s="4">
        <v>2</v>
      </c>
      <c r="C116" s="5">
        <v>0</v>
      </c>
      <c r="D116" s="6">
        <v>2</v>
      </c>
      <c r="E116" s="4">
        <v>40</v>
      </c>
      <c r="F116" s="5">
        <v>0</v>
      </c>
      <c r="G116" s="6">
        <v>40</v>
      </c>
      <c r="H116" s="4">
        <v>42</v>
      </c>
      <c r="I116" s="5">
        <v>0</v>
      </c>
      <c r="J116" s="6">
        <v>42</v>
      </c>
      <c r="M116" s="23">
        <f>+J116</f>
        <v>42</v>
      </c>
    </row>
    <row r="117" spans="1:14" x14ac:dyDescent="0.25">
      <c r="A117" s="7" t="s">
        <v>14</v>
      </c>
      <c r="B117" s="4">
        <v>2</v>
      </c>
      <c r="C117" s="5">
        <v>0</v>
      </c>
      <c r="D117" s="6">
        <v>2</v>
      </c>
      <c r="E117" s="4">
        <v>6</v>
      </c>
      <c r="F117" s="5">
        <v>0</v>
      </c>
      <c r="G117" s="6">
        <v>6</v>
      </c>
      <c r="H117" s="4">
        <v>8</v>
      </c>
      <c r="I117" s="5">
        <v>0</v>
      </c>
      <c r="J117" s="6">
        <v>8</v>
      </c>
      <c r="M117" s="23">
        <v>6</v>
      </c>
      <c r="N117" s="23">
        <v>2</v>
      </c>
    </row>
    <row r="118" spans="1:14" x14ac:dyDescent="0.25">
      <c r="A118" s="7" t="s">
        <v>3</v>
      </c>
      <c r="B118" s="4">
        <v>4</v>
      </c>
      <c r="C118" s="5">
        <v>0</v>
      </c>
      <c r="D118" s="6">
        <v>4</v>
      </c>
      <c r="E118" s="4">
        <v>37</v>
      </c>
      <c r="F118" s="5">
        <v>0</v>
      </c>
      <c r="G118" s="6">
        <v>37</v>
      </c>
      <c r="H118" s="4">
        <v>41</v>
      </c>
      <c r="I118" s="5">
        <v>0</v>
      </c>
      <c r="J118" s="6">
        <v>41</v>
      </c>
      <c r="N118" s="23">
        <f>+J118</f>
        <v>41</v>
      </c>
    </row>
    <row r="119" spans="1:14" ht="13" thickBot="1" x14ac:dyDescent="0.3">
      <c r="A119" s="7"/>
      <c r="B119" s="7"/>
      <c r="C119" s="8"/>
      <c r="D119" s="9"/>
      <c r="E119" s="7"/>
      <c r="F119" s="8"/>
      <c r="G119" s="9"/>
      <c r="H119" s="7"/>
      <c r="I119" s="8"/>
      <c r="J119" s="9"/>
      <c r="M119" s="24"/>
      <c r="N119" s="24"/>
    </row>
    <row r="120" spans="1:14" ht="13" thickBot="1" x14ac:dyDescent="0.3">
      <c r="A120" s="10" t="s">
        <v>21</v>
      </c>
      <c r="B120" s="11">
        <v>468</v>
      </c>
      <c r="C120" s="12">
        <v>7</v>
      </c>
      <c r="D120" s="13">
        <v>475</v>
      </c>
      <c r="E120" s="11">
        <v>604</v>
      </c>
      <c r="F120" s="12">
        <v>7</v>
      </c>
      <c r="G120" s="13">
        <v>611</v>
      </c>
      <c r="H120" s="11">
        <v>1072</v>
      </c>
      <c r="I120" s="12">
        <v>14</v>
      </c>
      <c r="J120" s="13">
        <v>1086</v>
      </c>
      <c r="M120" s="23">
        <f>SUM(M101:M119)</f>
        <v>348</v>
      </c>
      <c r="N120" s="23">
        <f>SUM(N101:N119)</f>
        <v>43</v>
      </c>
    </row>
    <row r="121" spans="1:14" x14ac:dyDescent="0.25">
      <c r="M121" s="20">
        <f>+M120/(M120+N120)</f>
        <v>0.89002557544757033</v>
      </c>
      <c r="N121" s="20">
        <f>+N120/(M120+N120)</f>
        <v>0.10997442455242967</v>
      </c>
    </row>
    <row r="122" spans="1:14" ht="13" thickBot="1" x14ac:dyDescent="0.3">
      <c r="M122" s="20"/>
      <c r="N122" s="20"/>
    </row>
    <row r="123" spans="1:14" ht="13.5" thickBot="1" x14ac:dyDescent="0.3">
      <c r="A123" s="16">
        <v>42369</v>
      </c>
      <c r="B123" s="36" t="s">
        <v>22</v>
      </c>
      <c r="C123" s="37"/>
      <c r="D123" s="38"/>
      <c r="E123" s="36" t="s">
        <v>23</v>
      </c>
      <c r="F123" s="37"/>
      <c r="G123" s="38"/>
      <c r="H123" s="36" t="s">
        <v>21</v>
      </c>
      <c r="I123" s="37"/>
      <c r="J123" s="38"/>
      <c r="M123" s="22" t="s">
        <v>25</v>
      </c>
      <c r="N123" s="22" t="s">
        <v>26</v>
      </c>
    </row>
    <row r="124" spans="1:14" ht="13" x14ac:dyDescent="0.25">
      <c r="A124" s="14" t="s">
        <v>18</v>
      </c>
      <c r="B124" s="1" t="s">
        <v>19</v>
      </c>
      <c r="C124" s="2" t="s">
        <v>20</v>
      </c>
      <c r="D124" s="3" t="s">
        <v>21</v>
      </c>
      <c r="E124" s="1" t="s">
        <v>19</v>
      </c>
      <c r="F124" s="2" t="s">
        <v>20</v>
      </c>
      <c r="G124" s="3" t="s">
        <v>21</v>
      </c>
      <c r="H124" s="1" t="s">
        <v>19</v>
      </c>
      <c r="I124" s="2" t="s">
        <v>20</v>
      </c>
      <c r="J124" s="3" t="s">
        <v>21</v>
      </c>
    </row>
    <row r="125" spans="1:14" x14ac:dyDescent="0.25">
      <c r="A125" s="7" t="s">
        <v>11</v>
      </c>
      <c r="B125" s="4">
        <v>2</v>
      </c>
      <c r="C125" s="5">
        <v>0</v>
      </c>
      <c r="D125" s="6">
        <v>2</v>
      </c>
      <c r="E125" s="4">
        <v>23</v>
      </c>
      <c r="F125" s="5">
        <v>0</v>
      </c>
      <c r="G125" s="6">
        <v>23</v>
      </c>
      <c r="H125" s="4">
        <v>25</v>
      </c>
      <c r="I125" s="5">
        <v>0</v>
      </c>
      <c r="J125" s="6">
        <v>25</v>
      </c>
      <c r="M125" s="23">
        <f>+J125</f>
        <v>25</v>
      </c>
    </row>
    <row r="126" spans="1:14" x14ac:dyDescent="0.25">
      <c r="A126" s="7" t="s">
        <v>16</v>
      </c>
      <c r="B126" s="4">
        <v>3</v>
      </c>
      <c r="C126" s="5">
        <v>5</v>
      </c>
      <c r="D126" s="6">
        <v>8</v>
      </c>
      <c r="E126" s="4">
        <v>0</v>
      </c>
      <c r="F126" s="5">
        <v>3</v>
      </c>
      <c r="G126" s="6">
        <v>3</v>
      </c>
      <c r="H126" s="4">
        <v>3</v>
      </c>
      <c r="I126" s="5">
        <v>8</v>
      </c>
      <c r="J126" s="6">
        <v>11</v>
      </c>
      <c r="L126" s="21" t="s">
        <v>27</v>
      </c>
    </row>
    <row r="127" spans="1:14" x14ac:dyDescent="0.25">
      <c r="A127" s="7" t="s">
        <v>1</v>
      </c>
      <c r="B127" s="4">
        <v>2</v>
      </c>
      <c r="C127" s="5">
        <v>0</v>
      </c>
      <c r="D127" s="6">
        <v>2</v>
      </c>
      <c r="E127" s="4">
        <v>6</v>
      </c>
      <c r="F127" s="5">
        <v>0</v>
      </c>
      <c r="G127" s="6">
        <v>6</v>
      </c>
      <c r="H127" s="4">
        <v>8</v>
      </c>
      <c r="I127" s="5">
        <v>0</v>
      </c>
      <c r="J127" s="6">
        <v>8</v>
      </c>
      <c r="M127" s="23">
        <f>+J127</f>
        <v>8</v>
      </c>
    </row>
    <row r="128" spans="1:14" x14ac:dyDescent="0.25">
      <c r="A128" s="7" t="s">
        <v>12</v>
      </c>
      <c r="B128" s="4">
        <v>2</v>
      </c>
      <c r="C128" s="5">
        <v>0</v>
      </c>
      <c r="D128" s="6">
        <v>2</v>
      </c>
      <c r="E128" s="4">
        <v>5</v>
      </c>
      <c r="F128" s="5">
        <v>0</v>
      </c>
      <c r="G128" s="6">
        <v>5</v>
      </c>
      <c r="H128" s="4">
        <v>7</v>
      </c>
      <c r="I128" s="5">
        <v>0</v>
      </c>
      <c r="J128" s="6">
        <v>7</v>
      </c>
      <c r="M128" s="23">
        <f>+J128</f>
        <v>7</v>
      </c>
    </row>
    <row r="129" spans="1:14" x14ac:dyDescent="0.25">
      <c r="A129" s="7" t="s">
        <v>10</v>
      </c>
      <c r="B129" s="4">
        <v>3</v>
      </c>
      <c r="C129" s="5">
        <v>0</v>
      </c>
      <c r="D129" s="6">
        <v>3</v>
      </c>
      <c r="E129" s="4">
        <v>34</v>
      </c>
      <c r="F129" s="5">
        <v>0</v>
      </c>
      <c r="G129" s="6">
        <v>34</v>
      </c>
      <c r="H129" s="4">
        <v>37</v>
      </c>
      <c r="I129" s="5">
        <v>0</v>
      </c>
      <c r="J129" s="6">
        <v>37</v>
      </c>
      <c r="M129" s="23">
        <f>+J129</f>
        <v>37</v>
      </c>
    </row>
    <row r="130" spans="1:14" x14ac:dyDescent="0.25">
      <c r="A130" s="7" t="s">
        <v>6</v>
      </c>
      <c r="B130" s="4">
        <v>1</v>
      </c>
      <c r="C130" s="5">
        <v>0</v>
      </c>
      <c r="D130" s="6">
        <v>1</v>
      </c>
      <c r="E130" s="4">
        <v>10</v>
      </c>
      <c r="F130" s="5">
        <v>0</v>
      </c>
      <c r="G130" s="6">
        <v>10</v>
      </c>
      <c r="H130" s="4">
        <v>11</v>
      </c>
      <c r="I130" s="5">
        <v>0</v>
      </c>
      <c r="J130" s="6">
        <v>11</v>
      </c>
      <c r="M130" s="23">
        <f>+J130</f>
        <v>11</v>
      </c>
    </row>
    <row r="131" spans="1:14" x14ac:dyDescent="0.25">
      <c r="A131" s="7" t="s">
        <v>9</v>
      </c>
      <c r="B131" s="4">
        <v>1</v>
      </c>
      <c r="C131" s="5">
        <v>0</v>
      </c>
      <c r="D131" s="6">
        <v>1</v>
      </c>
      <c r="E131" s="4">
        <v>7</v>
      </c>
      <c r="F131" s="5">
        <v>0</v>
      </c>
      <c r="G131" s="6">
        <v>7</v>
      </c>
      <c r="H131" s="4">
        <v>8</v>
      </c>
      <c r="I131" s="5">
        <v>0</v>
      </c>
      <c r="J131" s="6">
        <v>8</v>
      </c>
      <c r="M131" s="23">
        <f>+J131</f>
        <v>8</v>
      </c>
    </row>
    <row r="132" spans="1:14" x14ac:dyDescent="0.25">
      <c r="A132" s="7" t="s">
        <v>15</v>
      </c>
      <c r="B132" s="4">
        <v>1</v>
      </c>
      <c r="C132" s="5">
        <v>0</v>
      </c>
      <c r="D132" s="6">
        <v>1</v>
      </c>
      <c r="E132" s="4">
        <v>10</v>
      </c>
      <c r="F132" s="5">
        <v>0</v>
      </c>
      <c r="G132" s="6">
        <v>10</v>
      </c>
      <c r="H132" s="4">
        <v>11</v>
      </c>
      <c r="I132" s="5">
        <v>0</v>
      </c>
      <c r="J132" s="6">
        <v>11</v>
      </c>
      <c r="L132" s="21" t="s">
        <v>27</v>
      </c>
    </row>
    <row r="133" spans="1:14" x14ac:dyDescent="0.25">
      <c r="A133" s="7" t="s">
        <v>4</v>
      </c>
      <c r="B133" s="4">
        <v>3</v>
      </c>
      <c r="C133" s="5">
        <v>0</v>
      </c>
      <c r="D133" s="6">
        <v>3</v>
      </c>
      <c r="E133" s="4">
        <v>39</v>
      </c>
      <c r="F133" s="5">
        <v>0</v>
      </c>
      <c r="G133" s="6">
        <v>39</v>
      </c>
      <c r="H133" s="4">
        <v>42</v>
      </c>
      <c r="I133" s="5">
        <v>0</v>
      </c>
      <c r="J133" s="6">
        <v>42</v>
      </c>
      <c r="M133" s="23">
        <f>+J133</f>
        <v>42</v>
      </c>
    </row>
    <row r="134" spans="1:14" x14ac:dyDescent="0.25">
      <c r="A134" s="7" t="s">
        <v>13</v>
      </c>
      <c r="B134" s="4">
        <v>1</v>
      </c>
      <c r="C134" s="5">
        <v>0</v>
      </c>
      <c r="D134" s="6">
        <v>1</v>
      </c>
      <c r="E134" s="4">
        <v>7</v>
      </c>
      <c r="F134" s="5">
        <v>1</v>
      </c>
      <c r="G134" s="6">
        <v>8</v>
      </c>
      <c r="H134" s="4">
        <v>8</v>
      </c>
      <c r="I134" s="5">
        <v>1</v>
      </c>
      <c r="J134" s="6">
        <v>9</v>
      </c>
      <c r="L134" s="21" t="s">
        <v>27</v>
      </c>
    </row>
    <row r="135" spans="1:14" x14ac:dyDescent="0.25">
      <c r="A135" s="7" t="s">
        <v>0</v>
      </c>
      <c r="B135" s="4">
        <v>392</v>
      </c>
      <c r="C135" s="5">
        <v>2</v>
      </c>
      <c r="D135" s="6">
        <v>394</v>
      </c>
      <c r="E135" s="4">
        <v>149</v>
      </c>
      <c r="F135" s="5">
        <v>2</v>
      </c>
      <c r="G135" s="6">
        <v>151</v>
      </c>
      <c r="H135" s="4">
        <v>541</v>
      </c>
      <c r="I135" s="5">
        <v>4</v>
      </c>
      <c r="J135" s="6">
        <v>545</v>
      </c>
      <c r="L135" s="21" t="s">
        <v>27</v>
      </c>
    </row>
    <row r="136" spans="1:14" x14ac:dyDescent="0.25">
      <c r="A136" s="7" t="s">
        <v>7</v>
      </c>
      <c r="B136" s="4">
        <v>2</v>
      </c>
      <c r="C136" s="5">
        <v>0</v>
      </c>
      <c r="D136" s="6">
        <v>2</v>
      </c>
      <c r="E136" s="4">
        <v>38</v>
      </c>
      <c r="F136" s="5">
        <v>0</v>
      </c>
      <c r="G136" s="6">
        <v>38</v>
      </c>
      <c r="H136" s="4">
        <v>40</v>
      </c>
      <c r="I136" s="5">
        <v>0</v>
      </c>
      <c r="J136" s="6">
        <v>40</v>
      </c>
      <c r="M136" s="23">
        <f>+J136</f>
        <v>40</v>
      </c>
    </row>
    <row r="137" spans="1:14" x14ac:dyDescent="0.25">
      <c r="A137" s="7" t="s">
        <v>17</v>
      </c>
      <c r="B137" s="4">
        <v>1</v>
      </c>
      <c r="C137" s="5">
        <v>0</v>
      </c>
      <c r="D137" s="6">
        <v>1</v>
      </c>
      <c r="E137" s="4">
        <v>4</v>
      </c>
      <c r="F137" s="5">
        <v>0</v>
      </c>
      <c r="G137" s="6">
        <v>4</v>
      </c>
      <c r="H137" s="4">
        <v>5</v>
      </c>
      <c r="I137" s="5">
        <v>0</v>
      </c>
      <c r="J137" s="6">
        <v>5</v>
      </c>
      <c r="L137" s="21" t="s">
        <v>27</v>
      </c>
    </row>
    <row r="138" spans="1:14" x14ac:dyDescent="0.25">
      <c r="A138" s="7" t="s">
        <v>8</v>
      </c>
      <c r="B138" s="4">
        <v>6</v>
      </c>
      <c r="C138" s="5">
        <v>0</v>
      </c>
      <c r="D138" s="6">
        <v>6</v>
      </c>
      <c r="E138" s="4">
        <v>64</v>
      </c>
      <c r="F138" s="5">
        <v>0</v>
      </c>
      <c r="G138" s="6">
        <v>64</v>
      </c>
      <c r="H138" s="4">
        <v>70</v>
      </c>
      <c r="I138" s="5">
        <v>0</v>
      </c>
      <c r="J138" s="6">
        <v>70</v>
      </c>
      <c r="M138" s="23">
        <f>+J138</f>
        <v>70</v>
      </c>
    </row>
    <row r="139" spans="1:14" x14ac:dyDescent="0.25">
      <c r="A139" s="7" t="s">
        <v>2</v>
      </c>
      <c r="B139" s="4">
        <v>29</v>
      </c>
      <c r="C139" s="5">
        <v>0</v>
      </c>
      <c r="D139" s="6">
        <v>29</v>
      </c>
      <c r="E139" s="4">
        <v>114</v>
      </c>
      <c r="F139" s="5">
        <v>0</v>
      </c>
      <c r="G139" s="6">
        <v>114</v>
      </c>
      <c r="H139" s="4">
        <v>143</v>
      </c>
      <c r="I139" s="5">
        <v>0</v>
      </c>
      <c r="J139" s="6">
        <v>143</v>
      </c>
      <c r="L139" s="21" t="s">
        <v>27</v>
      </c>
      <c r="M139" s="23">
        <v>46</v>
      </c>
    </row>
    <row r="140" spans="1:14" x14ac:dyDescent="0.25">
      <c r="A140" s="7" t="s">
        <v>5</v>
      </c>
      <c r="B140" s="4">
        <v>2</v>
      </c>
      <c r="C140" s="5">
        <v>0</v>
      </c>
      <c r="D140" s="6">
        <v>2</v>
      </c>
      <c r="E140" s="4">
        <v>41</v>
      </c>
      <c r="F140" s="5">
        <v>0</v>
      </c>
      <c r="G140" s="6">
        <v>41</v>
      </c>
      <c r="H140" s="4">
        <v>43</v>
      </c>
      <c r="I140" s="5">
        <v>0</v>
      </c>
      <c r="J140" s="6">
        <v>43</v>
      </c>
      <c r="M140" s="23">
        <f>+J140</f>
        <v>43</v>
      </c>
    </row>
    <row r="141" spans="1:14" x14ac:dyDescent="0.25">
      <c r="A141" s="7" t="s">
        <v>14</v>
      </c>
      <c r="B141" s="4">
        <v>2</v>
      </c>
      <c r="C141" s="5">
        <v>0</v>
      </c>
      <c r="D141" s="6">
        <v>2</v>
      </c>
      <c r="E141" s="4">
        <v>6</v>
      </c>
      <c r="F141" s="5">
        <v>0</v>
      </c>
      <c r="G141" s="6">
        <v>6</v>
      </c>
      <c r="H141" s="4">
        <v>8</v>
      </c>
      <c r="I141" s="5">
        <v>0</v>
      </c>
      <c r="J141" s="6">
        <v>8</v>
      </c>
      <c r="M141" s="23">
        <v>6</v>
      </c>
      <c r="N141" s="23">
        <v>2</v>
      </c>
    </row>
    <row r="142" spans="1:14" x14ac:dyDescent="0.25">
      <c r="A142" s="7" t="s">
        <v>3</v>
      </c>
      <c r="B142" s="4">
        <v>3</v>
      </c>
      <c r="C142" s="5">
        <v>0</v>
      </c>
      <c r="D142" s="6">
        <v>3</v>
      </c>
      <c r="E142" s="4">
        <v>35</v>
      </c>
      <c r="F142" s="5">
        <v>0</v>
      </c>
      <c r="G142" s="6">
        <v>35</v>
      </c>
      <c r="H142" s="4">
        <v>38</v>
      </c>
      <c r="I142" s="5">
        <v>0</v>
      </c>
      <c r="J142" s="6">
        <v>38</v>
      </c>
      <c r="N142" s="23">
        <f>+J142</f>
        <v>38</v>
      </c>
    </row>
    <row r="143" spans="1:14" ht="13" thickBot="1" x14ac:dyDescent="0.3">
      <c r="A143" s="7"/>
      <c r="B143" s="7"/>
      <c r="C143" s="8"/>
      <c r="D143" s="9"/>
      <c r="E143" s="7"/>
      <c r="F143" s="8"/>
      <c r="G143" s="9"/>
      <c r="H143" s="7"/>
      <c r="I143" s="8"/>
      <c r="J143" s="9"/>
      <c r="M143" s="24"/>
      <c r="N143" s="24"/>
    </row>
    <row r="144" spans="1:14" ht="13" thickBot="1" x14ac:dyDescent="0.3">
      <c r="A144" s="10" t="s">
        <v>21</v>
      </c>
      <c r="B144" s="11">
        <v>456</v>
      </c>
      <c r="C144" s="12">
        <v>7</v>
      </c>
      <c r="D144" s="13">
        <v>463</v>
      </c>
      <c r="E144" s="11">
        <v>592</v>
      </c>
      <c r="F144" s="12">
        <v>6</v>
      </c>
      <c r="G144" s="13">
        <v>598</v>
      </c>
      <c r="H144" s="11">
        <v>1048</v>
      </c>
      <c r="I144" s="12">
        <v>13</v>
      </c>
      <c r="J144" s="13">
        <v>1061</v>
      </c>
      <c r="M144" s="23">
        <f>SUM(M125:M143)</f>
        <v>343</v>
      </c>
      <c r="N144" s="23">
        <f>SUM(N125:N143)</f>
        <v>40</v>
      </c>
    </row>
    <row r="145" spans="1:14" x14ac:dyDescent="0.25">
      <c r="M145" s="20">
        <f>+M144/(M144+N144)</f>
        <v>0.8955613577023499</v>
      </c>
      <c r="N145" s="20">
        <f>+N144/(M144+N144)</f>
        <v>0.10443864229765012</v>
      </c>
    </row>
    <row r="146" spans="1:14" ht="13" thickBot="1" x14ac:dyDescent="0.3">
      <c r="M146" s="20"/>
      <c r="N146" s="20"/>
    </row>
    <row r="147" spans="1:14" ht="13.5" thickBot="1" x14ac:dyDescent="0.3">
      <c r="A147" s="16">
        <v>42185</v>
      </c>
      <c r="B147" s="36" t="s">
        <v>22</v>
      </c>
      <c r="C147" s="37"/>
      <c r="D147" s="38"/>
      <c r="E147" s="36" t="s">
        <v>23</v>
      </c>
      <c r="F147" s="37"/>
      <c r="G147" s="38"/>
      <c r="H147" s="36" t="s">
        <v>21</v>
      </c>
      <c r="I147" s="37"/>
      <c r="J147" s="38"/>
      <c r="M147" s="22" t="s">
        <v>25</v>
      </c>
      <c r="N147" s="22" t="s">
        <v>26</v>
      </c>
    </row>
    <row r="148" spans="1:14" ht="13" x14ac:dyDescent="0.25">
      <c r="A148" s="14" t="s">
        <v>18</v>
      </c>
      <c r="B148" s="1" t="s">
        <v>19</v>
      </c>
      <c r="C148" s="2" t="s">
        <v>20</v>
      </c>
      <c r="D148" s="3" t="s">
        <v>21</v>
      </c>
      <c r="E148" s="1" t="s">
        <v>19</v>
      </c>
      <c r="F148" s="2" t="s">
        <v>20</v>
      </c>
      <c r="G148" s="3" t="s">
        <v>21</v>
      </c>
      <c r="H148" s="1" t="s">
        <v>19</v>
      </c>
      <c r="I148" s="2" t="s">
        <v>20</v>
      </c>
      <c r="J148" s="3" t="s">
        <v>21</v>
      </c>
    </row>
    <row r="149" spans="1:14" x14ac:dyDescent="0.25">
      <c r="A149" s="7" t="s">
        <v>11</v>
      </c>
      <c r="B149" s="4">
        <v>2</v>
      </c>
      <c r="C149" s="5">
        <v>0</v>
      </c>
      <c r="D149" s="6">
        <v>2</v>
      </c>
      <c r="E149" s="4">
        <v>23</v>
      </c>
      <c r="F149" s="5">
        <v>0</v>
      </c>
      <c r="G149" s="6">
        <v>23</v>
      </c>
      <c r="H149" s="4">
        <v>25</v>
      </c>
      <c r="I149" s="5">
        <v>0</v>
      </c>
      <c r="J149" s="6">
        <v>25</v>
      </c>
      <c r="M149" s="23">
        <f>+J149</f>
        <v>25</v>
      </c>
    </row>
    <row r="150" spans="1:14" x14ac:dyDescent="0.25">
      <c r="A150" s="7" t="s">
        <v>16</v>
      </c>
      <c r="B150" s="4">
        <v>3</v>
      </c>
      <c r="C150" s="5">
        <v>5</v>
      </c>
      <c r="D150" s="6">
        <v>8</v>
      </c>
      <c r="E150" s="4">
        <v>0</v>
      </c>
      <c r="F150" s="5">
        <v>4</v>
      </c>
      <c r="G150" s="6">
        <v>4</v>
      </c>
      <c r="H150" s="4">
        <v>3</v>
      </c>
      <c r="I150" s="5">
        <v>9</v>
      </c>
      <c r="J150" s="6">
        <v>12</v>
      </c>
      <c r="L150" s="21" t="s">
        <v>27</v>
      </c>
    </row>
    <row r="151" spans="1:14" x14ac:dyDescent="0.25">
      <c r="A151" s="7" t="s">
        <v>1</v>
      </c>
      <c r="B151" s="4">
        <v>2</v>
      </c>
      <c r="C151" s="5">
        <v>0</v>
      </c>
      <c r="D151" s="6">
        <v>2</v>
      </c>
      <c r="E151" s="4">
        <v>6</v>
      </c>
      <c r="F151" s="5">
        <v>0</v>
      </c>
      <c r="G151" s="6">
        <v>6</v>
      </c>
      <c r="H151" s="4">
        <v>8</v>
      </c>
      <c r="I151" s="5">
        <v>0</v>
      </c>
      <c r="J151" s="6">
        <v>8</v>
      </c>
      <c r="M151" s="23">
        <f t="shared" ref="M151:M156" si="10">+J151</f>
        <v>8</v>
      </c>
    </row>
    <row r="152" spans="1:14" x14ac:dyDescent="0.25">
      <c r="A152" s="15" t="s">
        <v>24</v>
      </c>
      <c r="B152" s="4">
        <v>0</v>
      </c>
      <c r="C152" s="5">
        <v>0</v>
      </c>
      <c r="D152" s="6">
        <v>0</v>
      </c>
      <c r="E152" s="4">
        <v>2</v>
      </c>
      <c r="F152" s="5">
        <v>0</v>
      </c>
      <c r="G152" s="6">
        <v>2</v>
      </c>
      <c r="H152" s="4">
        <v>2</v>
      </c>
      <c r="I152" s="5">
        <v>0</v>
      </c>
      <c r="J152" s="6">
        <v>2</v>
      </c>
      <c r="M152" s="23">
        <f t="shared" si="10"/>
        <v>2</v>
      </c>
    </row>
    <row r="153" spans="1:14" x14ac:dyDescent="0.25">
      <c r="A153" s="7" t="s">
        <v>12</v>
      </c>
      <c r="B153" s="4">
        <v>2</v>
      </c>
      <c r="C153" s="5">
        <v>0</v>
      </c>
      <c r="D153" s="6">
        <v>2</v>
      </c>
      <c r="E153" s="4">
        <v>5</v>
      </c>
      <c r="F153" s="5">
        <v>0</v>
      </c>
      <c r="G153" s="6">
        <v>5</v>
      </c>
      <c r="H153" s="4">
        <v>7</v>
      </c>
      <c r="I153" s="5">
        <v>0</v>
      </c>
      <c r="J153" s="6">
        <v>7</v>
      </c>
      <c r="M153" s="23">
        <f t="shared" si="10"/>
        <v>7</v>
      </c>
    </row>
    <row r="154" spans="1:14" x14ac:dyDescent="0.25">
      <c r="A154" s="7" t="s">
        <v>10</v>
      </c>
      <c r="B154" s="4">
        <v>4</v>
      </c>
      <c r="C154" s="5">
        <v>0</v>
      </c>
      <c r="D154" s="6">
        <v>4</v>
      </c>
      <c r="E154" s="4">
        <v>33</v>
      </c>
      <c r="F154" s="5">
        <v>0</v>
      </c>
      <c r="G154" s="6">
        <v>33</v>
      </c>
      <c r="H154" s="4">
        <v>37</v>
      </c>
      <c r="I154" s="5">
        <v>0</v>
      </c>
      <c r="J154" s="6">
        <v>37</v>
      </c>
      <c r="M154" s="23">
        <f t="shared" si="10"/>
        <v>37</v>
      </c>
    </row>
    <row r="155" spans="1:14" x14ac:dyDescent="0.25">
      <c r="A155" s="7" t="s">
        <v>6</v>
      </c>
      <c r="B155" s="4">
        <v>1</v>
      </c>
      <c r="C155" s="5">
        <v>0</v>
      </c>
      <c r="D155" s="6">
        <v>1</v>
      </c>
      <c r="E155" s="4">
        <v>8</v>
      </c>
      <c r="F155" s="5">
        <v>0</v>
      </c>
      <c r="G155" s="6">
        <v>8</v>
      </c>
      <c r="H155" s="4">
        <v>9</v>
      </c>
      <c r="I155" s="5">
        <v>0</v>
      </c>
      <c r="J155" s="6">
        <v>9</v>
      </c>
      <c r="M155" s="23">
        <f t="shared" si="10"/>
        <v>9</v>
      </c>
    </row>
    <row r="156" spans="1:14" x14ac:dyDescent="0.25">
      <c r="A156" s="7" t="s">
        <v>9</v>
      </c>
      <c r="B156" s="4">
        <v>2</v>
      </c>
      <c r="C156" s="5">
        <v>0</v>
      </c>
      <c r="D156" s="6">
        <v>2</v>
      </c>
      <c r="E156" s="4">
        <v>7</v>
      </c>
      <c r="F156" s="5">
        <v>0</v>
      </c>
      <c r="G156" s="6">
        <v>7</v>
      </c>
      <c r="H156" s="4">
        <v>9</v>
      </c>
      <c r="I156" s="5">
        <v>0</v>
      </c>
      <c r="J156" s="6">
        <v>9</v>
      </c>
      <c r="M156" s="23">
        <f t="shared" si="10"/>
        <v>9</v>
      </c>
    </row>
    <row r="157" spans="1:14" x14ac:dyDescent="0.25">
      <c r="A157" s="7" t="s">
        <v>15</v>
      </c>
      <c r="B157" s="4">
        <v>1</v>
      </c>
      <c r="C157" s="5">
        <v>0</v>
      </c>
      <c r="D157" s="6">
        <v>1</v>
      </c>
      <c r="E157" s="4">
        <v>10</v>
      </c>
      <c r="F157" s="5">
        <v>0</v>
      </c>
      <c r="G157" s="6">
        <v>10</v>
      </c>
      <c r="H157" s="4">
        <v>11</v>
      </c>
      <c r="I157" s="5">
        <v>0</v>
      </c>
      <c r="J157" s="6">
        <v>11</v>
      </c>
      <c r="L157" s="21" t="s">
        <v>27</v>
      </c>
    </row>
    <row r="158" spans="1:14" x14ac:dyDescent="0.25">
      <c r="A158" s="7" t="s">
        <v>4</v>
      </c>
      <c r="B158" s="4">
        <v>3</v>
      </c>
      <c r="C158" s="5">
        <v>0</v>
      </c>
      <c r="D158" s="6">
        <v>3</v>
      </c>
      <c r="E158" s="4">
        <v>42</v>
      </c>
      <c r="F158" s="5">
        <v>0</v>
      </c>
      <c r="G158" s="6">
        <v>42</v>
      </c>
      <c r="H158" s="4">
        <v>45</v>
      </c>
      <c r="I158" s="5">
        <v>0</v>
      </c>
      <c r="J158" s="6">
        <v>45</v>
      </c>
      <c r="M158" s="23">
        <f>+J158</f>
        <v>45</v>
      </c>
    </row>
    <row r="159" spans="1:14" x14ac:dyDescent="0.25">
      <c r="A159" s="7" t="s">
        <v>13</v>
      </c>
      <c r="B159" s="4">
        <v>1</v>
      </c>
      <c r="C159" s="5">
        <v>0</v>
      </c>
      <c r="D159" s="6">
        <v>1</v>
      </c>
      <c r="E159" s="4">
        <v>7</v>
      </c>
      <c r="F159" s="5">
        <v>1</v>
      </c>
      <c r="G159" s="6">
        <v>8</v>
      </c>
      <c r="H159" s="4">
        <v>8</v>
      </c>
      <c r="I159" s="5">
        <v>1</v>
      </c>
      <c r="J159" s="6">
        <v>9</v>
      </c>
      <c r="L159" s="21" t="s">
        <v>27</v>
      </c>
    </row>
    <row r="160" spans="1:14" x14ac:dyDescent="0.25">
      <c r="A160" s="7" t="s">
        <v>0</v>
      </c>
      <c r="B160" s="4">
        <v>401</v>
      </c>
      <c r="C160" s="5">
        <v>4</v>
      </c>
      <c r="D160" s="6">
        <v>405</v>
      </c>
      <c r="E160" s="4">
        <v>157</v>
      </c>
      <c r="F160" s="5">
        <v>2</v>
      </c>
      <c r="G160" s="6">
        <v>159</v>
      </c>
      <c r="H160" s="4">
        <v>558</v>
      </c>
      <c r="I160" s="5">
        <v>6</v>
      </c>
      <c r="J160" s="6">
        <v>564</v>
      </c>
      <c r="L160" s="21" t="s">
        <v>27</v>
      </c>
    </row>
    <row r="161" spans="1:14" x14ac:dyDescent="0.25">
      <c r="A161" s="7" t="s">
        <v>7</v>
      </c>
      <c r="B161" s="4">
        <v>1</v>
      </c>
      <c r="C161" s="5">
        <v>0</v>
      </c>
      <c r="D161" s="6">
        <v>1</v>
      </c>
      <c r="E161" s="4">
        <v>37</v>
      </c>
      <c r="F161" s="5">
        <v>0</v>
      </c>
      <c r="G161" s="6">
        <v>37</v>
      </c>
      <c r="H161" s="4">
        <v>38</v>
      </c>
      <c r="I161" s="5">
        <v>0</v>
      </c>
      <c r="J161" s="6">
        <v>38</v>
      </c>
      <c r="M161" s="23">
        <f>+J161</f>
        <v>38</v>
      </c>
    </row>
    <row r="162" spans="1:14" x14ac:dyDescent="0.25">
      <c r="A162" s="7" t="s">
        <v>17</v>
      </c>
      <c r="B162" s="4">
        <v>1</v>
      </c>
      <c r="C162" s="5">
        <v>0</v>
      </c>
      <c r="D162" s="6">
        <v>1</v>
      </c>
      <c r="E162" s="4">
        <v>4</v>
      </c>
      <c r="F162" s="5">
        <v>0</v>
      </c>
      <c r="G162" s="6">
        <v>4</v>
      </c>
      <c r="H162" s="4">
        <v>5</v>
      </c>
      <c r="I162" s="5">
        <v>0</v>
      </c>
      <c r="J162" s="6">
        <v>5</v>
      </c>
      <c r="L162" s="21" t="s">
        <v>27</v>
      </c>
    </row>
    <row r="163" spans="1:14" x14ac:dyDescent="0.25">
      <c r="A163" s="7" t="s">
        <v>8</v>
      </c>
      <c r="B163" s="4">
        <v>7</v>
      </c>
      <c r="C163" s="5">
        <v>0</v>
      </c>
      <c r="D163" s="6">
        <v>7</v>
      </c>
      <c r="E163" s="4">
        <v>69</v>
      </c>
      <c r="F163" s="5">
        <v>0</v>
      </c>
      <c r="G163" s="6">
        <v>69</v>
      </c>
      <c r="H163" s="4">
        <v>76</v>
      </c>
      <c r="I163" s="5">
        <v>0</v>
      </c>
      <c r="J163" s="6">
        <v>76</v>
      </c>
      <c r="M163" s="23">
        <f>+J163</f>
        <v>76</v>
      </c>
    </row>
    <row r="164" spans="1:14" x14ac:dyDescent="0.25">
      <c r="A164" s="7" t="s">
        <v>2</v>
      </c>
      <c r="B164" s="4">
        <v>30</v>
      </c>
      <c r="C164" s="5">
        <v>0</v>
      </c>
      <c r="D164" s="6">
        <v>30</v>
      </c>
      <c r="E164" s="4">
        <v>118</v>
      </c>
      <c r="F164" s="5">
        <v>0</v>
      </c>
      <c r="G164" s="6">
        <v>118</v>
      </c>
      <c r="H164" s="4">
        <v>148</v>
      </c>
      <c r="I164" s="5">
        <v>0</v>
      </c>
      <c r="J164" s="6">
        <v>148</v>
      </c>
      <c r="L164" s="21" t="s">
        <v>27</v>
      </c>
      <c r="M164" s="23">
        <v>46</v>
      </c>
    </row>
    <row r="165" spans="1:14" x14ac:dyDescent="0.25">
      <c r="A165" s="7" t="s">
        <v>5</v>
      </c>
      <c r="B165" s="4">
        <v>2</v>
      </c>
      <c r="C165" s="5">
        <v>0</v>
      </c>
      <c r="D165" s="6">
        <v>2</v>
      </c>
      <c r="E165" s="4">
        <v>44</v>
      </c>
      <c r="F165" s="5">
        <v>0</v>
      </c>
      <c r="G165" s="6">
        <v>44</v>
      </c>
      <c r="H165" s="4">
        <v>46</v>
      </c>
      <c r="I165" s="5">
        <v>0</v>
      </c>
      <c r="J165" s="6">
        <v>46</v>
      </c>
      <c r="M165" s="23">
        <f>+J165</f>
        <v>46</v>
      </c>
    </row>
    <row r="166" spans="1:14" x14ac:dyDescent="0.25">
      <c r="A166" s="7" t="s">
        <v>14</v>
      </c>
      <c r="B166" s="4">
        <v>2</v>
      </c>
      <c r="C166" s="5">
        <v>0</v>
      </c>
      <c r="D166" s="6">
        <v>2</v>
      </c>
      <c r="E166" s="4">
        <v>6</v>
      </c>
      <c r="F166" s="5">
        <v>0</v>
      </c>
      <c r="G166" s="6">
        <v>6</v>
      </c>
      <c r="H166" s="4">
        <v>8</v>
      </c>
      <c r="I166" s="5">
        <v>0</v>
      </c>
      <c r="J166" s="6">
        <v>8</v>
      </c>
      <c r="M166" s="23">
        <v>6</v>
      </c>
      <c r="N166" s="23">
        <v>2</v>
      </c>
    </row>
    <row r="167" spans="1:14" x14ac:dyDescent="0.25">
      <c r="A167" s="7" t="s">
        <v>3</v>
      </c>
      <c r="B167" s="4">
        <v>3</v>
      </c>
      <c r="C167" s="5">
        <v>0</v>
      </c>
      <c r="D167" s="6">
        <v>3</v>
      </c>
      <c r="E167" s="4">
        <v>34</v>
      </c>
      <c r="F167" s="5">
        <v>0</v>
      </c>
      <c r="G167" s="6">
        <v>34</v>
      </c>
      <c r="H167" s="4">
        <v>37</v>
      </c>
      <c r="I167" s="5">
        <v>0</v>
      </c>
      <c r="J167" s="6">
        <v>37</v>
      </c>
      <c r="N167" s="23">
        <f>+J167</f>
        <v>37</v>
      </c>
    </row>
    <row r="168" spans="1:14" ht="13" thickBot="1" x14ac:dyDescent="0.3">
      <c r="A168" s="7"/>
      <c r="B168" s="7"/>
      <c r="C168" s="8"/>
      <c r="D168" s="9"/>
      <c r="E168" s="7"/>
      <c r="F168" s="8"/>
      <c r="G168" s="9"/>
      <c r="H168" s="7"/>
      <c r="I168" s="8"/>
      <c r="J168" s="9"/>
      <c r="M168" s="24"/>
      <c r="N168" s="24"/>
    </row>
    <row r="169" spans="1:14" ht="13" thickBot="1" x14ac:dyDescent="0.3">
      <c r="A169" s="10" t="s">
        <v>21</v>
      </c>
      <c r="B169" s="11">
        <v>468</v>
      </c>
      <c r="C169" s="12">
        <v>9</v>
      </c>
      <c r="D169" s="13">
        <v>477</v>
      </c>
      <c r="E169" s="11">
        <v>612</v>
      </c>
      <c r="F169" s="12">
        <v>7</v>
      </c>
      <c r="G169" s="13">
        <v>619</v>
      </c>
      <c r="H169" s="11">
        <v>1080</v>
      </c>
      <c r="I169" s="12">
        <v>16</v>
      </c>
      <c r="J169" s="13">
        <v>1096</v>
      </c>
      <c r="M169" s="23">
        <f>SUM(M149:M168)</f>
        <v>354</v>
      </c>
      <c r="N169" s="23">
        <f>SUM(N149:N168)</f>
        <v>39</v>
      </c>
    </row>
    <row r="170" spans="1:14" x14ac:dyDescent="0.25">
      <c r="M170" s="20">
        <f>+M169/(M169+N169)</f>
        <v>0.9007633587786259</v>
      </c>
      <c r="N170" s="20">
        <f>+N169/(M169+N169)</f>
        <v>9.9236641221374045E-2</v>
      </c>
    </row>
    <row r="171" spans="1:14" ht="13" thickBot="1" x14ac:dyDescent="0.3">
      <c r="M171" s="20"/>
      <c r="N171" s="20"/>
    </row>
    <row r="172" spans="1:14" ht="13.5" thickBot="1" x14ac:dyDescent="0.3">
      <c r="A172" s="16">
        <v>42004</v>
      </c>
      <c r="B172" s="36" t="s">
        <v>22</v>
      </c>
      <c r="C172" s="37"/>
      <c r="D172" s="38"/>
      <c r="E172" s="36" t="s">
        <v>23</v>
      </c>
      <c r="F172" s="37"/>
      <c r="G172" s="38"/>
      <c r="H172" s="36" t="s">
        <v>21</v>
      </c>
      <c r="I172" s="37"/>
      <c r="J172" s="38"/>
      <c r="M172" s="22" t="s">
        <v>25</v>
      </c>
      <c r="N172" s="22" t="s">
        <v>26</v>
      </c>
    </row>
    <row r="173" spans="1:14" ht="13" x14ac:dyDescent="0.25">
      <c r="A173" s="14" t="s">
        <v>18</v>
      </c>
      <c r="B173" s="1" t="s">
        <v>19</v>
      </c>
      <c r="C173" s="2" t="s">
        <v>20</v>
      </c>
      <c r="D173" s="3" t="s">
        <v>21</v>
      </c>
      <c r="E173" s="1" t="s">
        <v>19</v>
      </c>
      <c r="F173" s="2" t="s">
        <v>20</v>
      </c>
      <c r="G173" s="3" t="s">
        <v>21</v>
      </c>
      <c r="H173" s="1" t="s">
        <v>19</v>
      </c>
      <c r="I173" s="2" t="s">
        <v>20</v>
      </c>
      <c r="J173" s="3" t="s">
        <v>21</v>
      </c>
    </row>
    <row r="174" spans="1:14" x14ac:dyDescent="0.25">
      <c r="A174" s="7" t="s">
        <v>11</v>
      </c>
      <c r="B174" s="4">
        <v>2</v>
      </c>
      <c r="C174" s="5">
        <v>0</v>
      </c>
      <c r="D174" s="6">
        <v>2</v>
      </c>
      <c r="E174" s="4">
        <v>25</v>
      </c>
      <c r="F174" s="5">
        <v>0</v>
      </c>
      <c r="G174" s="6">
        <v>25</v>
      </c>
      <c r="H174" s="4">
        <v>27</v>
      </c>
      <c r="I174" s="5">
        <v>0</v>
      </c>
      <c r="J174" s="6">
        <v>27</v>
      </c>
      <c r="M174" s="23">
        <f>+J174</f>
        <v>27</v>
      </c>
    </row>
    <row r="175" spans="1:14" x14ac:dyDescent="0.25">
      <c r="A175" s="7" t="s">
        <v>16</v>
      </c>
      <c r="B175" s="4">
        <v>2</v>
      </c>
      <c r="C175" s="5">
        <v>5</v>
      </c>
      <c r="D175" s="6">
        <v>7</v>
      </c>
      <c r="E175" s="4">
        <v>0</v>
      </c>
      <c r="F175" s="5">
        <v>4</v>
      </c>
      <c r="G175" s="6">
        <v>4</v>
      </c>
      <c r="H175" s="4">
        <v>2</v>
      </c>
      <c r="I175" s="5">
        <v>9</v>
      </c>
      <c r="J175" s="6">
        <v>11</v>
      </c>
      <c r="L175" s="21" t="s">
        <v>27</v>
      </c>
    </row>
    <row r="176" spans="1:14" x14ac:dyDescent="0.25">
      <c r="A176" s="7" t="s">
        <v>1</v>
      </c>
      <c r="B176" s="4">
        <v>2</v>
      </c>
      <c r="C176" s="5">
        <v>0</v>
      </c>
      <c r="D176" s="6">
        <v>2</v>
      </c>
      <c r="E176" s="4">
        <v>6</v>
      </c>
      <c r="F176" s="5">
        <v>0</v>
      </c>
      <c r="G176" s="6">
        <v>6</v>
      </c>
      <c r="H176" s="4">
        <v>8</v>
      </c>
      <c r="I176" s="5">
        <v>0</v>
      </c>
      <c r="J176" s="6">
        <v>8</v>
      </c>
      <c r="M176" s="23">
        <f t="shared" ref="M176:M181" si="11">+J176</f>
        <v>8</v>
      </c>
    </row>
    <row r="177" spans="1:14" x14ac:dyDescent="0.25">
      <c r="A177" s="15" t="s">
        <v>24</v>
      </c>
      <c r="B177" s="4">
        <v>0</v>
      </c>
      <c r="C177" s="5">
        <v>0</v>
      </c>
      <c r="D177" s="6">
        <v>0</v>
      </c>
      <c r="E177" s="4">
        <v>2</v>
      </c>
      <c r="F177" s="5">
        <v>0</v>
      </c>
      <c r="G177" s="6">
        <v>2</v>
      </c>
      <c r="H177" s="4">
        <v>2</v>
      </c>
      <c r="I177" s="5">
        <v>0</v>
      </c>
      <c r="J177" s="6">
        <v>2</v>
      </c>
      <c r="M177" s="23">
        <f t="shared" si="11"/>
        <v>2</v>
      </c>
    </row>
    <row r="178" spans="1:14" x14ac:dyDescent="0.25">
      <c r="A178" s="7" t="s">
        <v>12</v>
      </c>
      <c r="B178" s="4">
        <v>2</v>
      </c>
      <c r="C178" s="5">
        <v>0</v>
      </c>
      <c r="D178" s="6">
        <v>2</v>
      </c>
      <c r="E178" s="4">
        <v>5</v>
      </c>
      <c r="F178" s="5">
        <v>0</v>
      </c>
      <c r="G178" s="6">
        <v>5</v>
      </c>
      <c r="H178" s="4">
        <v>7</v>
      </c>
      <c r="I178" s="5">
        <v>0</v>
      </c>
      <c r="J178" s="6">
        <v>7</v>
      </c>
      <c r="M178" s="23">
        <f t="shared" si="11"/>
        <v>7</v>
      </c>
    </row>
    <row r="179" spans="1:14" x14ac:dyDescent="0.25">
      <c r="A179" s="7" t="s">
        <v>10</v>
      </c>
      <c r="B179" s="4">
        <v>4</v>
      </c>
      <c r="C179" s="5">
        <v>0</v>
      </c>
      <c r="D179" s="6">
        <v>4</v>
      </c>
      <c r="E179" s="4">
        <v>33</v>
      </c>
      <c r="F179" s="5">
        <v>0</v>
      </c>
      <c r="G179" s="6">
        <v>33</v>
      </c>
      <c r="H179" s="4">
        <v>37</v>
      </c>
      <c r="I179" s="5">
        <v>0</v>
      </c>
      <c r="J179" s="6">
        <v>37</v>
      </c>
      <c r="M179" s="23">
        <f t="shared" si="11"/>
        <v>37</v>
      </c>
    </row>
    <row r="180" spans="1:14" x14ac:dyDescent="0.25">
      <c r="A180" s="7" t="s">
        <v>6</v>
      </c>
      <c r="B180" s="4">
        <v>1</v>
      </c>
      <c r="C180" s="5">
        <v>0</v>
      </c>
      <c r="D180" s="6">
        <v>1</v>
      </c>
      <c r="E180" s="4">
        <v>8</v>
      </c>
      <c r="F180" s="5">
        <v>0</v>
      </c>
      <c r="G180" s="6">
        <v>8</v>
      </c>
      <c r="H180" s="4">
        <v>9</v>
      </c>
      <c r="I180" s="5">
        <v>0</v>
      </c>
      <c r="J180" s="6">
        <v>9</v>
      </c>
      <c r="M180" s="23">
        <f t="shared" si="11"/>
        <v>9</v>
      </c>
    </row>
    <row r="181" spans="1:14" x14ac:dyDescent="0.25">
      <c r="A181" s="7" t="s">
        <v>9</v>
      </c>
      <c r="B181" s="4">
        <v>2</v>
      </c>
      <c r="C181" s="5">
        <v>0</v>
      </c>
      <c r="D181" s="6">
        <v>2</v>
      </c>
      <c r="E181" s="4">
        <v>7</v>
      </c>
      <c r="F181" s="5">
        <v>0</v>
      </c>
      <c r="G181" s="6">
        <v>7</v>
      </c>
      <c r="H181" s="4">
        <v>9</v>
      </c>
      <c r="I181" s="5">
        <v>0</v>
      </c>
      <c r="J181" s="6">
        <v>9</v>
      </c>
      <c r="M181" s="23">
        <f t="shared" si="11"/>
        <v>9</v>
      </c>
    </row>
    <row r="182" spans="1:14" x14ac:dyDescent="0.25">
      <c r="A182" s="7" t="s">
        <v>15</v>
      </c>
      <c r="B182" s="4">
        <v>1</v>
      </c>
      <c r="C182" s="5">
        <v>0</v>
      </c>
      <c r="D182" s="6">
        <v>1</v>
      </c>
      <c r="E182" s="4">
        <v>8</v>
      </c>
      <c r="F182" s="5">
        <v>0</v>
      </c>
      <c r="G182" s="6">
        <v>8</v>
      </c>
      <c r="H182" s="4">
        <v>9</v>
      </c>
      <c r="I182" s="5">
        <v>0</v>
      </c>
      <c r="J182" s="6">
        <v>9</v>
      </c>
      <c r="L182" s="21" t="s">
        <v>27</v>
      </c>
    </row>
    <row r="183" spans="1:14" x14ac:dyDescent="0.25">
      <c r="A183" s="7" t="s">
        <v>4</v>
      </c>
      <c r="B183" s="4">
        <v>3</v>
      </c>
      <c r="C183" s="5">
        <v>0</v>
      </c>
      <c r="D183" s="6">
        <v>3</v>
      </c>
      <c r="E183" s="4">
        <v>43</v>
      </c>
      <c r="F183" s="5">
        <v>0</v>
      </c>
      <c r="G183" s="6">
        <v>43</v>
      </c>
      <c r="H183" s="4">
        <v>46</v>
      </c>
      <c r="I183" s="5">
        <v>0</v>
      </c>
      <c r="J183" s="6">
        <v>46</v>
      </c>
      <c r="M183" s="23">
        <f>+J183</f>
        <v>46</v>
      </c>
    </row>
    <row r="184" spans="1:14" x14ac:dyDescent="0.25">
      <c r="A184" s="7" t="s">
        <v>13</v>
      </c>
      <c r="B184" s="4">
        <v>1</v>
      </c>
      <c r="C184" s="5">
        <v>0</v>
      </c>
      <c r="D184" s="6">
        <v>1</v>
      </c>
      <c r="E184" s="4">
        <v>7</v>
      </c>
      <c r="F184" s="5">
        <v>1</v>
      </c>
      <c r="G184" s="6">
        <v>8</v>
      </c>
      <c r="H184" s="4">
        <v>8</v>
      </c>
      <c r="I184" s="5">
        <v>1</v>
      </c>
      <c r="J184" s="6">
        <v>9</v>
      </c>
      <c r="L184" s="21" t="s">
        <v>27</v>
      </c>
    </row>
    <row r="185" spans="1:14" x14ac:dyDescent="0.25">
      <c r="A185" s="7" t="s">
        <v>0</v>
      </c>
      <c r="B185" s="4">
        <v>398</v>
      </c>
      <c r="C185" s="5">
        <v>3</v>
      </c>
      <c r="D185" s="6">
        <v>401</v>
      </c>
      <c r="E185" s="4">
        <v>153</v>
      </c>
      <c r="F185" s="5">
        <v>6</v>
      </c>
      <c r="G185" s="6">
        <v>159</v>
      </c>
      <c r="H185" s="4">
        <v>551</v>
      </c>
      <c r="I185" s="5">
        <v>9</v>
      </c>
      <c r="J185" s="6">
        <v>560</v>
      </c>
      <c r="L185" s="21" t="s">
        <v>27</v>
      </c>
    </row>
    <row r="186" spans="1:14" x14ac:dyDescent="0.25">
      <c r="A186" s="7" t="s">
        <v>7</v>
      </c>
      <c r="B186" s="4">
        <v>2</v>
      </c>
      <c r="C186" s="5">
        <v>0</v>
      </c>
      <c r="D186" s="6">
        <v>2</v>
      </c>
      <c r="E186" s="4">
        <v>33</v>
      </c>
      <c r="F186" s="5">
        <v>0</v>
      </c>
      <c r="G186" s="6">
        <v>33</v>
      </c>
      <c r="H186" s="4">
        <v>35</v>
      </c>
      <c r="I186" s="5">
        <v>0</v>
      </c>
      <c r="J186" s="6">
        <v>35</v>
      </c>
      <c r="M186" s="23">
        <f>+J186</f>
        <v>35</v>
      </c>
    </row>
    <row r="187" spans="1:14" x14ac:dyDescent="0.25">
      <c r="A187" s="7" t="s">
        <v>17</v>
      </c>
      <c r="B187" s="4">
        <v>1</v>
      </c>
      <c r="C187" s="5">
        <v>0</v>
      </c>
      <c r="D187" s="6">
        <v>1</v>
      </c>
      <c r="E187" s="4">
        <v>4</v>
      </c>
      <c r="F187" s="5">
        <v>0</v>
      </c>
      <c r="G187" s="6">
        <v>4</v>
      </c>
      <c r="H187" s="4">
        <v>5</v>
      </c>
      <c r="I187" s="5">
        <v>0</v>
      </c>
      <c r="J187" s="6">
        <v>5</v>
      </c>
      <c r="L187" s="21" t="s">
        <v>27</v>
      </c>
    </row>
    <row r="188" spans="1:14" x14ac:dyDescent="0.25">
      <c r="A188" s="7" t="s">
        <v>8</v>
      </c>
      <c r="B188" s="4">
        <v>7</v>
      </c>
      <c r="C188" s="5">
        <v>0</v>
      </c>
      <c r="D188" s="6">
        <v>7</v>
      </c>
      <c r="E188" s="4">
        <v>67</v>
      </c>
      <c r="F188" s="5">
        <v>0</v>
      </c>
      <c r="G188" s="6">
        <v>67</v>
      </c>
      <c r="H188" s="4">
        <v>74</v>
      </c>
      <c r="I188" s="5">
        <v>0</v>
      </c>
      <c r="J188" s="6">
        <v>74</v>
      </c>
      <c r="M188" s="23">
        <f>+J188</f>
        <v>74</v>
      </c>
    </row>
    <row r="189" spans="1:14" x14ac:dyDescent="0.25">
      <c r="A189" s="7" t="s">
        <v>2</v>
      </c>
      <c r="B189" s="4">
        <v>29</v>
      </c>
      <c r="C189" s="5">
        <v>0</v>
      </c>
      <c r="D189" s="6">
        <v>29</v>
      </c>
      <c r="E189" s="4">
        <v>117</v>
      </c>
      <c r="F189" s="5">
        <v>0</v>
      </c>
      <c r="G189" s="6">
        <v>117</v>
      </c>
      <c r="H189" s="4">
        <v>146</v>
      </c>
      <c r="I189" s="5">
        <v>0</v>
      </c>
      <c r="J189" s="6">
        <v>146</v>
      </c>
      <c r="L189" s="21" t="s">
        <v>27</v>
      </c>
      <c r="M189" s="23">
        <v>46</v>
      </c>
    </row>
    <row r="190" spans="1:14" x14ac:dyDescent="0.25">
      <c r="A190" s="7" t="s">
        <v>5</v>
      </c>
      <c r="B190" s="4">
        <v>2</v>
      </c>
      <c r="C190" s="5">
        <v>0</v>
      </c>
      <c r="D190" s="6">
        <v>2</v>
      </c>
      <c r="E190" s="4">
        <v>43</v>
      </c>
      <c r="F190" s="5">
        <v>0</v>
      </c>
      <c r="G190" s="6">
        <v>43</v>
      </c>
      <c r="H190" s="4">
        <v>45</v>
      </c>
      <c r="I190" s="5">
        <v>0</v>
      </c>
      <c r="J190" s="6">
        <v>45</v>
      </c>
      <c r="M190" s="23">
        <f>+J190</f>
        <v>45</v>
      </c>
    </row>
    <row r="191" spans="1:14" x14ac:dyDescent="0.25">
      <c r="A191" s="7" t="s">
        <v>14</v>
      </c>
      <c r="B191" s="4">
        <v>2</v>
      </c>
      <c r="C191" s="5">
        <v>0</v>
      </c>
      <c r="D191" s="6">
        <v>2</v>
      </c>
      <c r="E191" s="4">
        <v>6</v>
      </c>
      <c r="F191" s="5">
        <v>0</v>
      </c>
      <c r="G191" s="6">
        <v>6</v>
      </c>
      <c r="H191" s="4">
        <v>8</v>
      </c>
      <c r="I191" s="5">
        <v>0</v>
      </c>
      <c r="J191" s="6">
        <v>8</v>
      </c>
      <c r="M191" s="23">
        <v>6</v>
      </c>
      <c r="N191" s="23">
        <v>2</v>
      </c>
    </row>
    <row r="192" spans="1:14" x14ac:dyDescent="0.25">
      <c r="A192" s="7" t="s">
        <v>3</v>
      </c>
      <c r="B192" s="4">
        <v>3</v>
      </c>
      <c r="C192" s="5">
        <v>0</v>
      </c>
      <c r="D192" s="6">
        <v>3</v>
      </c>
      <c r="E192" s="4">
        <v>34</v>
      </c>
      <c r="F192" s="5">
        <v>0</v>
      </c>
      <c r="G192" s="6">
        <v>34</v>
      </c>
      <c r="H192" s="4">
        <v>37</v>
      </c>
      <c r="I192" s="5">
        <v>0</v>
      </c>
      <c r="J192" s="6">
        <v>37</v>
      </c>
      <c r="N192" s="23">
        <f>+J192</f>
        <v>37</v>
      </c>
    </row>
    <row r="193" spans="1:14" ht="13" thickBot="1" x14ac:dyDescent="0.3">
      <c r="A193" s="7"/>
      <c r="B193" s="7"/>
      <c r="C193" s="8"/>
      <c r="D193" s="9"/>
      <c r="E193" s="7"/>
      <c r="F193" s="8"/>
      <c r="G193" s="9"/>
      <c r="H193" s="7"/>
      <c r="I193" s="8"/>
      <c r="J193" s="9"/>
      <c r="M193" s="24"/>
      <c r="N193" s="24"/>
    </row>
    <row r="194" spans="1:14" ht="13" thickBot="1" x14ac:dyDescent="0.3">
      <c r="A194" s="10" t="s">
        <v>21</v>
      </c>
      <c r="B194" s="11">
        <v>464</v>
      </c>
      <c r="C194" s="12">
        <v>8</v>
      </c>
      <c r="D194" s="13">
        <v>472</v>
      </c>
      <c r="E194" s="11">
        <v>601</v>
      </c>
      <c r="F194" s="12">
        <v>11</v>
      </c>
      <c r="G194" s="13">
        <v>612</v>
      </c>
      <c r="H194" s="11">
        <v>1065</v>
      </c>
      <c r="I194" s="12">
        <v>19</v>
      </c>
      <c r="J194" s="13">
        <v>1084</v>
      </c>
      <c r="M194" s="23">
        <f>SUM(M174:M193)</f>
        <v>351</v>
      </c>
      <c r="N194" s="23">
        <f>SUM(N174:N193)</f>
        <v>39</v>
      </c>
    </row>
    <row r="195" spans="1:14" x14ac:dyDescent="0.25">
      <c r="M195" s="20">
        <f>+M194/(M194+N194)</f>
        <v>0.9</v>
      </c>
      <c r="N195" s="20">
        <f>+N194/(M194+N194)</f>
        <v>0.1</v>
      </c>
    </row>
    <row r="200" spans="1:14" ht="13" x14ac:dyDescent="0.25">
      <c r="A200" s="27" t="s">
        <v>28</v>
      </c>
      <c r="C200" s="18" t="s">
        <v>25</v>
      </c>
      <c r="D200" s="18" t="s">
        <v>26</v>
      </c>
    </row>
    <row r="201" spans="1:14" ht="13" x14ac:dyDescent="0.25">
      <c r="A201" s="35" t="s">
        <v>29</v>
      </c>
      <c r="B201" s="19">
        <v>2018</v>
      </c>
      <c r="C201" s="25">
        <f>M23</f>
        <v>0.89294403892944041</v>
      </c>
      <c r="D201" s="25">
        <f>N23</f>
        <v>0.1070559610705596</v>
      </c>
    </row>
    <row r="202" spans="1:14" ht="13" x14ac:dyDescent="0.25">
      <c r="A202" s="17" t="s">
        <v>30</v>
      </c>
      <c r="B202" s="19">
        <v>2017</v>
      </c>
      <c r="C202" s="25">
        <f>M48</f>
        <v>0.88775510204081631</v>
      </c>
      <c r="D202" s="25">
        <f>N48</f>
        <v>0.11224489795918367</v>
      </c>
    </row>
    <row r="203" spans="1:14" ht="13" x14ac:dyDescent="0.25">
      <c r="A203" s="17" t="s">
        <v>29</v>
      </c>
      <c r="B203" s="19">
        <v>2017</v>
      </c>
      <c r="C203" s="25">
        <f>+M73</f>
        <v>0.87435897435897436</v>
      </c>
      <c r="D203" s="25">
        <f>+N73</f>
        <v>0.12564102564102564</v>
      </c>
    </row>
    <row r="204" spans="1:14" ht="13" x14ac:dyDescent="0.25">
      <c r="A204" s="17" t="s">
        <v>30</v>
      </c>
      <c r="B204" s="19">
        <v>2016</v>
      </c>
      <c r="C204" s="25">
        <f>+M97</f>
        <v>0.88775510204081631</v>
      </c>
      <c r="D204" s="25">
        <f>+N97</f>
        <v>0.11224489795918367</v>
      </c>
    </row>
    <row r="205" spans="1:14" ht="13" x14ac:dyDescent="0.25">
      <c r="A205" s="17" t="s">
        <v>29</v>
      </c>
      <c r="B205" s="19">
        <v>2016</v>
      </c>
      <c r="C205" s="25">
        <f>+M121</f>
        <v>0.89002557544757033</v>
      </c>
      <c r="D205" s="25">
        <f>+N121</f>
        <v>0.10997442455242967</v>
      </c>
    </row>
    <row r="206" spans="1:14" ht="13" x14ac:dyDescent="0.25">
      <c r="A206" s="17" t="s">
        <v>30</v>
      </c>
      <c r="B206" s="19">
        <v>2015</v>
      </c>
      <c r="C206" s="25">
        <f>+M145</f>
        <v>0.8955613577023499</v>
      </c>
      <c r="D206" s="25">
        <f>+N145</f>
        <v>0.10443864229765012</v>
      </c>
    </row>
    <row r="207" spans="1:14" ht="13" x14ac:dyDescent="0.25">
      <c r="A207" s="17" t="s">
        <v>29</v>
      </c>
      <c r="B207" s="19">
        <v>2015</v>
      </c>
      <c r="C207" s="25">
        <f>+M170</f>
        <v>0.9007633587786259</v>
      </c>
      <c r="D207" s="25">
        <f>+N170</f>
        <v>9.9236641221374045E-2</v>
      </c>
    </row>
    <row r="208" spans="1:14" ht="13" x14ac:dyDescent="0.25">
      <c r="A208" s="17" t="s">
        <v>30</v>
      </c>
      <c r="B208" s="19">
        <v>2014</v>
      </c>
      <c r="C208" s="26">
        <f>+M195</f>
        <v>0.9</v>
      </c>
      <c r="D208" s="26">
        <f>+N195</f>
        <v>0.1</v>
      </c>
    </row>
    <row r="209" spans="1:4" ht="13" x14ac:dyDescent="0.25">
      <c r="A209" s="17" t="s">
        <v>31</v>
      </c>
      <c r="C209" s="39">
        <f>AVERAGE(C201:C208)</f>
        <v>0.89114543866232421</v>
      </c>
      <c r="D209" s="39">
        <f>AVERAGE(D201:D208)</f>
        <v>0.10885456133767581</v>
      </c>
    </row>
    <row r="210" spans="1:4" x14ac:dyDescent="0.25">
      <c r="A210" s="21"/>
    </row>
  </sheetData>
  <mergeCells count="24">
    <mergeCell ref="B172:D172"/>
    <mergeCell ref="E172:G172"/>
    <mergeCell ref="H172:J172"/>
    <mergeCell ref="B1:D1"/>
    <mergeCell ref="E1:G1"/>
    <mergeCell ref="H1:J1"/>
    <mergeCell ref="B123:D123"/>
    <mergeCell ref="E123:G123"/>
    <mergeCell ref="H123:J123"/>
    <mergeCell ref="B147:D147"/>
    <mergeCell ref="E147:G147"/>
    <mergeCell ref="H147:J147"/>
    <mergeCell ref="B75:D75"/>
    <mergeCell ref="E75:G75"/>
    <mergeCell ref="H75:J75"/>
    <mergeCell ref="B99:D99"/>
    <mergeCell ref="E99:G99"/>
    <mergeCell ref="H99:J99"/>
    <mergeCell ref="B26:D26"/>
    <mergeCell ref="E26:G26"/>
    <mergeCell ref="H26:J26"/>
    <mergeCell ref="B51:D51"/>
    <mergeCell ref="E51:G51"/>
    <mergeCell ref="H51:J5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E1899C-B5A4-4F60-821D-59BF79A518F2}"/>
</file>

<file path=customXml/itemProps2.xml><?xml version="1.0" encoding="utf-8"?>
<ds:datastoreItem xmlns:ds="http://schemas.openxmlformats.org/officeDocument/2006/customXml" ds:itemID="{F17EC420-D95C-4A9D-9715-31C9E1181EB9}"/>
</file>

<file path=customXml/itemProps3.xml><?xml version="1.0" encoding="utf-8"?>
<ds:datastoreItem xmlns:ds="http://schemas.openxmlformats.org/officeDocument/2006/customXml" ds:itemID="{0B6010F1-D87D-4D4E-B62C-F6F8E7C2EC33}"/>
</file>

<file path=customXml/itemProps4.xml><?xml version="1.0" encoding="utf-8"?>
<ds:datastoreItem xmlns:ds="http://schemas.openxmlformats.org/officeDocument/2006/customXml" ds:itemID="{3AAEE71F-B78B-465E-9623-59EB38A6E4F5}"/>
</file>

<file path=customXml/itemProps5.xml><?xml version="1.0" encoding="utf-8"?>
<ds:datastoreItem xmlns:ds="http://schemas.openxmlformats.org/officeDocument/2006/customXml" ds:itemID="{0BE26E87-6E20-4D81-8081-B3690A5C9248}"/>
</file>

<file path=customXml/itemProps6.xml><?xml version="1.0" encoding="utf-8"?>
<ds:datastoreItem xmlns:ds="http://schemas.openxmlformats.org/officeDocument/2006/customXml" ds:itemID="{7CCE0A8A-157F-4C62-A5D6-1239D1491878}"/>
</file>

<file path=customXml/itemProps7.xml><?xml version="1.0" encoding="utf-8"?>
<ds:datastoreItem xmlns:ds="http://schemas.openxmlformats.org/officeDocument/2006/customXml" ds:itemID="{7F137D51-36BD-49A0-B416-C5BAACA3FA25}"/>
</file>

<file path=customXml/itemProps8.xml><?xml version="1.0" encoding="utf-8"?>
<ds:datastoreItem xmlns:ds="http://schemas.openxmlformats.org/officeDocument/2006/customXml" ds:itemID="{7684398B-A601-41F1-A73C-F385F59C2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McVay, Kevin</cp:lastModifiedBy>
  <cp:revision>1</cp:revision>
  <dcterms:created xsi:type="dcterms:W3CDTF">2017-06-15T20:52:34Z</dcterms:created>
  <dcterms:modified xsi:type="dcterms:W3CDTF">2019-01-01T20:16:58Z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