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acificorp.us\DFS\PDXCO\PSB1\RegAffairs\_WA\_CEIP\UE-210829 2021 CEIP\23-11-01 CEIP Biennial Report Filing\"/>
    </mc:Choice>
  </mc:AlternateContent>
  <xr:revisionPtr revIDLastSave="0" documentId="13_ncr:1_{877AB9E8-8EE3-4717-8FC6-B82B954613FC}" xr6:coauthVersionLast="47" xr6:coauthVersionMax="47" xr10:uidLastSave="{00000000-0000-0000-0000-000000000000}"/>
  <bookViews>
    <workbookView xWindow="-120" yWindow="-120" windowWidth="29040" windowHeight="15840" tabRatio="843" xr2:uid="{08B05701-58AA-4093-B1EF-0B48454E3F45}"/>
  </bookViews>
  <sheets>
    <sheet name="Revenue Requirement" sheetId="1" r:id="rId1"/>
    <sheet name="Annual Threshold" sheetId="2" r:id="rId2"/>
    <sheet name="Non-IRP Costs" sheetId="3" r:id="rId3"/>
    <sheet name="IRP Costs " sheetId="14" r:id="rId4"/>
    <sheet name="IRP Portfolios Delta" sheetId="15" r:id="rId5"/>
    <sheet name="PS1-SC-CETA" sheetId="16" r:id="rId6"/>
    <sheet name="PS0-SC" sheetId="17" r:id="rId7"/>
    <sheet name="Forecast Sales" sheetId="6" r:id="rId8"/>
    <sheet name="Oct 21 BPA - Attachment B" sheetId="8" r:id="rId9"/>
    <sheet name="GRC Table A" sheetId="7" r:id="rId10"/>
    <sheet name="Apr 19 SBC - Table A" sheetId="9"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s>
  <definedNames>
    <definedName name="\0">[1]Jan!#REF!</definedName>
    <definedName name="\A">#REF!</definedName>
    <definedName name="\B">#REF!</definedName>
    <definedName name="\BACK1">#REF!</definedName>
    <definedName name="\BLOCK">#REF!</definedName>
    <definedName name="\BLOCKT">#REF!</definedName>
    <definedName name="\C">#REF!</definedName>
    <definedName name="\COMP">#REF!</definedName>
    <definedName name="\COMPT">#REF!</definedName>
    <definedName name="\G">#REF!</definedName>
    <definedName name="\I">#REF!</definedName>
    <definedName name="\K">#REF!</definedName>
    <definedName name="\L">#REF!</definedName>
    <definedName name="\M">[1]Jan!#REF!</definedName>
    <definedName name="\P">#REF!</definedName>
    <definedName name="\Q">[2]Actual!#REF!</definedName>
    <definedName name="\R">#REF!</definedName>
    <definedName name="\S">#REF!</definedName>
    <definedName name="\TABLE1">#REF!</definedName>
    <definedName name="\TABLE2">#REF!</definedName>
    <definedName name="\TABLEA">#REF!</definedName>
    <definedName name="\TBL2">#REF!</definedName>
    <definedName name="\TBL3">#REF!</definedName>
    <definedName name="\TBL4">#REF!</definedName>
    <definedName name="\TBL5">#REF!</definedName>
    <definedName name="\W">#REF!</definedName>
    <definedName name="\WORK1">#REF!</definedName>
    <definedName name="\X">#REF!</definedName>
    <definedName name="\Z">#REF!</definedName>
    <definedName name="________________________OM1" localSheetId="10" hidden="1">{#N/A,#N/A,FALSE,"Summary";#N/A,#N/A,FALSE,"SmPlants";#N/A,#N/A,FALSE,"Utah";#N/A,#N/A,FALSE,"Idaho";#N/A,#N/A,FALSE,"Lewis River";#N/A,#N/A,FALSE,"NrthUmpq";#N/A,#N/A,FALSE,"KlamRog"}</definedName>
    <definedName name="________________________OM1" localSheetId="8" hidden="1">{#N/A,#N/A,FALSE,"Summary";#N/A,#N/A,FALSE,"SmPlants";#N/A,#N/A,FALSE,"Utah";#N/A,#N/A,FALSE,"Idaho";#N/A,#N/A,FALSE,"Lewis River";#N/A,#N/A,FALSE,"NrthUmpq";#N/A,#N/A,FALSE,"KlamRog"}</definedName>
    <definedName name="________________________OM1" hidden="1">{#N/A,#N/A,FALSE,"Summary";#N/A,#N/A,FALSE,"SmPlants";#N/A,#N/A,FALSE,"Utah";#N/A,#N/A,FALSE,"Idaho";#N/A,#N/A,FALSE,"Lewis River";#N/A,#N/A,FALSE,"NrthUmpq";#N/A,#N/A,FALSE,"KlamRog"}</definedName>
    <definedName name="______________________OM1" localSheetId="10" hidden="1">{#N/A,#N/A,FALSE,"Summary";#N/A,#N/A,FALSE,"SmPlants";#N/A,#N/A,FALSE,"Utah";#N/A,#N/A,FALSE,"Idaho";#N/A,#N/A,FALSE,"Lewis River";#N/A,#N/A,FALSE,"NrthUmpq";#N/A,#N/A,FALSE,"KlamRog"}</definedName>
    <definedName name="______________________OM1" localSheetId="8" hidden="1">{#N/A,#N/A,FALSE,"Summary";#N/A,#N/A,FALSE,"SmPlants";#N/A,#N/A,FALSE,"Utah";#N/A,#N/A,FALSE,"Idaho";#N/A,#N/A,FALSE,"Lewis River";#N/A,#N/A,FALSE,"NrthUmpq";#N/A,#N/A,FALSE,"KlamRog"}</definedName>
    <definedName name="______________________OM1" hidden="1">{#N/A,#N/A,FALSE,"Summary";#N/A,#N/A,FALSE,"SmPlants";#N/A,#N/A,FALSE,"Utah";#N/A,#N/A,FALSE,"Idaho";#N/A,#N/A,FALSE,"Lewis River";#N/A,#N/A,FALSE,"NrthUmpq";#N/A,#N/A,FALSE,"KlamRog"}</definedName>
    <definedName name="____________________OM1" localSheetId="10" hidden="1">{#N/A,#N/A,FALSE,"Summary";#N/A,#N/A,FALSE,"SmPlants";#N/A,#N/A,FALSE,"Utah";#N/A,#N/A,FALSE,"Idaho";#N/A,#N/A,FALSE,"Lewis River";#N/A,#N/A,FALSE,"NrthUmpq";#N/A,#N/A,FALSE,"KlamRog"}</definedName>
    <definedName name="____________________OM1" localSheetId="8" hidden="1">{#N/A,#N/A,FALSE,"Summary";#N/A,#N/A,FALSE,"SmPlants";#N/A,#N/A,FALSE,"Utah";#N/A,#N/A,FALSE,"Idaho";#N/A,#N/A,FALSE,"Lewis River";#N/A,#N/A,FALSE,"NrthUmpq";#N/A,#N/A,FALSE,"KlamRog"}</definedName>
    <definedName name="____________________OM1" hidden="1">{#N/A,#N/A,FALSE,"Summary";#N/A,#N/A,FALSE,"SmPlants";#N/A,#N/A,FALSE,"Utah";#N/A,#N/A,FALSE,"Idaho";#N/A,#N/A,FALSE,"Lewis River";#N/A,#N/A,FALSE,"NrthUmpq";#N/A,#N/A,FALSE,"KlamRog"}</definedName>
    <definedName name="___________________OM1" localSheetId="10" hidden="1">{#N/A,#N/A,FALSE,"Summary";#N/A,#N/A,FALSE,"SmPlants";#N/A,#N/A,FALSE,"Utah";#N/A,#N/A,FALSE,"Idaho";#N/A,#N/A,FALSE,"Lewis River";#N/A,#N/A,FALSE,"NrthUmpq";#N/A,#N/A,FALSE,"KlamRog"}</definedName>
    <definedName name="___________________OM1" localSheetId="8" hidden="1">{#N/A,#N/A,FALSE,"Summary";#N/A,#N/A,FALSE,"SmPlants";#N/A,#N/A,FALSE,"Utah";#N/A,#N/A,FALSE,"Idaho";#N/A,#N/A,FALSE,"Lewis River";#N/A,#N/A,FALSE,"NrthUmpq";#N/A,#N/A,FALSE,"KlamRog"}</definedName>
    <definedName name="___________________OM1" hidden="1">{#N/A,#N/A,FALSE,"Summary";#N/A,#N/A,FALSE,"SmPlants";#N/A,#N/A,FALSE,"Utah";#N/A,#N/A,FALSE,"Idaho";#N/A,#N/A,FALSE,"Lewis River";#N/A,#N/A,FALSE,"NrthUmpq";#N/A,#N/A,FALSE,"KlamRog"}</definedName>
    <definedName name="__________________six6" localSheetId="10" hidden="1">{#N/A,#N/A,FALSE,"CRPT";#N/A,#N/A,FALSE,"TREND";#N/A,#N/A,FALSE,"%Curve"}</definedName>
    <definedName name="__________________six6" localSheetId="8" hidden="1">{#N/A,#N/A,FALSE,"CRPT";#N/A,#N/A,FALSE,"TREND";#N/A,#N/A,FALSE,"%Curve"}</definedName>
    <definedName name="__________________six6" hidden="1">{#N/A,#N/A,FALSE,"CRPT";#N/A,#N/A,FALSE,"TREND";#N/A,#N/A,FALSE,"%Curve"}</definedName>
    <definedName name="__________________www1" localSheetId="10" hidden="1">{#N/A,#N/A,FALSE,"schA"}</definedName>
    <definedName name="__________________www1" localSheetId="8" hidden="1">{#N/A,#N/A,FALSE,"schA"}</definedName>
    <definedName name="__________________www1" hidden="1">{#N/A,#N/A,FALSE,"schA"}</definedName>
    <definedName name="_________________OM1" localSheetId="10" hidden="1">{#N/A,#N/A,FALSE,"Summary";#N/A,#N/A,FALSE,"SmPlants";#N/A,#N/A,FALSE,"Utah";#N/A,#N/A,FALSE,"Idaho";#N/A,#N/A,FALSE,"Lewis River";#N/A,#N/A,FALSE,"NrthUmpq";#N/A,#N/A,FALSE,"KlamRog"}</definedName>
    <definedName name="_________________OM1" localSheetId="8" hidden="1">{#N/A,#N/A,FALSE,"Summary";#N/A,#N/A,FALSE,"SmPlants";#N/A,#N/A,FALSE,"Utah";#N/A,#N/A,FALSE,"Idaho";#N/A,#N/A,FALSE,"Lewis River";#N/A,#N/A,FALSE,"NrthUmpq";#N/A,#N/A,FALSE,"KlamRog"}</definedName>
    <definedName name="_________________OM1" hidden="1">{#N/A,#N/A,FALSE,"Summary";#N/A,#N/A,FALSE,"SmPlants";#N/A,#N/A,FALSE,"Utah";#N/A,#N/A,FALSE,"Idaho";#N/A,#N/A,FALSE,"Lewis River";#N/A,#N/A,FALSE,"NrthUmpq";#N/A,#N/A,FALSE,"KlamRog"}</definedName>
    <definedName name="_________________six6" localSheetId="10" hidden="1">{#N/A,#N/A,FALSE,"CRPT";#N/A,#N/A,FALSE,"TREND";#N/A,#N/A,FALSE,"%Curve"}</definedName>
    <definedName name="_________________six6" localSheetId="8" hidden="1">{#N/A,#N/A,FALSE,"CRPT";#N/A,#N/A,FALSE,"TREND";#N/A,#N/A,FALSE,"%Curve"}</definedName>
    <definedName name="_________________six6" hidden="1">{#N/A,#N/A,FALSE,"CRPT";#N/A,#N/A,FALSE,"TREND";#N/A,#N/A,FALSE,"%Curve"}</definedName>
    <definedName name="_________________www1" localSheetId="10" hidden="1">{#N/A,#N/A,FALSE,"schA"}</definedName>
    <definedName name="_________________www1" localSheetId="8" hidden="1">{#N/A,#N/A,FALSE,"schA"}</definedName>
    <definedName name="_________________www1" hidden="1">{#N/A,#N/A,FALSE,"schA"}</definedName>
    <definedName name="________________six6" localSheetId="10" hidden="1">{#N/A,#N/A,FALSE,"CRPT";#N/A,#N/A,FALSE,"TREND";#N/A,#N/A,FALSE,"%Curve"}</definedName>
    <definedName name="________________six6" localSheetId="8" hidden="1">{#N/A,#N/A,FALSE,"CRPT";#N/A,#N/A,FALSE,"TREND";#N/A,#N/A,FALSE,"%Curve"}</definedName>
    <definedName name="________________six6" hidden="1">{#N/A,#N/A,FALSE,"CRPT";#N/A,#N/A,FALSE,"TREND";#N/A,#N/A,FALSE,"%Curve"}</definedName>
    <definedName name="________________www1" localSheetId="10" hidden="1">{#N/A,#N/A,FALSE,"schA"}</definedName>
    <definedName name="________________www1" localSheetId="8" hidden="1">{#N/A,#N/A,FALSE,"schA"}</definedName>
    <definedName name="________________www1" hidden="1">{#N/A,#N/A,FALSE,"schA"}</definedName>
    <definedName name="_______________six6" localSheetId="10" hidden="1">{#N/A,#N/A,FALSE,"CRPT";#N/A,#N/A,FALSE,"TREND";#N/A,#N/A,FALSE,"%Curve"}</definedName>
    <definedName name="_______________six6" localSheetId="8" hidden="1">{#N/A,#N/A,FALSE,"CRPT";#N/A,#N/A,FALSE,"TREND";#N/A,#N/A,FALSE,"%Curve"}</definedName>
    <definedName name="_______________six6" hidden="1">{#N/A,#N/A,FALSE,"CRPT";#N/A,#N/A,FALSE,"TREND";#N/A,#N/A,FALSE,"%Curve"}</definedName>
    <definedName name="_______________www1" localSheetId="10" hidden="1">{#N/A,#N/A,FALSE,"schA"}</definedName>
    <definedName name="_______________www1" localSheetId="8" hidden="1">{#N/A,#N/A,FALSE,"schA"}</definedName>
    <definedName name="_______________www1" hidden="1">{#N/A,#N/A,FALSE,"schA"}</definedName>
    <definedName name="______________OM1" localSheetId="10" hidden="1">{#N/A,#N/A,FALSE,"Summary";#N/A,#N/A,FALSE,"SmPlants";#N/A,#N/A,FALSE,"Utah";#N/A,#N/A,FALSE,"Idaho";#N/A,#N/A,FALSE,"Lewis River";#N/A,#N/A,FALSE,"NrthUmpq";#N/A,#N/A,FALSE,"KlamRog"}</definedName>
    <definedName name="______________OM1" localSheetId="8" hidden="1">{#N/A,#N/A,FALSE,"Summary";#N/A,#N/A,FALSE,"SmPlants";#N/A,#N/A,FALSE,"Utah";#N/A,#N/A,FALSE,"Idaho";#N/A,#N/A,FALSE,"Lewis River";#N/A,#N/A,FALSE,"NrthUmpq";#N/A,#N/A,FALSE,"KlamRog"}</definedName>
    <definedName name="______________OM1" hidden="1">{#N/A,#N/A,FALSE,"Summary";#N/A,#N/A,FALSE,"SmPlants";#N/A,#N/A,FALSE,"Utah";#N/A,#N/A,FALSE,"Idaho";#N/A,#N/A,FALSE,"Lewis River";#N/A,#N/A,FALSE,"NrthUmpq";#N/A,#N/A,FALSE,"KlamRog"}</definedName>
    <definedName name="______________six6" localSheetId="10" hidden="1">{#N/A,#N/A,FALSE,"CRPT";#N/A,#N/A,FALSE,"TREND";#N/A,#N/A,FALSE,"%Curve"}</definedName>
    <definedName name="______________six6" localSheetId="8" hidden="1">{#N/A,#N/A,FALSE,"CRPT";#N/A,#N/A,FALSE,"TREND";#N/A,#N/A,FALSE,"%Curve"}</definedName>
    <definedName name="______________six6" hidden="1">{#N/A,#N/A,FALSE,"CRPT";#N/A,#N/A,FALSE,"TREND";#N/A,#N/A,FALSE,"%Curve"}</definedName>
    <definedName name="______________www1" localSheetId="10" hidden="1">{#N/A,#N/A,FALSE,"schA"}</definedName>
    <definedName name="______________www1" localSheetId="8" hidden="1">{#N/A,#N/A,FALSE,"schA"}</definedName>
    <definedName name="______________www1" hidden="1">{#N/A,#N/A,FALSE,"schA"}</definedName>
    <definedName name="_____________six6" localSheetId="10" hidden="1">{#N/A,#N/A,FALSE,"CRPT";#N/A,#N/A,FALSE,"TREND";#N/A,#N/A,FALSE,"%Curve"}</definedName>
    <definedName name="_____________six6" localSheetId="8" hidden="1">{#N/A,#N/A,FALSE,"CRPT";#N/A,#N/A,FALSE,"TREND";#N/A,#N/A,FALSE,"%Curve"}</definedName>
    <definedName name="_____________six6" hidden="1">{#N/A,#N/A,FALSE,"CRPT";#N/A,#N/A,FALSE,"TREND";#N/A,#N/A,FALSE,"%Curve"}</definedName>
    <definedName name="_____________www1" localSheetId="10" hidden="1">{#N/A,#N/A,FALSE,"schA"}</definedName>
    <definedName name="_____________www1" localSheetId="8" hidden="1">{#N/A,#N/A,FALSE,"schA"}</definedName>
    <definedName name="_____________www1" hidden="1">{#N/A,#N/A,FALSE,"schA"}</definedName>
    <definedName name="____________OM1" localSheetId="10" hidden="1">{#N/A,#N/A,FALSE,"Summary";#N/A,#N/A,FALSE,"SmPlants";#N/A,#N/A,FALSE,"Utah";#N/A,#N/A,FALSE,"Idaho";#N/A,#N/A,FALSE,"Lewis River";#N/A,#N/A,FALSE,"NrthUmpq";#N/A,#N/A,FALSE,"KlamRog"}</definedName>
    <definedName name="____________OM1" localSheetId="8" hidden="1">{#N/A,#N/A,FALSE,"Summary";#N/A,#N/A,FALSE,"SmPlants";#N/A,#N/A,FALSE,"Utah";#N/A,#N/A,FALSE,"Idaho";#N/A,#N/A,FALSE,"Lewis River";#N/A,#N/A,FALSE,"NrthUmpq";#N/A,#N/A,FALSE,"KlamRog"}</definedName>
    <definedName name="____________OM1" hidden="1">{#N/A,#N/A,FALSE,"Summary";#N/A,#N/A,FALSE,"SmPlants";#N/A,#N/A,FALSE,"Utah";#N/A,#N/A,FALSE,"Idaho";#N/A,#N/A,FALSE,"Lewis River";#N/A,#N/A,FALSE,"NrthUmpq";#N/A,#N/A,FALSE,"KlamRog"}</definedName>
    <definedName name="____________six6" localSheetId="10" hidden="1">{#N/A,#N/A,FALSE,"CRPT";#N/A,#N/A,FALSE,"TREND";#N/A,#N/A,FALSE,"%Curve"}</definedName>
    <definedName name="____________six6" localSheetId="8" hidden="1">{#N/A,#N/A,FALSE,"CRPT";#N/A,#N/A,FALSE,"TREND";#N/A,#N/A,FALSE,"%Curve"}</definedName>
    <definedName name="____________six6" hidden="1">{#N/A,#N/A,FALSE,"CRPT";#N/A,#N/A,FALSE,"TREND";#N/A,#N/A,FALSE,"%Curve"}</definedName>
    <definedName name="____________www1" localSheetId="10" hidden="1">{#N/A,#N/A,FALSE,"schA"}</definedName>
    <definedName name="____________www1" localSheetId="8" hidden="1">{#N/A,#N/A,FALSE,"schA"}</definedName>
    <definedName name="____________www1" hidden="1">{#N/A,#N/A,FALSE,"schA"}</definedName>
    <definedName name="___________OM1" localSheetId="10" hidden="1">{#N/A,#N/A,FALSE,"Summary";#N/A,#N/A,FALSE,"SmPlants";#N/A,#N/A,FALSE,"Utah";#N/A,#N/A,FALSE,"Idaho";#N/A,#N/A,FALSE,"Lewis River";#N/A,#N/A,FALSE,"NrthUmpq";#N/A,#N/A,FALSE,"KlamRog"}</definedName>
    <definedName name="___________OM1" localSheetId="8" hidden="1">{#N/A,#N/A,FALSE,"Summary";#N/A,#N/A,FALSE,"SmPlants";#N/A,#N/A,FALSE,"Utah";#N/A,#N/A,FALSE,"Idaho";#N/A,#N/A,FALSE,"Lewis River";#N/A,#N/A,FALSE,"NrthUmpq";#N/A,#N/A,FALSE,"KlamRog"}</definedName>
    <definedName name="___________OM1" hidden="1">{#N/A,#N/A,FALSE,"Summary";#N/A,#N/A,FALSE,"SmPlants";#N/A,#N/A,FALSE,"Utah";#N/A,#N/A,FALSE,"Idaho";#N/A,#N/A,FALSE,"Lewis River";#N/A,#N/A,FALSE,"NrthUmpq";#N/A,#N/A,FALSE,"KlamRog"}</definedName>
    <definedName name="___________six6" localSheetId="10" hidden="1">{#N/A,#N/A,FALSE,"CRPT";#N/A,#N/A,FALSE,"TREND";#N/A,#N/A,FALSE,"%Curve"}</definedName>
    <definedName name="___________six6" localSheetId="8" hidden="1">{#N/A,#N/A,FALSE,"CRPT";#N/A,#N/A,FALSE,"TREND";#N/A,#N/A,FALSE,"%Curve"}</definedName>
    <definedName name="___________six6" hidden="1">{#N/A,#N/A,FALSE,"CRPT";#N/A,#N/A,FALSE,"TREND";#N/A,#N/A,FALSE,"%Curve"}</definedName>
    <definedName name="___________www1" localSheetId="10" hidden="1">{#N/A,#N/A,FALSE,"schA"}</definedName>
    <definedName name="___________www1" localSheetId="8" hidden="1">{#N/A,#N/A,FALSE,"schA"}</definedName>
    <definedName name="___________www1" hidden="1">{#N/A,#N/A,FALSE,"schA"}</definedName>
    <definedName name="__________six6" localSheetId="10" hidden="1">{#N/A,#N/A,FALSE,"CRPT";#N/A,#N/A,FALSE,"TREND";#N/A,#N/A,FALSE,"%Curve"}</definedName>
    <definedName name="__________six6" localSheetId="8" hidden="1">{#N/A,#N/A,FALSE,"CRPT";#N/A,#N/A,FALSE,"TREND";#N/A,#N/A,FALSE,"%Curve"}</definedName>
    <definedName name="__________six6" hidden="1">{#N/A,#N/A,FALSE,"CRPT";#N/A,#N/A,FALSE,"TREND";#N/A,#N/A,FALSE,"%Curve"}</definedName>
    <definedName name="__________www1" localSheetId="10" hidden="1">{#N/A,#N/A,FALSE,"schA"}</definedName>
    <definedName name="__________www1" localSheetId="8" hidden="1">{#N/A,#N/A,FALSE,"schA"}</definedName>
    <definedName name="__________www1" hidden="1">{#N/A,#N/A,FALSE,"schA"}</definedName>
    <definedName name="_________j1" localSheetId="10" hidden="1">{"PRINT",#N/A,TRUE,"APPA";"PRINT",#N/A,TRUE,"APS";"PRINT",#N/A,TRUE,"BHPL";"PRINT",#N/A,TRUE,"BHPL2";"PRINT",#N/A,TRUE,"CDWR";"PRINT",#N/A,TRUE,"EWEB";"PRINT",#N/A,TRUE,"LADWP";"PRINT",#N/A,TRUE,"NEVBASE"}</definedName>
    <definedName name="_________j1" localSheetId="8" hidden="1">{"PRINT",#N/A,TRUE,"APPA";"PRINT",#N/A,TRUE,"APS";"PRINT",#N/A,TRUE,"BHPL";"PRINT",#N/A,TRUE,"BHPL2";"PRINT",#N/A,TRUE,"CDWR";"PRINT",#N/A,TRUE,"EWEB";"PRINT",#N/A,TRUE,"LADWP";"PRINT",#N/A,TRUE,"NEVBASE"}</definedName>
    <definedName name="_________j1" hidden="1">{"PRINT",#N/A,TRUE,"APPA";"PRINT",#N/A,TRUE,"APS";"PRINT",#N/A,TRUE,"BHPL";"PRINT",#N/A,TRUE,"BHPL2";"PRINT",#N/A,TRUE,"CDWR";"PRINT",#N/A,TRUE,"EWEB";"PRINT",#N/A,TRUE,"LADWP";"PRINT",#N/A,TRUE,"NEVBASE"}</definedName>
    <definedName name="_________j2" localSheetId="10" hidden="1">{"PRINT",#N/A,TRUE,"APPA";"PRINT",#N/A,TRUE,"APS";"PRINT",#N/A,TRUE,"BHPL";"PRINT",#N/A,TRUE,"BHPL2";"PRINT",#N/A,TRUE,"CDWR";"PRINT",#N/A,TRUE,"EWEB";"PRINT",#N/A,TRUE,"LADWP";"PRINT",#N/A,TRUE,"NEVBASE"}</definedName>
    <definedName name="_________j2" localSheetId="8" hidden="1">{"PRINT",#N/A,TRUE,"APPA";"PRINT",#N/A,TRUE,"APS";"PRINT",#N/A,TRUE,"BHPL";"PRINT",#N/A,TRUE,"BHPL2";"PRINT",#N/A,TRUE,"CDWR";"PRINT",#N/A,TRUE,"EWEB";"PRINT",#N/A,TRUE,"LADWP";"PRINT",#N/A,TRUE,"NEVBASE"}</definedName>
    <definedName name="_________j2" hidden="1">{"PRINT",#N/A,TRUE,"APPA";"PRINT",#N/A,TRUE,"APS";"PRINT",#N/A,TRUE,"BHPL";"PRINT",#N/A,TRUE,"BHPL2";"PRINT",#N/A,TRUE,"CDWR";"PRINT",#N/A,TRUE,"EWEB";"PRINT",#N/A,TRUE,"LADWP";"PRINT",#N/A,TRUE,"NEVBASE"}</definedName>
    <definedName name="_________j3" localSheetId="10" hidden="1">{"PRINT",#N/A,TRUE,"APPA";"PRINT",#N/A,TRUE,"APS";"PRINT",#N/A,TRUE,"BHPL";"PRINT",#N/A,TRUE,"BHPL2";"PRINT",#N/A,TRUE,"CDWR";"PRINT",#N/A,TRUE,"EWEB";"PRINT",#N/A,TRUE,"LADWP";"PRINT",#N/A,TRUE,"NEVBASE"}</definedName>
    <definedName name="_________j3" localSheetId="8" hidden="1">{"PRINT",#N/A,TRUE,"APPA";"PRINT",#N/A,TRUE,"APS";"PRINT",#N/A,TRUE,"BHPL";"PRINT",#N/A,TRUE,"BHPL2";"PRINT",#N/A,TRUE,"CDWR";"PRINT",#N/A,TRUE,"EWEB";"PRINT",#N/A,TRUE,"LADWP";"PRINT",#N/A,TRUE,"NEVBASE"}</definedName>
    <definedName name="_________j3" hidden="1">{"PRINT",#N/A,TRUE,"APPA";"PRINT",#N/A,TRUE,"APS";"PRINT",#N/A,TRUE,"BHPL";"PRINT",#N/A,TRUE,"BHPL2";"PRINT",#N/A,TRUE,"CDWR";"PRINT",#N/A,TRUE,"EWEB";"PRINT",#N/A,TRUE,"LADWP";"PRINT",#N/A,TRUE,"NEVBASE"}</definedName>
    <definedName name="_________j4" localSheetId="10" hidden="1">{"PRINT",#N/A,TRUE,"APPA";"PRINT",#N/A,TRUE,"APS";"PRINT",#N/A,TRUE,"BHPL";"PRINT",#N/A,TRUE,"BHPL2";"PRINT",#N/A,TRUE,"CDWR";"PRINT",#N/A,TRUE,"EWEB";"PRINT",#N/A,TRUE,"LADWP";"PRINT",#N/A,TRUE,"NEVBASE"}</definedName>
    <definedName name="_________j4" localSheetId="8" hidden="1">{"PRINT",#N/A,TRUE,"APPA";"PRINT",#N/A,TRUE,"APS";"PRINT",#N/A,TRUE,"BHPL";"PRINT",#N/A,TRUE,"BHPL2";"PRINT",#N/A,TRUE,"CDWR";"PRINT",#N/A,TRUE,"EWEB";"PRINT",#N/A,TRUE,"LADWP";"PRINT",#N/A,TRUE,"NEVBASE"}</definedName>
    <definedName name="_________j4" hidden="1">{"PRINT",#N/A,TRUE,"APPA";"PRINT",#N/A,TRUE,"APS";"PRINT",#N/A,TRUE,"BHPL";"PRINT",#N/A,TRUE,"BHPL2";"PRINT",#N/A,TRUE,"CDWR";"PRINT",#N/A,TRUE,"EWEB";"PRINT",#N/A,TRUE,"LADWP";"PRINT",#N/A,TRUE,"NEVBASE"}</definedName>
    <definedName name="_________j5" localSheetId="10" hidden="1">{"PRINT",#N/A,TRUE,"APPA";"PRINT",#N/A,TRUE,"APS";"PRINT",#N/A,TRUE,"BHPL";"PRINT",#N/A,TRUE,"BHPL2";"PRINT",#N/A,TRUE,"CDWR";"PRINT",#N/A,TRUE,"EWEB";"PRINT",#N/A,TRUE,"LADWP";"PRINT",#N/A,TRUE,"NEVBASE"}</definedName>
    <definedName name="_________j5" localSheetId="8" hidden="1">{"PRINT",#N/A,TRUE,"APPA";"PRINT",#N/A,TRUE,"APS";"PRINT",#N/A,TRUE,"BHPL";"PRINT",#N/A,TRUE,"BHPL2";"PRINT",#N/A,TRUE,"CDWR";"PRINT",#N/A,TRUE,"EWEB";"PRINT",#N/A,TRUE,"LADWP";"PRINT",#N/A,TRUE,"NEVBASE"}</definedName>
    <definedName name="_________j5" hidden="1">{"PRINT",#N/A,TRUE,"APPA";"PRINT",#N/A,TRUE,"APS";"PRINT",#N/A,TRUE,"BHPL";"PRINT",#N/A,TRUE,"BHPL2";"PRINT",#N/A,TRUE,"CDWR";"PRINT",#N/A,TRUE,"EWEB";"PRINT",#N/A,TRUE,"LADWP";"PRINT",#N/A,TRUE,"NEVBASE"}</definedName>
    <definedName name="_________OM1" localSheetId="10" hidden="1">{#N/A,#N/A,FALSE,"Summary";#N/A,#N/A,FALSE,"SmPlants";#N/A,#N/A,FALSE,"Utah";#N/A,#N/A,FALSE,"Idaho";#N/A,#N/A,FALSE,"Lewis River";#N/A,#N/A,FALSE,"NrthUmpq";#N/A,#N/A,FALSE,"KlamRog"}</definedName>
    <definedName name="_________OM1" localSheetId="8" hidden="1">{#N/A,#N/A,FALSE,"Summary";#N/A,#N/A,FALSE,"SmPlants";#N/A,#N/A,FALSE,"Utah";#N/A,#N/A,FALSE,"Idaho";#N/A,#N/A,FALSE,"Lewis River";#N/A,#N/A,FALSE,"NrthUmpq";#N/A,#N/A,FALSE,"KlamRog"}</definedName>
    <definedName name="_________OM1" hidden="1">{#N/A,#N/A,FALSE,"Summary";#N/A,#N/A,FALSE,"SmPlants";#N/A,#N/A,FALSE,"Utah";#N/A,#N/A,FALSE,"Idaho";#N/A,#N/A,FALSE,"Lewis River";#N/A,#N/A,FALSE,"NrthUmpq";#N/A,#N/A,FALSE,"KlamRog"}</definedName>
    <definedName name="_________six6" localSheetId="10" hidden="1">{#N/A,#N/A,FALSE,"CRPT";#N/A,#N/A,FALSE,"TREND";#N/A,#N/A,FALSE,"%Curve"}</definedName>
    <definedName name="_________six6" localSheetId="8" hidden="1">{#N/A,#N/A,FALSE,"CRPT";#N/A,#N/A,FALSE,"TREND";#N/A,#N/A,FALSE,"%Curve"}</definedName>
    <definedName name="_________six6" hidden="1">{#N/A,#N/A,FALSE,"CRPT";#N/A,#N/A,FALSE,"TREND";#N/A,#N/A,FALSE,"%Curve"}</definedName>
    <definedName name="_________Top1">[1]Jan!#REF!</definedName>
    <definedName name="_________www1" localSheetId="10" hidden="1">{#N/A,#N/A,FALSE,"schA"}</definedName>
    <definedName name="_________www1" localSheetId="8" hidden="1">{#N/A,#N/A,FALSE,"schA"}</definedName>
    <definedName name="_________www1" hidden="1">{#N/A,#N/A,FALSE,"schA"}</definedName>
    <definedName name="________j1" localSheetId="8" hidden="1">{"PRINT",#N/A,TRUE,"APPA";"PRINT",#N/A,TRUE,"APS";"PRINT",#N/A,TRUE,"BHPL";"PRINT",#N/A,TRUE,"BHPL2";"PRINT",#N/A,TRUE,"CDWR";"PRINT",#N/A,TRUE,"EWEB";"PRINT",#N/A,TRUE,"LADWP";"PRINT",#N/A,TRUE,"NEVBASE"}</definedName>
    <definedName name="________j1" hidden="1">{"PRINT",#N/A,TRUE,"APPA";"PRINT",#N/A,TRUE,"APS";"PRINT",#N/A,TRUE,"BHPL";"PRINT",#N/A,TRUE,"BHPL2";"PRINT",#N/A,TRUE,"CDWR";"PRINT",#N/A,TRUE,"EWEB";"PRINT",#N/A,TRUE,"LADWP";"PRINT",#N/A,TRUE,"NEVBASE"}</definedName>
    <definedName name="________j2" localSheetId="8" hidden="1">{"PRINT",#N/A,TRUE,"APPA";"PRINT",#N/A,TRUE,"APS";"PRINT",#N/A,TRUE,"BHPL";"PRINT",#N/A,TRUE,"BHPL2";"PRINT",#N/A,TRUE,"CDWR";"PRINT",#N/A,TRUE,"EWEB";"PRINT",#N/A,TRUE,"LADWP";"PRINT",#N/A,TRUE,"NEVBASE"}</definedName>
    <definedName name="________j2" hidden="1">{"PRINT",#N/A,TRUE,"APPA";"PRINT",#N/A,TRUE,"APS";"PRINT",#N/A,TRUE,"BHPL";"PRINT",#N/A,TRUE,"BHPL2";"PRINT",#N/A,TRUE,"CDWR";"PRINT",#N/A,TRUE,"EWEB";"PRINT",#N/A,TRUE,"LADWP";"PRINT",#N/A,TRUE,"NEVBASE"}</definedName>
    <definedName name="________j3" localSheetId="8" hidden="1">{"PRINT",#N/A,TRUE,"APPA";"PRINT",#N/A,TRUE,"APS";"PRINT",#N/A,TRUE,"BHPL";"PRINT",#N/A,TRUE,"BHPL2";"PRINT",#N/A,TRUE,"CDWR";"PRINT",#N/A,TRUE,"EWEB";"PRINT",#N/A,TRUE,"LADWP";"PRINT",#N/A,TRUE,"NEVBASE"}</definedName>
    <definedName name="________j3" hidden="1">{"PRINT",#N/A,TRUE,"APPA";"PRINT",#N/A,TRUE,"APS";"PRINT",#N/A,TRUE,"BHPL";"PRINT",#N/A,TRUE,"BHPL2";"PRINT",#N/A,TRUE,"CDWR";"PRINT",#N/A,TRUE,"EWEB";"PRINT",#N/A,TRUE,"LADWP";"PRINT",#N/A,TRUE,"NEVBASE"}</definedName>
    <definedName name="________j4" localSheetId="8" hidden="1">{"PRINT",#N/A,TRUE,"APPA";"PRINT",#N/A,TRUE,"APS";"PRINT",#N/A,TRUE,"BHPL";"PRINT",#N/A,TRUE,"BHPL2";"PRINT",#N/A,TRUE,"CDWR";"PRINT",#N/A,TRUE,"EWEB";"PRINT",#N/A,TRUE,"LADWP";"PRINT",#N/A,TRUE,"NEVBASE"}</definedName>
    <definedName name="________j4" hidden="1">{"PRINT",#N/A,TRUE,"APPA";"PRINT",#N/A,TRUE,"APS";"PRINT",#N/A,TRUE,"BHPL";"PRINT",#N/A,TRUE,"BHPL2";"PRINT",#N/A,TRUE,"CDWR";"PRINT",#N/A,TRUE,"EWEB";"PRINT",#N/A,TRUE,"LADWP";"PRINT",#N/A,TRUE,"NEVBASE"}</definedName>
    <definedName name="________j5" localSheetId="8" hidden="1">{"PRINT",#N/A,TRUE,"APPA";"PRINT",#N/A,TRUE,"APS";"PRINT",#N/A,TRUE,"BHPL";"PRINT",#N/A,TRUE,"BHPL2";"PRINT",#N/A,TRUE,"CDWR";"PRINT",#N/A,TRUE,"EWEB";"PRINT",#N/A,TRUE,"LADWP";"PRINT",#N/A,TRUE,"NEVBASE"}</definedName>
    <definedName name="________j5" hidden="1">{"PRINT",#N/A,TRUE,"APPA";"PRINT",#N/A,TRUE,"APS";"PRINT",#N/A,TRUE,"BHPL";"PRINT",#N/A,TRUE,"BHPL2";"PRINT",#N/A,TRUE,"CDWR";"PRINT",#N/A,TRUE,"EWEB";"PRINT",#N/A,TRUE,"LADWP";"PRINT",#N/A,TRUE,"NEVBASE"}</definedName>
    <definedName name="________six6" localSheetId="10" hidden="1">{#N/A,#N/A,FALSE,"CRPT";#N/A,#N/A,FALSE,"TREND";#N/A,#N/A,FALSE,"%Curve"}</definedName>
    <definedName name="________six6" localSheetId="8" hidden="1">{#N/A,#N/A,FALSE,"CRPT";#N/A,#N/A,FALSE,"TREND";#N/A,#N/A,FALSE,"%Curve"}</definedName>
    <definedName name="________six6" hidden="1">{#N/A,#N/A,FALSE,"CRPT";#N/A,#N/A,FALSE,"TREND";#N/A,#N/A,FALSE,"%Curve"}</definedName>
    <definedName name="________TOP1">[1]Jan!#REF!</definedName>
    <definedName name="________www1" localSheetId="10" hidden="1">{#N/A,#N/A,FALSE,"schA"}</definedName>
    <definedName name="________www1" localSheetId="8" hidden="1">{#N/A,#N/A,FALSE,"schA"}</definedName>
    <definedName name="________www1" hidden="1">{#N/A,#N/A,FALSE,"schA"}</definedName>
    <definedName name="_______DEC96">#REF!</definedName>
    <definedName name="_______j1" localSheetId="10" hidden="1">{"PRINT",#N/A,TRUE,"APPA";"PRINT",#N/A,TRUE,"APS";"PRINT",#N/A,TRUE,"BHPL";"PRINT",#N/A,TRUE,"BHPL2";"PRINT",#N/A,TRUE,"CDWR";"PRINT",#N/A,TRUE,"EWEB";"PRINT",#N/A,TRUE,"LADWP";"PRINT",#N/A,TRUE,"NEVBASE"}</definedName>
    <definedName name="_______j1" localSheetId="8" hidden="1">{"PRINT",#N/A,TRUE,"APPA";"PRINT",#N/A,TRUE,"APS";"PRINT",#N/A,TRUE,"BHPL";"PRINT",#N/A,TRUE,"BHPL2";"PRINT",#N/A,TRUE,"CDWR";"PRINT",#N/A,TRUE,"EWEB";"PRINT",#N/A,TRUE,"LADWP";"PRINT",#N/A,TRUE,"NEVBASE"}</definedName>
    <definedName name="_______j1" hidden="1">{"PRINT",#N/A,TRUE,"APPA";"PRINT",#N/A,TRUE,"APS";"PRINT",#N/A,TRUE,"BHPL";"PRINT",#N/A,TRUE,"BHPL2";"PRINT",#N/A,TRUE,"CDWR";"PRINT",#N/A,TRUE,"EWEB";"PRINT",#N/A,TRUE,"LADWP";"PRINT",#N/A,TRUE,"NEVBASE"}</definedName>
    <definedName name="_______j2" localSheetId="10" hidden="1">{"PRINT",#N/A,TRUE,"APPA";"PRINT",#N/A,TRUE,"APS";"PRINT",#N/A,TRUE,"BHPL";"PRINT",#N/A,TRUE,"BHPL2";"PRINT",#N/A,TRUE,"CDWR";"PRINT",#N/A,TRUE,"EWEB";"PRINT",#N/A,TRUE,"LADWP";"PRINT",#N/A,TRUE,"NEVBASE"}</definedName>
    <definedName name="_______j2" localSheetId="8" hidden="1">{"PRINT",#N/A,TRUE,"APPA";"PRINT",#N/A,TRUE,"APS";"PRINT",#N/A,TRUE,"BHPL";"PRINT",#N/A,TRUE,"BHPL2";"PRINT",#N/A,TRUE,"CDWR";"PRINT",#N/A,TRUE,"EWEB";"PRINT",#N/A,TRUE,"LADWP";"PRINT",#N/A,TRUE,"NEVBASE"}</definedName>
    <definedName name="_______j2" hidden="1">{"PRINT",#N/A,TRUE,"APPA";"PRINT",#N/A,TRUE,"APS";"PRINT",#N/A,TRUE,"BHPL";"PRINT",#N/A,TRUE,"BHPL2";"PRINT",#N/A,TRUE,"CDWR";"PRINT",#N/A,TRUE,"EWEB";"PRINT",#N/A,TRUE,"LADWP";"PRINT",#N/A,TRUE,"NEVBASE"}</definedName>
    <definedName name="_______j3" localSheetId="10" hidden="1">{"PRINT",#N/A,TRUE,"APPA";"PRINT",#N/A,TRUE,"APS";"PRINT",#N/A,TRUE,"BHPL";"PRINT",#N/A,TRUE,"BHPL2";"PRINT",#N/A,TRUE,"CDWR";"PRINT",#N/A,TRUE,"EWEB";"PRINT",#N/A,TRUE,"LADWP";"PRINT",#N/A,TRUE,"NEVBASE"}</definedName>
    <definedName name="_______j3" localSheetId="8" hidden="1">{"PRINT",#N/A,TRUE,"APPA";"PRINT",#N/A,TRUE,"APS";"PRINT",#N/A,TRUE,"BHPL";"PRINT",#N/A,TRUE,"BHPL2";"PRINT",#N/A,TRUE,"CDWR";"PRINT",#N/A,TRUE,"EWEB";"PRINT",#N/A,TRUE,"LADWP";"PRINT",#N/A,TRUE,"NEVBASE"}</definedName>
    <definedName name="_______j3" hidden="1">{"PRINT",#N/A,TRUE,"APPA";"PRINT",#N/A,TRUE,"APS";"PRINT",#N/A,TRUE,"BHPL";"PRINT",#N/A,TRUE,"BHPL2";"PRINT",#N/A,TRUE,"CDWR";"PRINT",#N/A,TRUE,"EWEB";"PRINT",#N/A,TRUE,"LADWP";"PRINT",#N/A,TRUE,"NEVBASE"}</definedName>
    <definedName name="_______j4" localSheetId="10" hidden="1">{"PRINT",#N/A,TRUE,"APPA";"PRINT",#N/A,TRUE,"APS";"PRINT",#N/A,TRUE,"BHPL";"PRINT",#N/A,TRUE,"BHPL2";"PRINT",#N/A,TRUE,"CDWR";"PRINT",#N/A,TRUE,"EWEB";"PRINT",#N/A,TRUE,"LADWP";"PRINT",#N/A,TRUE,"NEVBASE"}</definedName>
    <definedName name="_______j4" localSheetId="8" hidden="1">{"PRINT",#N/A,TRUE,"APPA";"PRINT",#N/A,TRUE,"APS";"PRINT",#N/A,TRUE,"BHPL";"PRINT",#N/A,TRUE,"BHPL2";"PRINT",#N/A,TRUE,"CDWR";"PRINT",#N/A,TRUE,"EWEB";"PRINT",#N/A,TRUE,"LADWP";"PRINT",#N/A,TRUE,"NEVBASE"}</definedName>
    <definedName name="_______j4" hidden="1">{"PRINT",#N/A,TRUE,"APPA";"PRINT",#N/A,TRUE,"APS";"PRINT",#N/A,TRUE,"BHPL";"PRINT",#N/A,TRUE,"BHPL2";"PRINT",#N/A,TRUE,"CDWR";"PRINT",#N/A,TRUE,"EWEB";"PRINT",#N/A,TRUE,"LADWP";"PRINT",#N/A,TRUE,"NEVBASE"}</definedName>
    <definedName name="_______j5" localSheetId="10" hidden="1">{"PRINT",#N/A,TRUE,"APPA";"PRINT",#N/A,TRUE,"APS";"PRINT",#N/A,TRUE,"BHPL";"PRINT",#N/A,TRUE,"BHPL2";"PRINT",#N/A,TRUE,"CDWR";"PRINT",#N/A,TRUE,"EWEB";"PRINT",#N/A,TRUE,"LADWP";"PRINT",#N/A,TRUE,"NEVBASE"}</definedName>
    <definedName name="_______j5" localSheetId="8" hidden="1">{"PRINT",#N/A,TRUE,"APPA";"PRINT",#N/A,TRUE,"APS";"PRINT",#N/A,TRUE,"BHPL";"PRINT",#N/A,TRUE,"BHPL2";"PRINT",#N/A,TRUE,"CDWR";"PRINT",#N/A,TRUE,"EWEB";"PRINT",#N/A,TRUE,"LADWP";"PRINT",#N/A,TRUE,"NEVBASE"}</definedName>
    <definedName name="_______j5" hidden="1">{"PRINT",#N/A,TRUE,"APPA";"PRINT",#N/A,TRUE,"APS";"PRINT",#N/A,TRUE,"BHPL";"PRINT",#N/A,TRUE,"BHPL2";"PRINT",#N/A,TRUE,"CDWR";"PRINT",#N/A,TRUE,"EWEB";"PRINT",#N/A,TRUE,"LADWP";"PRINT",#N/A,TRUE,"NEVBASE"}</definedName>
    <definedName name="_______MEN3">[1]Jan!#REF!</definedName>
    <definedName name="_______OM1" localSheetId="10" hidden="1">{#N/A,#N/A,FALSE,"Summary";#N/A,#N/A,FALSE,"SmPlants";#N/A,#N/A,FALSE,"Utah";#N/A,#N/A,FALSE,"Idaho";#N/A,#N/A,FALSE,"Lewis River";#N/A,#N/A,FALSE,"NrthUmpq";#N/A,#N/A,FALSE,"KlamRog"}</definedName>
    <definedName name="_______OM1" localSheetId="8" hidden="1">{#N/A,#N/A,FALSE,"Summary";#N/A,#N/A,FALSE,"SmPlants";#N/A,#N/A,FALSE,"Utah";#N/A,#N/A,FALSE,"Idaho";#N/A,#N/A,FALSE,"Lewis River";#N/A,#N/A,FALSE,"NrthUmpq";#N/A,#N/A,FALSE,"KlamRog"}</definedName>
    <definedName name="_______OM1" hidden="1">{#N/A,#N/A,FALSE,"Summary";#N/A,#N/A,FALSE,"SmPlants";#N/A,#N/A,FALSE,"Utah";#N/A,#N/A,FALSE,"Idaho";#N/A,#N/A,FALSE,"Lewis River";#N/A,#N/A,FALSE,"NrthUmpq";#N/A,#N/A,FALSE,"KlamRog"}</definedName>
    <definedName name="_______six6" localSheetId="10" hidden="1">{#N/A,#N/A,FALSE,"CRPT";#N/A,#N/A,FALSE,"TREND";#N/A,#N/A,FALSE,"%Curve"}</definedName>
    <definedName name="_______six6" localSheetId="8" hidden="1">{#N/A,#N/A,FALSE,"CRPT";#N/A,#N/A,FALSE,"TREND";#N/A,#N/A,FALSE,"%Curve"}</definedName>
    <definedName name="_______six6" hidden="1">{#N/A,#N/A,FALSE,"CRPT";#N/A,#N/A,FALSE,"TREND";#N/A,#N/A,FALSE,"%Curve"}</definedName>
    <definedName name="_______www1" localSheetId="10" hidden="1">{#N/A,#N/A,FALSE,"schA"}</definedName>
    <definedName name="_______www1" localSheetId="8" hidden="1">{#N/A,#N/A,FALSE,"schA"}</definedName>
    <definedName name="_______www1" hidden="1">{#N/A,#N/A,FALSE,"schA"}</definedName>
    <definedName name="______DEC96">#REF!</definedName>
    <definedName name="______j1" localSheetId="10" hidden="1">{"PRINT",#N/A,TRUE,"APPA";"PRINT",#N/A,TRUE,"APS";"PRINT",#N/A,TRUE,"BHPL";"PRINT",#N/A,TRUE,"BHPL2";"PRINT",#N/A,TRUE,"CDWR";"PRINT",#N/A,TRUE,"EWEB";"PRINT",#N/A,TRUE,"LADWP";"PRINT",#N/A,TRUE,"NEVBASE"}</definedName>
    <definedName name="______j1" localSheetId="8" hidden="1">{"PRINT",#N/A,TRUE,"APPA";"PRINT",#N/A,TRUE,"APS";"PRINT",#N/A,TRUE,"BHPL";"PRINT",#N/A,TRUE,"BHPL2";"PRINT",#N/A,TRUE,"CDWR";"PRINT",#N/A,TRUE,"EWEB";"PRINT",#N/A,TRUE,"LADWP";"PRINT",#N/A,TRUE,"NEVBASE"}</definedName>
    <definedName name="______j1" hidden="1">{"PRINT",#N/A,TRUE,"APPA";"PRINT",#N/A,TRUE,"APS";"PRINT",#N/A,TRUE,"BHPL";"PRINT",#N/A,TRUE,"BHPL2";"PRINT",#N/A,TRUE,"CDWR";"PRINT",#N/A,TRUE,"EWEB";"PRINT",#N/A,TRUE,"LADWP";"PRINT",#N/A,TRUE,"NEVBASE"}</definedName>
    <definedName name="______j2" localSheetId="10" hidden="1">{"PRINT",#N/A,TRUE,"APPA";"PRINT",#N/A,TRUE,"APS";"PRINT",#N/A,TRUE,"BHPL";"PRINT",#N/A,TRUE,"BHPL2";"PRINT",#N/A,TRUE,"CDWR";"PRINT",#N/A,TRUE,"EWEB";"PRINT",#N/A,TRUE,"LADWP";"PRINT",#N/A,TRUE,"NEVBASE"}</definedName>
    <definedName name="______j2" localSheetId="8" hidden="1">{"PRINT",#N/A,TRUE,"APPA";"PRINT",#N/A,TRUE,"APS";"PRINT",#N/A,TRUE,"BHPL";"PRINT",#N/A,TRUE,"BHPL2";"PRINT",#N/A,TRUE,"CDWR";"PRINT",#N/A,TRUE,"EWEB";"PRINT",#N/A,TRUE,"LADWP";"PRINT",#N/A,TRUE,"NEVBASE"}</definedName>
    <definedName name="______j2" hidden="1">{"PRINT",#N/A,TRUE,"APPA";"PRINT",#N/A,TRUE,"APS";"PRINT",#N/A,TRUE,"BHPL";"PRINT",#N/A,TRUE,"BHPL2";"PRINT",#N/A,TRUE,"CDWR";"PRINT",#N/A,TRUE,"EWEB";"PRINT",#N/A,TRUE,"LADWP";"PRINT",#N/A,TRUE,"NEVBASE"}</definedName>
    <definedName name="______j3" localSheetId="10" hidden="1">{"PRINT",#N/A,TRUE,"APPA";"PRINT",#N/A,TRUE,"APS";"PRINT",#N/A,TRUE,"BHPL";"PRINT",#N/A,TRUE,"BHPL2";"PRINT",#N/A,TRUE,"CDWR";"PRINT",#N/A,TRUE,"EWEB";"PRINT",#N/A,TRUE,"LADWP";"PRINT",#N/A,TRUE,"NEVBASE"}</definedName>
    <definedName name="______j3" localSheetId="8" hidden="1">{"PRINT",#N/A,TRUE,"APPA";"PRINT",#N/A,TRUE,"APS";"PRINT",#N/A,TRUE,"BHPL";"PRINT",#N/A,TRUE,"BHPL2";"PRINT",#N/A,TRUE,"CDWR";"PRINT",#N/A,TRUE,"EWEB";"PRINT",#N/A,TRUE,"LADWP";"PRINT",#N/A,TRUE,"NEVBASE"}</definedName>
    <definedName name="______j3" hidden="1">{"PRINT",#N/A,TRUE,"APPA";"PRINT",#N/A,TRUE,"APS";"PRINT",#N/A,TRUE,"BHPL";"PRINT",#N/A,TRUE,"BHPL2";"PRINT",#N/A,TRUE,"CDWR";"PRINT",#N/A,TRUE,"EWEB";"PRINT",#N/A,TRUE,"LADWP";"PRINT",#N/A,TRUE,"NEVBASE"}</definedName>
    <definedName name="______j4" localSheetId="10" hidden="1">{"PRINT",#N/A,TRUE,"APPA";"PRINT",#N/A,TRUE,"APS";"PRINT",#N/A,TRUE,"BHPL";"PRINT",#N/A,TRUE,"BHPL2";"PRINT",#N/A,TRUE,"CDWR";"PRINT",#N/A,TRUE,"EWEB";"PRINT",#N/A,TRUE,"LADWP";"PRINT",#N/A,TRUE,"NEVBASE"}</definedName>
    <definedName name="______j4" localSheetId="8" hidden="1">{"PRINT",#N/A,TRUE,"APPA";"PRINT",#N/A,TRUE,"APS";"PRINT",#N/A,TRUE,"BHPL";"PRINT",#N/A,TRUE,"BHPL2";"PRINT",#N/A,TRUE,"CDWR";"PRINT",#N/A,TRUE,"EWEB";"PRINT",#N/A,TRUE,"LADWP";"PRINT",#N/A,TRUE,"NEVBASE"}</definedName>
    <definedName name="______j4" hidden="1">{"PRINT",#N/A,TRUE,"APPA";"PRINT",#N/A,TRUE,"APS";"PRINT",#N/A,TRUE,"BHPL";"PRINT",#N/A,TRUE,"BHPL2";"PRINT",#N/A,TRUE,"CDWR";"PRINT",#N/A,TRUE,"EWEB";"PRINT",#N/A,TRUE,"LADWP";"PRINT",#N/A,TRUE,"NEVBASE"}</definedName>
    <definedName name="______j5" localSheetId="10" hidden="1">{"PRINT",#N/A,TRUE,"APPA";"PRINT",#N/A,TRUE,"APS";"PRINT",#N/A,TRUE,"BHPL";"PRINT",#N/A,TRUE,"BHPL2";"PRINT",#N/A,TRUE,"CDWR";"PRINT",#N/A,TRUE,"EWEB";"PRINT",#N/A,TRUE,"LADWP";"PRINT",#N/A,TRUE,"NEVBASE"}</definedName>
    <definedName name="______j5" localSheetId="8" hidden="1">{"PRINT",#N/A,TRUE,"APPA";"PRINT",#N/A,TRUE,"APS";"PRINT",#N/A,TRUE,"BHPL";"PRINT",#N/A,TRUE,"BHPL2";"PRINT",#N/A,TRUE,"CDWR";"PRINT",#N/A,TRUE,"EWEB";"PRINT",#N/A,TRUE,"LADWP";"PRINT",#N/A,TRUE,"NEVBASE"}</definedName>
    <definedName name="______j5" hidden="1">{"PRINT",#N/A,TRUE,"APPA";"PRINT",#N/A,TRUE,"APS";"PRINT",#N/A,TRUE,"BHPL";"PRINT",#N/A,TRUE,"BHPL2";"PRINT",#N/A,TRUE,"CDWR";"PRINT",#N/A,TRUE,"EWEB";"PRINT",#N/A,TRUE,"LADWP";"PRINT",#N/A,TRUE,"NEVBASE"}</definedName>
    <definedName name="______MEN2">[1]Jan!#REF!</definedName>
    <definedName name="______MEN3">[1]Jan!#REF!</definedName>
    <definedName name="______OM1" localSheetId="10" hidden="1">{#N/A,#N/A,FALSE,"Summary";#N/A,#N/A,FALSE,"SmPlants";#N/A,#N/A,FALSE,"Utah";#N/A,#N/A,FALSE,"Idaho";#N/A,#N/A,FALSE,"Lewis River";#N/A,#N/A,FALSE,"NrthUmpq";#N/A,#N/A,FALSE,"KlamRog"}</definedName>
    <definedName name="______OM1" localSheetId="8" hidden="1">{#N/A,#N/A,FALSE,"Summary";#N/A,#N/A,FALSE,"SmPlants";#N/A,#N/A,FALSE,"Utah";#N/A,#N/A,FALSE,"Idaho";#N/A,#N/A,FALSE,"Lewis River";#N/A,#N/A,FALSE,"NrthUmpq";#N/A,#N/A,FALSE,"KlamRog"}</definedName>
    <definedName name="______OM1" hidden="1">{#N/A,#N/A,FALSE,"Summary";#N/A,#N/A,FALSE,"SmPlants";#N/A,#N/A,FALSE,"Utah";#N/A,#N/A,FALSE,"Idaho";#N/A,#N/A,FALSE,"Lewis River";#N/A,#N/A,FALSE,"NrthUmpq";#N/A,#N/A,FALSE,"KlamRog"}</definedName>
    <definedName name="______six6" localSheetId="10" hidden="1">{#N/A,#N/A,FALSE,"CRPT";#N/A,#N/A,FALSE,"TREND";#N/A,#N/A,FALSE,"%Curve"}</definedName>
    <definedName name="______six6" localSheetId="8" hidden="1">{#N/A,#N/A,FALSE,"CRPT";#N/A,#N/A,FALSE,"TREND";#N/A,#N/A,FALSE,"%Curve"}</definedName>
    <definedName name="______six6" hidden="1">{#N/A,#N/A,FALSE,"CRPT";#N/A,#N/A,FALSE,"TREND";#N/A,#N/A,FALSE,"%Curve"}</definedName>
    <definedName name="______TOP1">[1]Jan!#REF!</definedName>
    <definedName name="______www1" localSheetId="10" hidden="1">{#N/A,#N/A,FALSE,"schA"}</definedName>
    <definedName name="______www1" localSheetId="8" hidden="1">{#N/A,#N/A,FALSE,"schA"}</definedName>
    <definedName name="______www1" hidden="1">{#N/A,#N/A,FALSE,"schA"}</definedName>
    <definedName name="_____DEC96">#REF!</definedName>
    <definedName name="_____j1" localSheetId="10" hidden="1">{"PRINT",#N/A,TRUE,"APPA";"PRINT",#N/A,TRUE,"APS";"PRINT",#N/A,TRUE,"BHPL";"PRINT",#N/A,TRUE,"BHPL2";"PRINT",#N/A,TRUE,"CDWR";"PRINT",#N/A,TRUE,"EWEB";"PRINT",#N/A,TRUE,"LADWP";"PRINT",#N/A,TRUE,"NEVBASE"}</definedName>
    <definedName name="_____j1" localSheetId="8" hidden="1">{"PRINT",#N/A,TRUE,"APPA";"PRINT",#N/A,TRUE,"APS";"PRINT",#N/A,TRUE,"BHPL";"PRINT",#N/A,TRUE,"BHPL2";"PRINT",#N/A,TRUE,"CDWR";"PRINT",#N/A,TRUE,"EWEB";"PRINT",#N/A,TRUE,"LADWP";"PRINT",#N/A,TRUE,"NEVBASE"}</definedName>
    <definedName name="_____j1" hidden="1">{"PRINT",#N/A,TRUE,"APPA";"PRINT",#N/A,TRUE,"APS";"PRINT",#N/A,TRUE,"BHPL";"PRINT",#N/A,TRUE,"BHPL2";"PRINT",#N/A,TRUE,"CDWR";"PRINT",#N/A,TRUE,"EWEB";"PRINT",#N/A,TRUE,"LADWP";"PRINT",#N/A,TRUE,"NEVBASE"}</definedName>
    <definedName name="_____j2" localSheetId="10" hidden="1">{"PRINT",#N/A,TRUE,"APPA";"PRINT",#N/A,TRUE,"APS";"PRINT",#N/A,TRUE,"BHPL";"PRINT",#N/A,TRUE,"BHPL2";"PRINT",#N/A,TRUE,"CDWR";"PRINT",#N/A,TRUE,"EWEB";"PRINT",#N/A,TRUE,"LADWP";"PRINT",#N/A,TRUE,"NEVBASE"}</definedName>
    <definedName name="_____j2" localSheetId="8" hidden="1">{"PRINT",#N/A,TRUE,"APPA";"PRINT",#N/A,TRUE,"APS";"PRINT",#N/A,TRUE,"BHPL";"PRINT",#N/A,TRUE,"BHPL2";"PRINT",#N/A,TRUE,"CDWR";"PRINT",#N/A,TRUE,"EWEB";"PRINT",#N/A,TRUE,"LADWP";"PRINT",#N/A,TRUE,"NEVBASE"}</definedName>
    <definedName name="_____j2" hidden="1">{"PRINT",#N/A,TRUE,"APPA";"PRINT",#N/A,TRUE,"APS";"PRINT",#N/A,TRUE,"BHPL";"PRINT",#N/A,TRUE,"BHPL2";"PRINT",#N/A,TRUE,"CDWR";"PRINT",#N/A,TRUE,"EWEB";"PRINT",#N/A,TRUE,"LADWP";"PRINT",#N/A,TRUE,"NEVBASE"}</definedName>
    <definedName name="_____j3" localSheetId="10" hidden="1">{"PRINT",#N/A,TRUE,"APPA";"PRINT",#N/A,TRUE,"APS";"PRINT",#N/A,TRUE,"BHPL";"PRINT",#N/A,TRUE,"BHPL2";"PRINT",#N/A,TRUE,"CDWR";"PRINT",#N/A,TRUE,"EWEB";"PRINT",#N/A,TRUE,"LADWP";"PRINT",#N/A,TRUE,"NEVBASE"}</definedName>
    <definedName name="_____j3" localSheetId="8" hidden="1">{"PRINT",#N/A,TRUE,"APPA";"PRINT",#N/A,TRUE,"APS";"PRINT",#N/A,TRUE,"BHPL";"PRINT",#N/A,TRUE,"BHPL2";"PRINT",#N/A,TRUE,"CDWR";"PRINT",#N/A,TRUE,"EWEB";"PRINT",#N/A,TRUE,"LADWP";"PRINT",#N/A,TRUE,"NEVBASE"}</definedName>
    <definedName name="_____j3" hidden="1">{"PRINT",#N/A,TRUE,"APPA";"PRINT",#N/A,TRUE,"APS";"PRINT",#N/A,TRUE,"BHPL";"PRINT",#N/A,TRUE,"BHPL2";"PRINT",#N/A,TRUE,"CDWR";"PRINT",#N/A,TRUE,"EWEB";"PRINT",#N/A,TRUE,"LADWP";"PRINT",#N/A,TRUE,"NEVBASE"}</definedName>
    <definedName name="_____j4" localSheetId="10" hidden="1">{"PRINT",#N/A,TRUE,"APPA";"PRINT",#N/A,TRUE,"APS";"PRINT",#N/A,TRUE,"BHPL";"PRINT",#N/A,TRUE,"BHPL2";"PRINT",#N/A,TRUE,"CDWR";"PRINT",#N/A,TRUE,"EWEB";"PRINT",#N/A,TRUE,"LADWP";"PRINT",#N/A,TRUE,"NEVBASE"}</definedName>
    <definedName name="_____j4" localSheetId="8" hidden="1">{"PRINT",#N/A,TRUE,"APPA";"PRINT",#N/A,TRUE,"APS";"PRINT",#N/A,TRUE,"BHPL";"PRINT",#N/A,TRUE,"BHPL2";"PRINT",#N/A,TRUE,"CDWR";"PRINT",#N/A,TRUE,"EWEB";"PRINT",#N/A,TRUE,"LADWP";"PRINT",#N/A,TRUE,"NEVBASE"}</definedName>
    <definedName name="_____j4" hidden="1">{"PRINT",#N/A,TRUE,"APPA";"PRINT",#N/A,TRUE,"APS";"PRINT",#N/A,TRUE,"BHPL";"PRINT",#N/A,TRUE,"BHPL2";"PRINT",#N/A,TRUE,"CDWR";"PRINT",#N/A,TRUE,"EWEB";"PRINT",#N/A,TRUE,"LADWP";"PRINT",#N/A,TRUE,"NEVBASE"}</definedName>
    <definedName name="_____j5" localSheetId="10" hidden="1">{"PRINT",#N/A,TRUE,"APPA";"PRINT",#N/A,TRUE,"APS";"PRINT",#N/A,TRUE,"BHPL";"PRINT",#N/A,TRUE,"BHPL2";"PRINT",#N/A,TRUE,"CDWR";"PRINT",#N/A,TRUE,"EWEB";"PRINT",#N/A,TRUE,"LADWP";"PRINT",#N/A,TRUE,"NEVBASE"}</definedName>
    <definedName name="_____j5" localSheetId="8" hidden="1">{"PRINT",#N/A,TRUE,"APPA";"PRINT",#N/A,TRUE,"APS";"PRINT",#N/A,TRUE,"BHPL";"PRINT",#N/A,TRUE,"BHPL2";"PRINT",#N/A,TRUE,"CDWR";"PRINT",#N/A,TRUE,"EWEB";"PRINT",#N/A,TRUE,"LADWP";"PRINT",#N/A,TRUE,"NEVBASE"}</definedName>
    <definedName name="_____j5" hidden="1">{"PRINT",#N/A,TRUE,"APPA";"PRINT",#N/A,TRUE,"APS";"PRINT",#N/A,TRUE,"BHPL";"PRINT",#N/A,TRUE,"BHPL2";"PRINT",#N/A,TRUE,"CDWR";"PRINT",#N/A,TRUE,"EWEB";"PRINT",#N/A,TRUE,"LADWP";"PRINT",#N/A,TRUE,"NEVBASE"}</definedName>
    <definedName name="_____MEN2">[1]Jan!#REF!</definedName>
    <definedName name="_____MEN3">[1]Jan!#REF!</definedName>
    <definedName name="_____OM1" localSheetId="10" hidden="1">{#N/A,#N/A,FALSE,"Summary";#N/A,#N/A,FALSE,"SmPlants";#N/A,#N/A,FALSE,"Utah";#N/A,#N/A,FALSE,"Idaho";#N/A,#N/A,FALSE,"Lewis River";#N/A,#N/A,FALSE,"NrthUmpq";#N/A,#N/A,FALSE,"KlamRog"}</definedName>
    <definedName name="_____OM1" localSheetId="8" hidden="1">{#N/A,#N/A,FALSE,"Summary";#N/A,#N/A,FALSE,"SmPlants";#N/A,#N/A,FALSE,"Utah";#N/A,#N/A,FALSE,"Idaho";#N/A,#N/A,FALSE,"Lewis River";#N/A,#N/A,FALSE,"NrthUmpq";#N/A,#N/A,FALSE,"KlamRog"}</definedName>
    <definedName name="_____OM1" hidden="1">{#N/A,#N/A,FALSE,"Summary";#N/A,#N/A,FALSE,"SmPlants";#N/A,#N/A,FALSE,"Utah";#N/A,#N/A,FALSE,"Idaho";#N/A,#N/A,FALSE,"Lewis River";#N/A,#N/A,FALSE,"NrthUmpq";#N/A,#N/A,FALSE,"KlamRog"}</definedName>
    <definedName name="_____six6" localSheetId="10" hidden="1">{#N/A,#N/A,FALSE,"CRPT";#N/A,#N/A,FALSE,"TREND";#N/A,#N/A,FALSE,"%Curve"}</definedName>
    <definedName name="_____six6" localSheetId="8" hidden="1">{#N/A,#N/A,FALSE,"CRPT";#N/A,#N/A,FALSE,"TREND";#N/A,#N/A,FALSE,"%Curve"}</definedName>
    <definedName name="_____six6" hidden="1">{#N/A,#N/A,FALSE,"CRPT";#N/A,#N/A,FALSE,"TREND";#N/A,#N/A,FALSE,"%Curve"}</definedName>
    <definedName name="_____TOP1">[1]Jan!#REF!</definedName>
    <definedName name="_____www1" localSheetId="10" hidden="1">{#N/A,#N/A,FALSE,"schA"}</definedName>
    <definedName name="_____www1" localSheetId="8" hidden="1">{#N/A,#N/A,FALSE,"schA"}</definedName>
    <definedName name="_____www1" hidden="1">{#N/A,#N/A,FALSE,"schA"}</definedName>
    <definedName name="____DEC96">#REF!</definedName>
    <definedName name="____j1" localSheetId="10" hidden="1">{"PRINT",#N/A,TRUE,"APPA";"PRINT",#N/A,TRUE,"APS";"PRINT",#N/A,TRUE,"BHPL";"PRINT",#N/A,TRUE,"BHPL2";"PRINT",#N/A,TRUE,"CDWR";"PRINT",#N/A,TRUE,"EWEB";"PRINT",#N/A,TRUE,"LADWP";"PRINT",#N/A,TRUE,"NEVBASE"}</definedName>
    <definedName name="____j1" localSheetId="8" hidden="1">{"PRINT",#N/A,TRUE,"APPA";"PRINT",#N/A,TRUE,"APS";"PRINT",#N/A,TRUE,"BHPL";"PRINT",#N/A,TRUE,"BHPL2";"PRINT",#N/A,TRUE,"CDWR";"PRINT",#N/A,TRUE,"EWEB";"PRINT",#N/A,TRUE,"LADWP";"PRINT",#N/A,TRUE,"NEVBASE"}</definedName>
    <definedName name="____j1" localSheetId="0" hidden="1">{"PRINT",#N/A,TRUE,"APPA";"PRINT",#N/A,TRUE,"APS";"PRINT",#N/A,TRUE,"BHPL";"PRINT",#N/A,TRUE,"BHPL2";"PRINT",#N/A,TRUE,"CDWR";"PRINT",#N/A,TRUE,"EWEB";"PRINT",#N/A,TRUE,"LADWP";"PRINT",#N/A,TRUE,"NEVBASE"}</definedName>
    <definedName name="____j1" hidden="1">{"PRINT",#N/A,TRUE,"APPA";"PRINT",#N/A,TRUE,"APS";"PRINT",#N/A,TRUE,"BHPL";"PRINT",#N/A,TRUE,"BHPL2";"PRINT",#N/A,TRUE,"CDWR";"PRINT",#N/A,TRUE,"EWEB";"PRINT",#N/A,TRUE,"LADWP";"PRINT",#N/A,TRUE,"NEVBASE"}</definedName>
    <definedName name="____j2" localSheetId="10" hidden="1">{"PRINT",#N/A,TRUE,"APPA";"PRINT",#N/A,TRUE,"APS";"PRINT",#N/A,TRUE,"BHPL";"PRINT",#N/A,TRUE,"BHPL2";"PRINT",#N/A,TRUE,"CDWR";"PRINT",#N/A,TRUE,"EWEB";"PRINT",#N/A,TRUE,"LADWP";"PRINT",#N/A,TRUE,"NEVBASE"}</definedName>
    <definedName name="____j2" localSheetId="8" hidden="1">{"PRINT",#N/A,TRUE,"APPA";"PRINT",#N/A,TRUE,"APS";"PRINT",#N/A,TRUE,"BHPL";"PRINT",#N/A,TRUE,"BHPL2";"PRINT",#N/A,TRUE,"CDWR";"PRINT",#N/A,TRUE,"EWEB";"PRINT",#N/A,TRUE,"LADWP";"PRINT",#N/A,TRUE,"NEVBASE"}</definedName>
    <definedName name="____j2" localSheetId="0" hidden="1">{"PRINT",#N/A,TRUE,"APPA";"PRINT",#N/A,TRUE,"APS";"PRINT",#N/A,TRUE,"BHPL";"PRINT",#N/A,TRUE,"BHPL2";"PRINT",#N/A,TRUE,"CDWR";"PRINT",#N/A,TRUE,"EWEB";"PRINT",#N/A,TRUE,"LADWP";"PRINT",#N/A,TRUE,"NEVBASE"}</definedName>
    <definedName name="____j2" hidden="1">{"PRINT",#N/A,TRUE,"APPA";"PRINT",#N/A,TRUE,"APS";"PRINT",#N/A,TRUE,"BHPL";"PRINT",#N/A,TRUE,"BHPL2";"PRINT",#N/A,TRUE,"CDWR";"PRINT",#N/A,TRUE,"EWEB";"PRINT",#N/A,TRUE,"LADWP";"PRINT",#N/A,TRUE,"NEVBASE"}</definedName>
    <definedName name="____j3" localSheetId="10" hidden="1">{"PRINT",#N/A,TRUE,"APPA";"PRINT",#N/A,TRUE,"APS";"PRINT",#N/A,TRUE,"BHPL";"PRINT",#N/A,TRUE,"BHPL2";"PRINT",#N/A,TRUE,"CDWR";"PRINT",#N/A,TRUE,"EWEB";"PRINT",#N/A,TRUE,"LADWP";"PRINT",#N/A,TRUE,"NEVBASE"}</definedName>
    <definedName name="____j3" localSheetId="8" hidden="1">{"PRINT",#N/A,TRUE,"APPA";"PRINT",#N/A,TRUE,"APS";"PRINT",#N/A,TRUE,"BHPL";"PRINT",#N/A,TRUE,"BHPL2";"PRINT",#N/A,TRUE,"CDWR";"PRINT",#N/A,TRUE,"EWEB";"PRINT",#N/A,TRUE,"LADWP";"PRINT",#N/A,TRUE,"NEVBASE"}</definedName>
    <definedName name="____j3" localSheetId="0" hidden="1">{"PRINT",#N/A,TRUE,"APPA";"PRINT",#N/A,TRUE,"APS";"PRINT",#N/A,TRUE,"BHPL";"PRINT",#N/A,TRUE,"BHPL2";"PRINT",#N/A,TRUE,"CDWR";"PRINT",#N/A,TRUE,"EWEB";"PRINT",#N/A,TRUE,"LADWP";"PRINT",#N/A,TRUE,"NEVBASE"}</definedName>
    <definedName name="____j3" hidden="1">{"PRINT",#N/A,TRUE,"APPA";"PRINT",#N/A,TRUE,"APS";"PRINT",#N/A,TRUE,"BHPL";"PRINT",#N/A,TRUE,"BHPL2";"PRINT",#N/A,TRUE,"CDWR";"PRINT",#N/A,TRUE,"EWEB";"PRINT",#N/A,TRUE,"LADWP";"PRINT",#N/A,TRUE,"NEVBASE"}</definedName>
    <definedName name="____j4" localSheetId="10" hidden="1">{"PRINT",#N/A,TRUE,"APPA";"PRINT",#N/A,TRUE,"APS";"PRINT",#N/A,TRUE,"BHPL";"PRINT",#N/A,TRUE,"BHPL2";"PRINT",#N/A,TRUE,"CDWR";"PRINT",#N/A,TRUE,"EWEB";"PRINT",#N/A,TRUE,"LADWP";"PRINT",#N/A,TRUE,"NEVBASE"}</definedName>
    <definedName name="____j4" localSheetId="8" hidden="1">{"PRINT",#N/A,TRUE,"APPA";"PRINT",#N/A,TRUE,"APS";"PRINT",#N/A,TRUE,"BHPL";"PRINT",#N/A,TRUE,"BHPL2";"PRINT",#N/A,TRUE,"CDWR";"PRINT",#N/A,TRUE,"EWEB";"PRINT",#N/A,TRUE,"LADWP";"PRINT",#N/A,TRUE,"NEVBASE"}</definedName>
    <definedName name="____j4" localSheetId="0" hidden="1">{"PRINT",#N/A,TRUE,"APPA";"PRINT",#N/A,TRUE,"APS";"PRINT",#N/A,TRUE,"BHPL";"PRINT",#N/A,TRUE,"BHPL2";"PRINT",#N/A,TRUE,"CDWR";"PRINT",#N/A,TRUE,"EWEB";"PRINT",#N/A,TRUE,"LADWP";"PRINT",#N/A,TRUE,"NEVBASE"}</definedName>
    <definedName name="____j4" hidden="1">{"PRINT",#N/A,TRUE,"APPA";"PRINT",#N/A,TRUE,"APS";"PRINT",#N/A,TRUE,"BHPL";"PRINT",#N/A,TRUE,"BHPL2";"PRINT",#N/A,TRUE,"CDWR";"PRINT",#N/A,TRUE,"EWEB";"PRINT",#N/A,TRUE,"LADWP";"PRINT",#N/A,TRUE,"NEVBASE"}</definedName>
    <definedName name="____j5" localSheetId="10" hidden="1">{"PRINT",#N/A,TRUE,"APPA";"PRINT",#N/A,TRUE,"APS";"PRINT",#N/A,TRUE,"BHPL";"PRINT",#N/A,TRUE,"BHPL2";"PRINT",#N/A,TRUE,"CDWR";"PRINT",#N/A,TRUE,"EWEB";"PRINT",#N/A,TRUE,"LADWP";"PRINT",#N/A,TRUE,"NEVBASE"}</definedName>
    <definedName name="____j5" localSheetId="8" hidden="1">{"PRINT",#N/A,TRUE,"APPA";"PRINT",#N/A,TRUE,"APS";"PRINT",#N/A,TRUE,"BHPL";"PRINT",#N/A,TRUE,"BHPL2";"PRINT",#N/A,TRUE,"CDWR";"PRINT",#N/A,TRUE,"EWEB";"PRINT",#N/A,TRUE,"LADWP";"PRINT",#N/A,TRUE,"NEVBASE"}</definedName>
    <definedName name="____j5" localSheetId="0" hidden="1">{"PRINT",#N/A,TRUE,"APPA";"PRINT",#N/A,TRUE,"APS";"PRINT",#N/A,TRUE,"BHPL";"PRINT",#N/A,TRUE,"BHPL2";"PRINT",#N/A,TRUE,"CDWR";"PRINT",#N/A,TRUE,"EWEB";"PRINT",#N/A,TRUE,"LADWP";"PRINT",#N/A,TRUE,"NEVBASE"}</definedName>
    <definedName name="____j5" hidden="1">{"PRINT",#N/A,TRUE,"APPA";"PRINT",#N/A,TRUE,"APS";"PRINT",#N/A,TRUE,"BHPL";"PRINT",#N/A,TRUE,"BHPL2";"PRINT",#N/A,TRUE,"CDWR";"PRINT",#N/A,TRUE,"EWEB";"PRINT",#N/A,TRUE,"LADWP";"PRINT",#N/A,TRUE,"NEVBASE"}</definedName>
    <definedName name="____MEN2">[1]Jan!#REF!</definedName>
    <definedName name="____MEN3">[1]Jan!#REF!</definedName>
    <definedName name="____OM1" localSheetId="10" hidden="1">{#N/A,#N/A,FALSE,"Summary";#N/A,#N/A,FALSE,"SmPlants";#N/A,#N/A,FALSE,"Utah";#N/A,#N/A,FALSE,"Idaho";#N/A,#N/A,FALSE,"Lewis River";#N/A,#N/A,FALSE,"NrthUmpq";#N/A,#N/A,FALSE,"KlamRog"}</definedName>
    <definedName name="____OM1" localSheetId="8" hidden="1">{#N/A,#N/A,FALSE,"Summary";#N/A,#N/A,FALSE,"SmPlants";#N/A,#N/A,FALSE,"Utah";#N/A,#N/A,FALSE,"Idaho";#N/A,#N/A,FALSE,"Lewis River";#N/A,#N/A,FALSE,"NrthUmpq";#N/A,#N/A,FALSE,"KlamRog"}</definedName>
    <definedName name="____OM1" hidden="1">{#N/A,#N/A,FALSE,"Summary";#N/A,#N/A,FALSE,"SmPlants";#N/A,#N/A,FALSE,"Utah";#N/A,#N/A,FALSE,"Idaho";#N/A,#N/A,FALSE,"Lewis River";#N/A,#N/A,FALSE,"NrthUmpq";#N/A,#N/A,FALSE,"KlamRog"}</definedName>
    <definedName name="____six6" localSheetId="10" hidden="1">{#N/A,#N/A,FALSE,"CRPT";#N/A,#N/A,FALSE,"TREND";#N/A,#N/A,FALSE,"%Curve"}</definedName>
    <definedName name="____six6" localSheetId="8" hidden="1">{#N/A,#N/A,FALSE,"CRPT";#N/A,#N/A,FALSE,"TREND";#N/A,#N/A,FALSE,"%Curve"}</definedName>
    <definedName name="____six6" hidden="1">{#N/A,#N/A,FALSE,"CRPT";#N/A,#N/A,FALSE,"TREND";#N/A,#N/A,FALSE,"%Curve"}</definedName>
    <definedName name="____www1" localSheetId="10" hidden="1">{#N/A,#N/A,FALSE,"schA"}</definedName>
    <definedName name="____www1" localSheetId="8" hidden="1">{#N/A,#N/A,FALSE,"schA"}</definedName>
    <definedName name="____www1" hidden="1">{#N/A,#N/A,FALSE,"schA"}</definedName>
    <definedName name="___DAT10">'[3]Am Red Cross-Old'!$B$2:$B$20</definedName>
    <definedName name="___DEC96">#REF!</definedName>
    <definedName name="___j1" localSheetId="10" hidden="1">{"PRINT",#N/A,TRUE,"APPA";"PRINT",#N/A,TRUE,"APS";"PRINT",#N/A,TRUE,"BHPL";"PRINT",#N/A,TRUE,"BHPL2";"PRINT",#N/A,TRUE,"CDWR";"PRINT",#N/A,TRUE,"EWEB";"PRINT",#N/A,TRUE,"LADWP";"PRINT",#N/A,TRUE,"NEVBASE"}</definedName>
    <definedName name="___j1" localSheetId="8" hidden="1">{"PRINT",#N/A,TRUE,"APPA";"PRINT",#N/A,TRUE,"APS";"PRINT",#N/A,TRUE,"BHPL";"PRINT",#N/A,TRUE,"BHPL2";"PRINT",#N/A,TRUE,"CDWR";"PRINT",#N/A,TRUE,"EWEB";"PRINT",#N/A,TRUE,"LADWP";"PRINT",#N/A,TRUE,"NEVBASE"}</definedName>
    <definedName name="___j1" localSheetId="0" hidden="1">{"PRINT",#N/A,TRUE,"APPA";"PRINT",#N/A,TRUE,"APS";"PRINT",#N/A,TRUE,"BHPL";"PRINT",#N/A,TRUE,"BHPL2";"PRINT",#N/A,TRUE,"CDWR";"PRINT",#N/A,TRUE,"EWEB";"PRINT",#N/A,TRUE,"LADWP";"PRINT",#N/A,TRUE,"NEVBASE"}</definedName>
    <definedName name="___j1" hidden="1">{"PRINT",#N/A,TRUE,"APPA";"PRINT",#N/A,TRUE,"APS";"PRINT",#N/A,TRUE,"BHPL";"PRINT",#N/A,TRUE,"BHPL2";"PRINT",#N/A,TRUE,"CDWR";"PRINT",#N/A,TRUE,"EWEB";"PRINT",#N/A,TRUE,"LADWP";"PRINT",#N/A,TRUE,"NEVBASE"}</definedName>
    <definedName name="___j2" localSheetId="10" hidden="1">{"PRINT",#N/A,TRUE,"APPA";"PRINT",#N/A,TRUE,"APS";"PRINT",#N/A,TRUE,"BHPL";"PRINT",#N/A,TRUE,"BHPL2";"PRINT",#N/A,TRUE,"CDWR";"PRINT",#N/A,TRUE,"EWEB";"PRINT",#N/A,TRUE,"LADWP";"PRINT",#N/A,TRUE,"NEVBASE"}</definedName>
    <definedName name="___j2" localSheetId="8" hidden="1">{"PRINT",#N/A,TRUE,"APPA";"PRINT",#N/A,TRUE,"APS";"PRINT",#N/A,TRUE,"BHPL";"PRINT",#N/A,TRUE,"BHPL2";"PRINT",#N/A,TRUE,"CDWR";"PRINT",#N/A,TRUE,"EWEB";"PRINT",#N/A,TRUE,"LADWP";"PRINT",#N/A,TRUE,"NEVBASE"}</definedName>
    <definedName name="___j2" localSheetId="0" hidden="1">{"PRINT",#N/A,TRUE,"APPA";"PRINT",#N/A,TRUE,"APS";"PRINT",#N/A,TRUE,"BHPL";"PRINT",#N/A,TRUE,"BHPL2";"PRINT",#N/A,TRUE,"CDWR";"PRINT",#N/A,TRUE,"EWEB";"PRINT",#N/A,TRUE,"LADWP";"PRINT",#N/A,TRUE,"NEVBASE"}</definedName>
    <definedName name="___j2" hidden="1">{"PRINT",#N/A,TRUE,"APPA";"PRINT",#N/A,TRUE,"APS";"PRINT",#N/A,TRUE,"BHPL";"PRINT",#N/A,TRUE,"BHPL2";"PRINT",#N/A,TRUE,"CDWR";"PRINT",#N/A,TRUE,"EWEB";"PRINT",#N/A,TRUE,"LADWP";"PRINT",#N/A,TRUE,"NEVBASE"}</definedName>
    <definedName name="___j3" localSheetId="10" hidden="1">{"PRINT",#N/A,TRUE,"APPA";"PRINT",#N/A,TRUE,"APS";"PRINT",#N/A,TRUE,"BHPL";"PRINT",#N/A,TRUE,"BHPL2";"PRINT",#N/A,TRUE,"CDWR";"PRINT",#N/A,TRUE,"EWEB";"PRINT",#N/A,TRUE,"LADWP";"PRINT",#N/A,TRUE,"NEVBASE"}</definedName>
    <definedName name="___j3" localSheetId="8" hidden="1">{"PRINT",#N/A,TRUE,"APPA";"PRINT",#N/A,TRUE,"APS";"PRINT",#N/A,TRUE,"BHPL";"PRINT",#N/A,TRUE,"BHPL2";"PRINT",#N/A,TRUE,"CDWR";"PRINT",#N/A,TRUE,"EWEB";"PRINT",#N/A,TRUE,"LADWP";"PRINT",#N/A,TRUE,"NEVBASE"}</definedName>
    <definedName name="___j3" localSheetId="0" hidden="1">{"PRINT",#N/A,TRUE,"APPA";"PRINT",#N/A,TRUE,"APS";"PRINT",#N/A,TRUE,"BHPL";"PRINT",#N/A,TRUE,"BHPL2";"PRINT",#N/A,TRUE,"CDWR";"PRINT",#N/A,TRUE,"EWEB";"PRINT",#N/A,TRUE,"LADWP";"PRINT",#N/A,TRUE,"NEVBASE"}</definedName>
    <definedName name="___j3" hidden="1">{"PRINT",#N/A,TRUE,"APPA";"PRINT",#N/A,TRUE,"APS";"PRINT",#N/A,TRUE,"BHPL";"PRINT",#N/A,TRUE,"BHPL2";"PRINT",#N/A,TRUE,"CDWR";"PRINT",#N/A,TRUE,"EWEB";"PRINT",#N/A,TRUE,"LADWP";"PRINT",#N/A,TRUE,"NEVBASE"}</definedName>
    <definedName name="___j4" localSheetId="10" hidden="1">{"PRINT",#N/A,TRUE,"APPA";"PRINT",#N/A,TRUE,"APS";"PRINT",#N/A,TRUE,"BHPL";"PRINT",#N/A,TRUE,"BHPL2";"PRINT",#N/A,TRUE,"CDWR";"PRINT",#N/A,TRUE,"EWEB";"PRINT",#N/A,TRUE,"LADWP";"PRINT",#N/A,TRUE,"NEVBASE"}</definedName>
    <definedName name="___j4" localSheetId="8" hidden="1">{"PRINT",#N/A,TRUE,"APPA";"PRINT",#N/A,TRUE,"APS";"PRINT",#N/A,TRUE,"BHPL";"PRINT",#N/A,TRUE,"BHPL2";"PRINT",#N/A,TRUE,"CDWR";"PRINT",#N/A,TRUE,"EWEB";"PRINT",#N/A,TRUE,"LADWP";"PRINT",#N/A,TRUE,"NEVBASE"}</definedName>
    <definedName name="___j4" localSheetId="0" hidden="1">{"PRINT",#N/A,TRUE,"APPA";"PRINT",#N/A,TRUE,"APS";"PRINT",#N/A,TRUE,"BHPL";"PRINT",#N/A,TRUE,"BHPL2";"PRINT",#N/A,TRUE,"CDWR";"PRINT",#N/A,TRUE,"EWEB";"PRINT",#N/A,TRUE,"LADWP";"PRINT",#N/A,TRUE,"NEVBASE"}</definedName>
    <definedName name="___j4" hidden="1">{"PRINT",#N/A,TRUE,"APPA";"PRINT",#N/A,TRUE,"APS";"PRINT",#N/A,TRUE,"BHPL";"PRINT",#N/A,TRUE,"BHPL2";"PRINT",#N/A,TRUE,"CDWR";"PRINT",#N/A,TRUE,"EWEB";"PRINT",#N/A,TRUE,"LADWP";"PRINT",#N/A,TRUE,"NEVBASE"}</definedName>
    <definedName name="___j5" localSheetId="10" hidden="1">{"PRINT",#N/A,TRUE,"APPA";"PRINT",#N/A,TRUE,"APS";"PRINT",#N/A,TRUE,"BHPL";"PRINT",#N/A,TRUE,"BHPL2";"PRINT",#N/A,TRUE,"CDWR";"PRINT",#N/A,TRUE,"EWEB";"PRINT",#N/A,TRUE,"LADWP";"PRINT",#N/A,TRUE,"NEVBASE"}</definedName>
    <definedName name="___j5" localSheetId="8" hidden="1">{"PRINT",#N/A,TRUE,"APPA";"PRINT",#N/A,TRUE,"APS";"PRINT",#N/A,TRUE,"BHPL";"PRINT",#N/A,TRUE,"BHPL2";"PRINT",#N/A,TRUE,"CDWR";"PRINT",#N/A,TRUE,"EWEB";"PRINT",#N/A,TRUE,"LADWP";"PRINT",#N/A,TRUE,"NEVBASE"}</definedName>
    <definedName name="___j5" localSheetId="0" hidden="1">{"PRINT",#N/A,TRUE,"APPA";"PRINT",#N/A,TRUE,"APS";"PRINT",#N/A,TRUE,"BHPL";"PRINT",#N/A,TRUE,"BHPL2";"PRINT",#N/A,TRUE,"CDWR";"PRINT",#N/A,TRUE,"EWEB";"PRINT",#N/A,TRUE,"LADWP";"PRINT",#N/A,TRUE,"NEVBASE"}</definedName>
    <definedName name="___j5" hidden="1">{"PRINT",#N/A,TRUE,"APPA";"PRINT",#N/A,TRUE,"APS";"PRINT",#N/A,TRUE,"BHPL";"PRINT",#N/A,TRUE,"BHPL2";"PRINT",#N/A,TRUE,"CDWR";"PRINT",#N/A,TRUE,"EWEB";"PRINT",#N/A,TRUE,"LADWP";"PRINT",#N/A,TRUE,"NEVBASE"}</definedName>
    <definedName name="___MEN2">[1]Jan!#REF!</definedName>
    <definedName name="___MEN3">[1]Jan!#REF!</definedName>
    <definedName name="___OM1" localSheetId="10" hidden="1">{#N/A,#N/A,FALSE,"Summary";#N/A,#N/A,FALSE,"SmPlants";#N/A,#N/A,FALSE,"Utah";#N/A,#N/A,FALSE,"Idaho";#N/A,#N/A,FALSE,"Lewis River";#N/A,#N/A,FALSE,"NrthUmpq";#N/A,#N/A,FALSE,"KlamRog"}</definedName>
    <definedName name="___OM1" localSheetId="8" hidden="1">{#N/A,#N/A,FALSE,"Summary";#N/A,#N/A,FALSE,"SmPlants";#N/A,#N/A,FALSE,"Utah";#N/A,#N/A,FALSE,"Idaho";#N/A,#N/A,FALSE,"Lewis River";#N/A,#N/A,FALSE,"NrthUmpq";#N/A,#N/A,FALSE,"KlamRog"}</definedName>
    <definedName name="___OM1" localSheetId="0" hidden="1">{#N/A,#N/A,FALSE,"Summary";#N/A,#N/A,FALSE,"SmPlants";#N/A,#N/A,FALSE,"Utah";#N/A,#N/A,FALSE,"Idaho";#N/A,#N/A,FALSE,"Lewis River";#N/A,#N/A,FALSE,"NrthUmpq";#N/A,#N/A,FALSE,"KlamRog"}</definedName>
    <definedName name="___OM1" hidden="1">{#N/A,#N/A,FALSE,"Summary";#N/A,#N/A,FALSE,"SmPlants";#N/A,#N/A,FALSE,"Utah";#N/A,#N/A,FALSE,"Idaho";#N/A,#N/A,FALSE,"Lewis River";#N/A,#N/A,FALSE,"NrthUmpq";#N/A,#N/A,FALSE,"KlamRog"}</definedName>
    <definedName name="___six6" localSheetId="10" hidden="1">{#N/A,#N/A,FALSE,"CRPT";#N/A,#N/A,FALSE,"TREND";#N/A,#N/A,FALSE,"%Curve"}</definedName>
    <definedName name="___six6" localSheetId="8" hidden="1">{#N/A,#N/A,FALSE,"CRPT";#N/A,#N/A,FALSE,"TREND";#N/A,#N/A,FALSE,"%Curve"}</definedName>
    <definedName name="___six6" hidden="1">{#N/A,#N/A,FALSE,"CRPT";#N/A,#N/A,FALSE,"TREND";#N/A,#N/A,FALSE,"%Curve"}</definedName>
    <definedName name="___TOP1">[1]Jan!#REF!</definedName>
    <definedName name="___www1" localSheetId="10" hidden="1">{#N/A,#N/A,FALSE,"schA"}</definedName>
    <definedName name="___www1" localSheetId="8" hidden="1">{#N/A,#N/A,FALSE,"schA"}</definedName>
    <definedName name="___www1" hidden="1">{#N/A,#N/A,FALSE,"schA"}</definedName>
    <definedName name="__123Graph_A" localSheetId="10" hidden="1">[4]Inputs!#REF!</definedName>
    <definedName name="__123Graph_A" localSheetId="9" hidden="1">[4]Inputs!#REF!</definedName>
    <definedName name="__123Graph_A" localSheetId="8" hidden="1">[4]Inputs!#REF!</definedName>
    <definedName name="__123Graph_A" hidden="1">[5]Inputs!#REF!</definedName>
    <definedName name="__123Graph_B" localSheetId="10" hidden="1">[4]Inputs!#REF!</definedName>
    <definedName name="__123Graph_B" localSheetId="9" hidden="1">[4]Inputs!#REF!</definedName>
    <definedName name="__123Graph_B" localSheetId="8" hidden="1">[4]Inputs!#REF!</definedName>
    <definedName name="__123Graph_B" hidden="1">[5]Inputs!#REF!</definedName>
    <definedName name="__123Graph_D" localSheetId="10" hidden="1">[4]Inputs!#REF!</definedName>
    <definedName name="__123Graph_D" localSheetId="9" hidden="1">[4]Inputs!#REF!</definedName>
    <definedName name="__123Graph_D" localSheetId="8" hidden="1">[4]Inputs!#REF!</definedName>
    <definedName name="__123Graph_D" hidden="1">[5]Inputs!#REF!</definedName>
    <definedName name="__123Graph_E" hidden="1">[6]Input!$E$22:$E$37</definedName>
    <definedName name="__123Graph_ECURRENT" hidden="1">[7]ConsolidatingPL!#REF!</definedName>
    <definedName name="__123Graph_F" hidden="1">[6]Input!$D$22:$D$37</definedName>
    <definedName name="__DEC96">#REF!</definedName>
    <definedName name="__j1" localSheetId="10" hidden="1">{"PRINT",#N/A,TRUE,"APPA";"PRINT",#N/A,TRUE,"APS";"PRINT",#N/A,TRUE,"BHPL";"PRINT",#N/A,TRUE,"BHPL2";"PRINT",#N/A,TRUE,"CDWR";"PRINT",#N/A,TRUE,"EWEB";"PRINT",#N/A,TRUE,"LADWP";"PRINT",#N/A,TRUE,"NEVBASE"}</definedName>
    <definedName name="__j1" localSheetId="8" hidden="1">{"PRINT",#N/A,TRUE,"APPA";"PRINT",#N/A,TRUE,"APS";"PRINT",#N/A,TRUE,"BHPL";"PRINT",#N/A,TRUE,"BHPL2";"PRINT",#N/A,TRUE,"CDWR";"PRINT",#N/A,TRUE,"EWEB";"PRINT",#N/A,TRUE,"LADWP";"PRINT",#N/A,TRUE,"NEVBASE"}</definedName>
    <definedName name="__j1" localSheetId="0" hidden="1">{"PRINT",#N/A,TRUE,"APPA";"PRINT",#N/A,TRUE,"APS";"PRINT",#N/A,TRUE,"BHPL";"PRINT",#N/A,TRUE,"BHPL2";"PRINT",#N/A,TRUE,"CDWR";"PRINT",#N/A,TRUE,"EWEB";"PRINT",#N/A,TRUE,"LADWP";"PRINT",#N/A,TRUE,"NEVBASE"}</definedName>
    <definedName name="__j1" hidden="1">{"PRINT",#N/A,TRUE,"APPA";"PRINT",#N/A,TRUE,"APS";"PRINT",#N/A,TRUE,"BHPL";"PRINT",#N/A,TRUE,"BHPL2";"PRINT",#N/A,TRUE,"CDWR";"PRINT",#N/A,TRUE,"EWEB";"PRINT",#N/A,TRUE,"LADWP";"PRINT",#N/A,TRUE,"NEVBASE"}</definedName>
    <definedName name="__j2" localSheetId="10" hidden="1">{"PRINT",#N/A,TRUE,"APPA";"PRINT",#N/A,TRUE,"APS";"PRINT",#N/A,TRUE,"BHPL";"PRINT",#N/A,TRUE,"BHPL2";"PRINT",#N/A,TRUE,"CDWR";"PRINT",#N/A,TRUE,"EWEB";"PRINT",#N/A,TRUE,"LADWP";"PRINT",#N/A,TRUE,"NEVBASE"}</definedName>
    <definedName name="__j2" localSheetId="8" hidden="1">{"PRINT",#N/A,TRUE,"APPA";"PRINT",#N/A,TRUE,"APS";"PRINT",#N/A,TRUE,"BHPL";"PRINT",#N/A,TRUE,"BHPL2";"PRINT",#N/A,TRUE,"CDWR";"PRINT",#N/A,TRUE,"EWEB";"PRINT",#N/A,TRUE,"LADWP";"PRINT",#N/A,TRUE,"NEVBASE"}</definedName>
    <definedName name="__j2" localSheetId="0" hidden="1">{"PRINT",#N/A,TRUE,"APPA";"PRINT",#N/A,TRUE,"APS";"PRINT",#N/A,TRUE,"BHPL";"PRINT",#N/A,TRUE,"BHPL2";"PRINT",#N/A,TRUE,"CDWR";"PRINT",#N/A,TRUE,"EWEB";"PRINT",#N/A,TRUE,"LADWP";"PRINT",#N/A,TRUE,"NEVBASE"}</definedName>
    <definedName name="__j2" hidden="1">{"PRINT",#N/A,TRUE,"APPA";"PRINT",#N/A,TRUE,"APS";"PRINT",#N/A,TRUE,"BHPL";"PRINT",#N/A,TRUE,"BHPL2";"PRINT",#N/A,TRUE,"CDWR";"PRINT",#N/A,TRUE,"EWEB";"PRINT",#N/A,TRUE,"LADWP";"PRINT",#N/A,TRUE,"NEVBASE"}</definedName>
    <definedName name="__j3" localSheetId="10" hidden="1">{"PRINT",#N/A,TRUE,"APPA";"PRINT",#N/A,TRUE,"APS";"PRINT",#N/A,TRUE,"BHPL";"PRINT",#N/A,TRUE,"BHPL2";"PRINT",#N/A,TRUE,"CDWR";"PRINT",#N/A,TRUE,"EWEB";"PRINT",#N/A,TRUE,"LADWP";"PRINT",#N/A,TRUE,"NEVBASE"}</definedName>
    <definedName name="__j3" localSheetId="8" hidden="1">{"PRINT",#N/A,TRUE,"APPA";"PRINT",#N/A,TRUE,"APS";"PRINT",#N/A,TRUE,"BHPL";"PRINT",#N/A,TRUE,"BHPL2";"PRINT",#N/A,TRUE,"CDWR";"PRINT",#N/A,TRUE,"EWEB";"PRINT",#N/A,TRUE,"LADWP";"PRINT",#N/A,TRUE,"NEVBASE"}</definedName>
    <definedName name="__j3" localSheetId="0" hidden="1">{"PRINT",#N/A,TRUE,"APPA";"PRINT",#N/A,TRUE,"APS";"PRINT",#N/A,TRUE,"BHPL";"PRINT",#N/A,TRUE,"BHPL2";"PRINT",#N/A,TRUE,"CDWR";"PRINT",#N/A,TRUE,"EWEB";"PRINT",#N/A,TRUE,"LADWP";"PRINT",#N/A,TRUE,"NEVBASE"}</definedName>
    <definedName name="__j3" hidden="1">{"PRINT",#N/A,TRUE,"APPA";"PRINT",#N/A,TRUE,"APS";"PRINT",#N/A,TRUE,"BHPL";"PRINT",#N/A,TRUE,"BHPL2";"PRINT",#N/A,TRUE,"CDWR";"PRINT",#N/A,TRUE,"EWEB";"PRINT",#N/A,TRUE,"LADWP";"PRINT",#N/A,TRUE,"NEVBASE"}</definedName>
    <definedName name="__j4" localSheetId="10" hidden="1">{"PRINT",#N/A,TRUE,"APPA";"PRINT",#N/A,TRUE,"APS";"PRINT",#N/A,TRUE,"BHPL";"PRINT",#N/A,TRUE,"BHPL2";"PRINT",#N/A,TRUE,"CDWR";"PRINT",#N/A,TRUE,"EWEB";"PRINT",#N/A,TRUE,"LADWP";"PRINT",#N/A,TRUE,"NEVBASE"}</definedName>
    <definedName name="__j4" localSheetId="8" hidden="1">{"PRINT",#N/A,TRUE,"APPA";"PRINT",#N/A,TRUE,"APS";"PRINT",#N/A,TRUE,"BHPL";"PRINT",#N/A,TRUE,"BHPL2";"PRINT",#N/A,TRUE,"CDWR";"PRINT",#N/A,TRUE,"EWEB";"PRINT",#N/A,TRUE,"LADWP";"PRINT",#N/A,TRUE,"NEVBASE"}</definedName>
    <definedName name="__j4" localSheetId="0" hidden="1">{"PRINT",#N/A,TRUE,"APPA";"PRINT",#N/A,TRUE,"APS";"PRINT",#N/A,TRUE,"BHPL";"PRINT",#N/A,TRUE,"BHPL2";"PRINT",#N/A,TRUE,"CDWR";"PRINT",#N/A,TRUE,"EWEB";"PRINT",#N/A,TRUE,"LADWP";"PRINT",#N/A,TRUE,"NEVBASE"}</definedName>
    <definedName name="__j4" hidden="1">{"PRINT",#N/A,TRUE,"APPA";"PRINT",#N/A,TRUE,"APS";"PRINT",#N/A,TRUE,"BHPL";"PRINT",#N/A,TRUE,"BHPL2";"PRINT",#N/A,TRUE,"CDWR";"PRINT",#N/A,TRUE,"EWEB";"PRINT",#N/A,TRUE,"LADWP";"PRINT",#N/A,TRUE,"NEVBASE"}</definedName>
    <definedName name="__j5" localSheetId="10" hidden="1">{"PRINT",#N/A,TRUE,"APPA";"PRINT",#N/A,TRUE,"APS";"PRINT",#N/A,TRUE,"BHPL";"PRINT",#N/A,TRUE,"BHPL2";"PRINT",#N/A,TRUE,"CDWR";"PRINT",#N/A,TRUE,"EWEB";"PRINT",#N/A,TRUE,"LADWP";"PRINT",#N/A,TRUE,"NEVBASE"}</definedName>
    <definedName name="__j5" localSheetId="8" hidden="1">{"PRINT",#N/A,TRUE,"APPA";"PRINT",#N/A,TRUE,"APS";"PRINT",#N/A,TRUE,"BHPL";"PRINT",#N/A,TRUE,"BHPL2";"PRINT",#N/A,TRUE,"CDWR";"PRINT",#N/A,TRUE,"EWEB";"PRINT",#N/A,TRUE,"LADWP";"PRINT",#N/A,TRUE,"NEVBASE"}</definedName>
    <definedName name="__j5" localSheetId="0" hidden="1">{"PRINT",#N/A,TRUE,"APPA";"PRINT",#N/A,TRUE,"APS";"PRINT",#N/A,TRUE,"BHPL";"PRINT",#N/A,TRUE,"BHPL2";"PRINT",#N/A,TRUE,"CDWR";"PRINT",#N/A,TRUE,"EWEB";"PRINT",#N/A,TRUE,"LADWP";"PRINT",#N/A,TRUE,"NEVBASE"}</definedName>
    <definedName name="__j5" hidden="1">{"PRINT",#N/A,TRUE,"APPA";"PRINT",#N/A,TRUE,"APS";"PRINT",#N/A,TRUE,"BHPL";"PRINT",#N/A,TRUE,"BHPL2";"PRINT",#N/A,TRUE,"CDWR";"PRINT",#N/A,TRUE,"EWEB";"PRINT",#N/A,TRUE,"LADWP";"PRINT",#N/A,TRUE,"NEVBASE"}</definedName>
    <definedName name="__MEN2">[1]Jan!#REF!</definedName>
    <definedName name="__MEN3">[1]Jan!#REF!</definedName>
    <definedName name="__OM1" localSheetId="10" hidden="1">{#N/A,#N/A,FALSE,"Summary";#N/A,#N/A,FALSE,"SmPlants";#N/A,#N/A,FALSE,"Utah";#N/A,#N/A,FALSE,"Idaho";#N/A,#N/A,FALSE,"Lewis River";#N/A,#N/A,FALSE,"NrthUmpq";#N/A,#N/A,FALSE,"KlamRog"}</definedName>
    <definedName name="__OM1" localSheetId="8" hidden="1">{#N/A,#N/A,FALSE,"Summary";#N/A,#N/A,FALSE,"SmPlants";#N/A,#N/A,FALSE,"Utah";#N/A,#N/A,FALSE,"Idaho";#N/A,#N/A,FALSE,"Lewis River";#N/A,#N/A,FALSE,"NrthUmpq";#N/A,#N/A,FALSE,"KlamRog"}</definedName>
    <definedName name="__OM1" hidden="1">{#N/A,#N/A,FALSE,"Summary";#N/A,#N/A,FALSE,"SmPlants";#N/A,#N/A,FALSE,"Utah";#N/A,#N/A,FALSE,"Idaho";#N/A,#N/A,FALSE,"Lewis River";#N/A,#N/A,FALSE,"NrthUmpq";#N/A,#N/A,FALSE,"KlamRog"}</definedName>
    <definedName name="__six6" localSheetId="10" hidden="1">{#N/A,#N/A,FALSE,"CRPT";#N/A,#N/A,FALSE,"TREND";#N/A,#N/A,FALSE,"%Curve"}</definedName>
    <definedName name="__six6" localSheetId="8" hidden="1">{#N/A,#N/A,FALSE,"CRPT";#N/A,#N/A,FALSE,"TREND";#N/A,#N/A,FALSE,"%Curve"}</definedName>
    <definedName name="__six6" hidden="1">{#N/A,#N/A,FALSE,"CRPT";#N/A,#N/A,FALSE,"TREND";#N/A,#N/A,FALSE,"%Curve"}</definedName>
    <definedName name="__TOP1">[1]Jan!#REF!</definedName>
    <definedName name="__www1" localSheetId="10" hidden="1">{#N/A,#N/A,FALSE,"schA"}</definedName>
    <definedName name="__www1" localSheetId="8" hidden="1">{#N/A,#N/A,FALSE,"schA"}</definedName>
    <definedName name="__www1" hidden="1">{#N/A,#N/A,FALSE,"schA"}</definedName>
    <definedName name="_100_SUM">#REF!</definedName>
    <definedName name="_B">#REF!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EC96">#REF!</definedName>
    <definedName name="_ex1" localSheetId="10" hidden="1">{#N/A,#N/A,FALSE,"Summ";#N/A,#N/A,FALSE,"General"}</definedName>
    <definedName name="_ex1" localSheetId="8" hidden="1">{#N/A,#N/A,FALSE,"Summ";#N/A,#N/A,FALSE,"General"}</definedName>
    <definedName name="_ex1" hidden="1">{#N/A,#N/A,FALSE,"Summ";#N/A,#N/A,FALSE,"General"}</definedName>
    <definedName name="_Fill" localSheetId="10" hidden="1">#REF!</definedName>
    <definedName name="_Fill" localSheetId="8" hidden="1">#REF!</definedName>
    <definedName name="_Fill" localSheetId="0" hidden="1">#REF!</definedName>
    <definedName name="_Fill" hidden="1">#REF!</definedName>
    <definedName name="_xlnm._FilterDatabase" localSheetId="10" hidden="1">#REF!</definedName>
    <definedName name="_xlnm._FilterDatabase" localSheetId="8" hidden="1">#REF!</definedName>
    <definedName name="_xlnm._FilterDatabase" localSheetId="0" hidden="1">#REF!</definedName>
    <definedName name="_xlnm._FilterDatabase" hidden="1">#REF!</definedName>
    <definedName name="_idahoshr">#REF!</definedName>
    <definedName name="_j1" localSheetId="10" hidden="1">{"PRINT",#N/A,TRUE,"APPA";"PRINT",#N/A,TRUE,"APS";"PRINT",#N/A,TRUE,"BHPL";"PRINT",#N/A,TRUE,"BHPL2";"PRINT",#N/A,TRUE,"CDWR";"PRINT",#N/A,TRUE,"EWEB";"PRINT",#N/A,TRUE,"LADWP";"PRINT",#N/A,TRUE,"NEVBASE"}</definedName>
    <definedName name="_j1" localSheetId="8" hidden="1">{"PRINT",#N/A,TRUE,"APPA";"PRINT",#N/A,TRUE,"APS";"PRINT",#N/A,TRUE,"BHPL";"PRINT",#N/A,TRUE,"BHPL2";"PRINT",#N/A,TRUE,"CDWR";"PRINT",#N/A,TRUE,"EWEB";"PRINT",#N/A,TRUE,"LADWP";"PRINT",#N/A,TRUE,"NEVBASE"}</definedName>
    <definedName name="_j1" localSheetId="0" hidden="1">{"PRINT",#N/A,TRUE,"APPA";"PRINT",#N/A,TRUE,"APS";"PRINT",#N/A,TRUE,"BHPL";"PRINT",#N/A,TRUE,"BHPL2";"PRINT",#N/A,TRUE,"CDWR";"PRINT",#N/A,TRUE,"EWEB";"PRINT",#N/A,TRUE,"LADWP";"PRINT",#N/A,TRUE,"NEVBASE"}</definedName>
    <definedName name="_j1" hidden="1">{"PRINT",#N/A,TRUE,"APPA";"PRINT",#N/A,TRUE,"APS";"PRINT",#N/A,TRUE,"BHPL";"PRINT",#N/A,TRUE,"BHPL2";"PRINT",#N/A,TRUE,"CDWR";"PRINT",#N/A,TRUE,"EWEB";"PRINT",#N/A,TRUE,"LADWP";"PRINT",#N/A,TRUE,"NEVBASE"}</definedName>
    <definedName name="_j2" localSheetId="10" hidden="1">{"PRINT",#N/A,TRUE,"APPA";"PRINT",#N/A,TRUE,"APS";"PRINT",#N/A,TRUE,"BHPL";"PRINT",#N/A,TRUE,"BHPL2";"PRINT",#N/A,TRUE,"CDWR";"PRINT",#N/A,TRUE,"EWEB";"PRINT",#N/A,TRUE,"LADWP";"PRINT",#N/A,TRUE,"NEVBASE"}</definedName>
    <definedName name="_j2" localSheetId="8" hidden="1">{"PRINT",#N/A,TRUE,"APPA";"PRINT",#N/A,TRUE,"APS";"PRINT",#N/A,TRUE,"BHPL";"PRINT",#N/A,TRUE,"BHPL2";"PRINT",#N/A,TRUE,"CDWR";"PRINT",#N/A,TRUE,"EWEB";"PRINT",#N/A,TRUE,"LADWP";"PRINT",#N/A,TRUE,"NEVBASE"}</definedName>
    <definedName name="_j2" localSheetId="0" hidden="1">{"PRINT",#N/A,TRUE,"APPA";"PRINT",#N/A,TRUE,"APS";"PRINT",#N/A,TRUE,"BHPL";"PRINT",#N/A,TRUE,"BHPL2";"PRINT",#N/A,TRUE,"CDWR";"PRINT",#N/A,TRUE,"EWEB";"PRINT",#N/A,TRUE,"LADWP";"PRINT",#N/A,TRUE,"NEVBASE"}</definedName>
    <definedName name="_j2" hidden="1">{"PRINT",#N/A,TRUE,"APPA";"PRINT",#N/A,TRUE,"APS";"PRINT",#N/A,TRUE,"BHPL";"PRINT",#N/A,TRUE,"BHPL2";"PRINT",#N/A,TRUE,"CDWR";"PRINT",#N/A,TRUE,"EWEB";"PRINT",#N/A,TRUE,"LADWP";"PRINT",#N/A,TRUE,"NEVBASE"}</definedName>
    <definedName name="_j3" localSheetId="10" hidden="1">{"PRINT",#N/A,TRUE,"APPA";"PRINT",#N/A,TRUE,"APS";"PRINT",#N/A,TRUE,"BHPL";"PRINT",#N/A,TRUE,"BHPL2";"PRINT",#N/A,TRUE,"CDWR";"PRINT",#N/A,TRUE,"EWEB";"PRINT",#N/A,TRUE,"LADWP";"PRINT",#N/A,TRUE,"NEVBASE"}</definedName>
    <definedName name="_j3" localSheetId="8" hidden="1">{"PRINT",#N/A,TRUE,"APPA";"PRINT",#N/A,TRUE,"APS";"PRINT",#N/A,TRUE,"BHPL";"PRINT",#N/A,TRUE,"BHPL2";"PRINT",#N/A,TRUE,"CDWR";"PRINT",#N/A,TRUE,"EWEB";"PRINT",#N/A,TRUE,"LADWP";"PRINT",#N/A,TRUE,"NEVBASE"}</definedName>
    <definedName name="_j3" localSheetId="0" hidden="1">{"PRINT",#N/A,TRUE,"APPA";"PRINT",#N/A,TRUE,"APS";"PRINT",#N/A,TRUE,"BHPL";"PRINT",#N/A,TRUE,"BHPL2";"PRINT",#N/A,TRUE,"CDWR";"PRINT",#N/A,TRUE,"EWEB";"PRINT",#N/A,TRUE,"LADWP";"PRINT",#N/A,TRUE,"NEVBASE"}</definedName>
    <definedName name="_j3" hidden="1">{"PRINT",#N/A,TRUE,"APPA";"PRINT",#N/A,TRUE,"APS";"PRINT",#N/A,TRUE,"BHPL";"PRINT",#N/A,TRUE,"BHPL2";"PRINT",#N/A,TRUE,"CDWR";"PRINT",#N/A,TRUE,"EWEB";"PRINT",#N/A,TRUE,"LADWP";"PRINT",#N/A,TRUE,"NEVBASE"}</definedName>
    <definedName name="_j4" localSheetId="10" hidden="1">{"PRINT",#N/A,TRUE,"APPA";"PRINT",#N/A,TRUE,"APS";"PRINT",#N/A,TRUE,"BHPL";"PRINT",#N/A,TRUE,"BHPL2";"PRINT",#N/A,TRUE,"CDWR";"PRINT",#N/A,TRUE,"EWEB";"PRINT",#N/A,TRUE,"LADWP";"PRINT",#N/A,TRUE,"NEVBASE"}</definedName>
    <definedName name="_j4" localSheetId="8" hidden="1">{"PRINT",#N/A,TRUE,"APPA";"PRINT",#N/A,TRUE,"APS";"PRINT",#N/A,TRUE,"BHPL";"PRINT",#N/A,TRUE,"BHPL2";"PRINT",#N/A,TRUE,"CDWR";"PRINT",#N/A,TRUE,"EWEB";"PRINT",#N/A,TRUE,"LADWP";"PRINT",#N/A,TRUE,"NEVBASE"}</definedName>
    <definedName name="_j4" localSheetId="0" hidden="1">{"PRINT",#N/A,TRUE,"APPA";"PRINT",#N/A,TRUE,"APS";"PRINT",#N/A,TRUE,"BHPL";"PRINT",#N/A,TRUE,"BHPL2";"PRINT",#N/A,TRUE,"CDWR";"PRINT",#N/A,TRUE,"EWEB";"PRINT",#N/A,TRUE,"LADWP";"PRINT",#N/A,TRUE,"NEVBASE"}</definedName>
    <definedName name="_j4" hidden="1">{"PRINT",#N/A,TRUE,"APPA";"PRINT",#N/A,TRUE,"APS";"PRINT",#N/A,TRUE,"BHPL";"PRINT",#N/A,TRUE,"BHPL2";"PRINT",#N/A,TRUE,"CDWR";"PRINT",#N/A,TRUE,"EWEB";"PRINT",#N/A,TRUE,"LADWP";"PRINT",#N/A,TRUE,"NEVBASE"}</definedName>
    <definedName name="_j5" localSheetId="10" hidden="1">{"PRINT",#N/A,TRUE,"APPA";"PRINT",#N/A,TRUE,"APS";"PRINT",#N/A,TRUE,"BHPL";"PRINT",#N/A,TRUE,"BHPL2";"PRINT",#N/A,TRUE,"CDWR";"PRINT",#N/A,TRUE,"EWEB";"PRINT",#N/A,TRUE,"LADWP";"PRINT",#N/A,TRUE,"NEVBASE"}</definedName>
    <definedName name="_j5" localSheetId="8" hidden="1">{"PRINT",#N/A,TRUE,"APPA";"PRINT",#N/A,TRUE,"APS";"PRINT",#N/A,TRUE,"BHPL";"PRINT",#N/A,TRUE,"BHPL2";"PRINT",#N/A,TRUE,"CDWR";"PRINT",#N/A,TRUE,"EWEB";"PRINT",#N/A,TRUE,"LADWP";"PRINT",#N/A,TRUE,"NEVBASE"}</definedName>
    <definedName name="_j5" localSheetId="0" hidden="1">{"PRINT",#N/A,TRUE,"APPA";"PRINT",#N/A,TRUE,"APS";"PRINT",#N/A,TRUE,"BHPL";"PRINT",#N/A,TRUE,"BHPL2";"PRINT",#N/A,TRUE,"CDWR";"PRINT",#N/A,TRUE,"EWEB";"PRINT",#N/A,TRUE,"LADWP";"PRINT",#N/A,TRUE,"NEVBASE"}</definedName>
    <definedName name="_j5" hidden="1">{"PRINT",#N/A,TRUE,"APPA";"PRINT",#N/A,TRUE,"APS";"PRINT",#N/A,TRUE,"BHPL";"PRINT",#N/A,TRUE,"BHPL2";"PRINT",#N/A,TRUE,"CDWR";"PRINT",#N/A,TRUE,"EWEB";"PRINT",#N/A,TRUE,"LADWP";"PRINT",#N/A,TRUE,"NEVBASE"}</definedName>
    <definedName name="_Key1" localSheetId="10" hidden="1">#REF!</definedName>
    <definedName name="_Key1" localSheetId="8" hidden="1">#REF!</definedName>
    <definedName name="_Key1" localSheetId="0" hidden="1">#REF!</definedName>
    <definedName name="_Key1" hidden="1">#REF!</definedName>
    <definedName name="_Key2" localSheetId="10" hidden="1">#REF!</definedName>
    <definedName name="_Key2" localSheetId="8" hidden="1">#REF!</definedName>
    <definedName name="_Key2" localSheetId="0" hidden="1">#REF!</definedName>
    <definedName name="_Key2" hidden="1">#REF!</definedName>
    <definedName name="_MEN2">[1]Jan!#REF!</definedName>
    <definedName name="_MEN3">[1]Jan!#REF!</definedName>
    <definedName name="_new1" localSheetId="10" hidden="1">{#N/A,#N/A,FALSE,"Summ";#N/A,#N/A,FALSE,"General"}</definedName>
    <definedName name="_new1" localSheetId="8" hidden="1">{#N/A,#N/A,FALSE,"Summ";#N/A,#N/A,FALSE,"General"}</definedName>
    <definedName name="_new1" hidden="1">{#N/A,#N/A,FALSE,"Summ";#N/A,#N/A,FALSE,"General"}</definedName>
    <definedName name="_OM1" localSheetId="10" hidden="1">{#N/A,#N/A,FALSE,"Summary";#N/A,#N/A,FALSE,"SmPlants";#N/A,#N/A,FALSE,"Utah";#N/A,#N/A,FALSE,"Idaho";#N/A,#N/A,FALSE,"Lewis River";#N/A,#N/A,FALSE,"NrthUmpq";#N/A,#N/A,FALSE,"KlamRog"}</definedName>
    <definedName name="_OM1" localSheetId="8" hidden="1">{#N/A,#N/A,FALSE,"Summary";#N/A,#N/A,FALSE,"SmPlants";#N/A,#N/A,FALSE,"Utah";#N/A,#N/A,FALSE,"Idaho";#N/A,#N/A,FALSE,"Lewis River";#N/A,#N/A,FALSE,"NrthUmpq";#N/A,#N/A,FALSE,"KlamRog"}</definedName>
    <definedName name="_OM1" localSheetId="0" hidden="1">{#N/A,#N/A,FALSE,"Summary";#N/A,#N/A,FALSE,"SmPlants";#N/A,#N/A,FALSE,"Utah";#N/A,#N/A,FALSE,"Idaho";#N/A,#N/A,FALSE,"Lewis River";#N/A,#N/A,FALSE,"NrthUmpq";#N/A,#N/A,FALSE,"KlamRog"}</definedName>
    <definedName name="_OM1" hidden="1">{#N/A,#N/A,FALSE,"Summary";#N/A,#N/A,FALSE,"SmPlants";#N/A,#N/A,FALSE,"Utah";#N/A,#N/A,FALSE,"Idaho";#N/A,#N/A,FALSE,"Lewis River";#N/A,#N/A,FALSE,"NrthUmpq";#N/A,#N/A,FALSE,"KlamRog"}</definedName>
    <definedName name="_Order1" hidden="1">255</definedName>
    <definedName name="_Order2" hidden="1">0</definedName>
    <definedName name="_P">#REF!</definedName>
    <definedName name="_Regression_Int" hidden="1">1</definedName>
    <definedName name="_Regression_Out" localSheetId="10" hidden="1">#REF!</definedName>
    <definedName name="_Regression_Out" localSheetId="8" hidden="1">#REF!</definedName>
    <definedName name="_Regression_Out" hidden="1">#REF!</definedName>
    <definedName name="_Regression_X" localSheetId="10" hidden="1">#REF!</definedName>
    <definedName name="_Regression_X" localSheetId="8" hidden="1">#REF!</definedName>
    <definedName name="_Regression_X" hidden="1">#REF!</definedName>
    <definedName name="_Regression_Y" localSheetId="10" hidden="1">#REF!</definedName>
    <definedName name="_Regression_Y" localSheetId="8" hidden="1">#REF!</definedName>
    <definedName name="_Regression_Y" hidden="1">#REF!</definedName>
    <definedName name="_six6" localSheetId="10" hidden="1">{#N/A,#N/A,FALSE,"CRPT";#N/A,#N/A,FALSE,"TREND";#N/A,#N/A,FALSE,"%Curve"}</definedName>
    <definedName name="_six6" localSheetId="8" hidden="1">{#N/A,#N/A,FALSE,"CRPT";#N/A,#N/A,FALSE,"TREND";#N/A,#N/A,FALSE,"%Curve"}</definedName>
    <definedName name="_six6" hidden="1">{#N/A,#N/A,FALSE,"CRPT";#N/A,#N/A,FALSE,"TREND";#N/A,#N/A,FALSE,"%Curve"}</definedName>
    <definedName name="_Sort" localSheetId="10" hidden="1">#REF!</definedName>
    <definedName name="_Sort" localSheetId="8" hidden="1">#REF!</definedName>
    <definedName name="_Sort" localSheetId="0" hidden="1">#REF!</definedName>
    <definedName name="_Sort" hidden="1">#REF!</definedName>
    <definedName name="_tab10">#REF!</definedName>
    <definedName name="_tab11">#REF!</definedName>
    <definedName name="_tab12">#REF!</definedName>
    <definedName name="_tab3">#REF!</definedName>
    <definedName name="_tab4">#REF!</definedName>
    <definedName name="_tab5">#REF!</definedName>
    <definedName name="_tab6">#REF!</definedName>
    <definedName name="_tab7">#REF!</definedName>
    <definedName name="_tab8">#REF!</definedName>
    <definedName name="_tab9">#REF!</definedName>
    <definedName name="_TOP1">[1]Jan!#REF!</definedName>
    <definedName name="_WO800">#REF!</definedName>
    <definedName name="_WO800802">#REF!</definedName>
    <definedName name="_www1" localSheetId="10" hidden="1">{#N/A,#N/A,FALSE,"schA"}</definedName>
    <definedName name="_www1" localSheetId="8" hidden="1">{#N/A,#N/A,FALSE,"schA"}</definedName>
    <definedName name="_www1" hidden="1">{#N/A,#N/A,FALSE,"schA"}</definedName>
    <definedName name="_x1" localSheetId="8" hidden="1">{"PRINT",#N/A,TRUE,"APPA";"PRINT",#N/A,TRUE,"APS";"PRINT",#N/A,TRUE,"BHPL";"PRINT",#N/A,TRUE,"BHPL2";"PRINT",#N/A,TRUE,"CDWR";"PRINT",#N/A,TRUE,"EWEB";"PRINT",#N/A,TRUE,"LADWP";"PRINT",#N/A,TRUE,"NEVBASE"}</definedName>
    <definedName name="_x1" hidden="1">{"PRINT",#N/A,TRUE,"APPA";"PRINT",#N/A,TRUE,"APS";"PRINT",#N/A,TRUE,"BHPL";"PRINT",#N/A,TRUE,"BHPL2";"PRINT",#N/A,TRUE,"CDWR";"PRINT",#N/A,TRUE,"EWEB";"PRINT",#N/A,TRUE,"LADWP";"PRINT",#N/A,TRUE,"NEVBASE"}</definedName>
    <definedName name="_x2" localSheetId="8" hidden="1">{"PRINT",#N/A,TRUE,"APPA";"PRINT",#N/A,TRUE,"APS";"PRINT",#N/A,TRUE,"BHPL";"PRINT",#N/A,TRUE,"BHPL2";"PRINT",#N/A,TRUE,"CDWR";"PRINT",#N/A,TRUE,"EWEB";"PRINT",#N/A,TRUE,"LADWP";"PRINT",#N/A,TRUE,"NEVBASE"}</definedName>
    <definedName name="_x2" hidden="1">{"PRINT",#N/A,TRUE,"APPA";"PRINT",#N/A,TRUE,"APS";"PRINT",#N/A,TRUE,"BHPL";"PRINT",#N/A,TRUE,"BHPL2";"PRINT",#N/A,TRUE,"CDWR";"PRINT",#N/A,TRUE,"EWEB";"PRINT",#N/A,TRUE,"LADWP";"PRINT",#N/A,TRUE,"NEVBASE"}</definedName>
    <definedName name="_x3" localSheetId="8" hidden="1">{"PRINT",#N/A,TRUE,"APPA";"PRINT",#N/A,TRUE,"APS";"PRINT",#N/A,TRUE,"BHPL";"PRINT",#N/A,TRUE,"BHPL2";"PRINT",#N/A,TRUE,"CDWR";"PRINT",#N/A,TRUE,"EWEB";"PRINT",#N/A,TRUE,"LADWP";"PRINT",#N/A,TRUE,"NEVBASE"}</definedName>
    <definedName name="_x3" hidden="1">{"PRINT",#N/A,TRUE,"APPA";"PRINT",#N/A,TRUE,"APS";"PRINT",#N/A,TRUE,"BHPL";"PRINT",#N/A,TRUE,"BHPL2";"PRINT",#N/A,TRUE,"CDWR";"PRINT",#N/A,TRUE,"EWEB";"PRINT",#N/A,TRUE,"LADWP";"PRINT",#N/A,TRUE,"NEVBASE"}</definedName>
    <definedName name="_x4" localSheetId="8" hidden="1">{"PRINT",#N/A,TRUE,"APPA";"PRINT",#N/A,TRUE,"APS";"PRINT",#N/A,TRUE,"BHPL";"PRINT",#N/A,TRUE,"BHPL2";"PRINT",#N/A,TRUE,"CDWR";"PRINT",#N/A,TRUE,"EWEB";"PRINT",#N/A,TRUE,"LADWP";"PRINT",#N/A,TRUE,"NEVBASE"}</definedName>
    <definedName name="_x4" hidden="1">{"PRINT",#N/A,TRUE,"APPA";"PRINT",#N/A,TRUE,"APS";"PRINT",#N/A,TRUE,"BHPL";"PRINT",#N/A,TRUE,"BHPL2";"PRINT",#N/A,TRUE,"CDWR";"PRINT",#N/A,TRUE,"EWEB";"PRINT",#N/A,TRUE,"LADWP";"PRINT",#N/A,TRUE,"NEVBASE"}</definedName>
    <definedName name="_x5" localSheetId="8" hidden="1">{"PRINT",#N/A,TRUE,"APPA";"PRINT",#N/A,TRUE,"APS";"PRINT",#N/A,TRUE,"BHPL";"PRINT",#N/A,TRUE,"BHPL2";"PRINT",#N/A,TRUE,"CDWR";"PRINT",#N/A,TRUE,"EWEB";"PRINT",#N/A,TRUE,"LADWP";"PRINT",#N/A,TRUE,"NEVBASE"}</definedName>
    <definedName name="_x5" hidden="1">{"PRINT",#N/A,TRUE,"APPA";"PRINT",#N/A,TRUE,"APS";"PRINT",#N/A,TRUE,"BHPL";"PRINT",#N/A,TRUE,"BHPL2";"PRINT",#N/A,TRUE,"CDWR";"PRINT",#N/A,TRUE,"EWEB";"PRINT",#N/A,TRUE,"LADWP";"PRINT",#N/A,TRUE,"NEVBASE"}</definedName>
    <definedName name="a" localSheetId="10" hidden="1">#REF!</definedName>
    <definedName name="a" localSheetId="9" hidden="1">#REF!</definedName>
    <definedName name="a" localSheetId="8" hidden="1">#REF!</definedName>
    <definedName name="a" hidden="1">'[8]DSM Output'!$J$21:$J$23</definedName>
    <definedName name="aaa" hidden="1">{#N/A,#N/A,FALSE,"Loans";#N/A,#N/A,FALSE,"Program Costs";#N/A,#N/A,FALSE,"Measures";#N/A,#N/A,FALSE,"Net Lost Rev";#N/A,#N/A,FALSE,"Incentive"}</definedName>
    <definedName name="AAA_DOCTOPS" hidden="1">"AAA_SET"</definedName>
    <definedName name="AAA_duser" hidden="1">"OFF"</definedName>
    <definedName name="AAAAAAAAAA" hidden="1">{#N/A,#N/A,FALSE,"Loans";#N/A,#N/A,FALSE,"Program Costs";#N/A,#N/A,FALSE,"Measures";#N/A,#N/A,FALSE,"Net Lost Rev";#N/A,#N/A,FALSE,"Incentive"}</definedName>
    <definedName name="AAB_Addin5" hidden="1">"AAB_Description for addin 5,Description for addin 5,Description for addin 5,Description for addin 5,Description for addin 5,Description for addin 5"</definedName>
    <definedName name="ABC" hidden="1">{#N/A,#N/A,FALSE,"Loans";#N/A,#N/A,FALSE,"Program Costs";#N/A,#N/A,FALSE,"Measures";#N/A,#N/A,FALSE,"Net Lost Rev";#N/A,#N/A,FALSE,"Incentive"}</definedName>
    <definedName name="Access_Button1" hidden="1">"Headcount_Workbook_Schedules_List"</definedName>
    <definedName name="AccessDatabase" hidden="1">"P:\HR\SharonPlummer\Headcount Workbook.mdb"</definedName>
    <definedName name="Acct108D_S">[9]FuncStudy!$F$2065</definedName>
    <definedName name="Acct108D00S">[9]FuncStudy!$F$2057</definedName>
    <definedName name="Acct108DSS">[9]FuncStudy!$F$2061</definedName>
    <definedName name="Acct228.42TROJD">[9]FuncStudy!$F$1867</definedName>
    <definedName name="ACCT2281">[9]FuncStudy!$F$1847</definedName>
    <definedName name="Acct2282">[9]FuncStudy!$F$1851</definedName>
    <definedName name="Acct2283">[9]FuncStudy!$F$1855</definedName>
    <definedName name="Acct2283S">[9]FuncStudy!$F$1859</definedName>
    <definedName name="Acct22842">[9]FuncStudy!$F$1868</definedName>
    <definedName name="Acct228SO">[9]FuncStudy!$F$1850</definedName>
    <definedName name="ACCT25398">[9]FuncStudy!$F$1880</definedName>
    <definedName name="Acct25399">[9]FuncStudy!$F$1887</definedName>
    <definedName name="Acct254">[9]FuncStudy!$F$1864</definedName>
    <definedName name="Acct282DITBAL">[9]FuncStudy!$F$1912</definedName>
    <definedName name="Acct350">[9]FuncStudy!$F$1323</definedName>
    <definedName name="Acct352">[9]FuncStudy!$F$1330</definedName>
    <definedName name="Acct353">[9]FuncStudy!$F$1336</definedName>
    <definedName name="Acct354">[9]FuncStudy!$F$1342</definedName>
    <definedName name="Acct355">[9]FuncStudy!$F$1348</definedName>
    <definedName name="Acct356">[9]FuncStudy!$F$1354</definedName>
    <definedName name="Acct357">[9]FuncStudy!$F$1360</definedName>
    <definedName name="Acct358">[9]FuncStudy!$F$1366</definedName>
    <definedName name="Acct359">[9]FuncStudy!$F$1372</definedName>
    <definedName name="Acct360">[9]FuncStudy!$F$1388</definedName>
    <definedName name="Acct361">[9]FuncStudy!$F$1394</definedName>
    <definedName name="Acct362">[9]FuncStudy!$F$1400</definedName>
    <definedName name="Acct364">[9]FuncStudy!$F$1407</definedName>
    <definedName name="Acct365">[9]FuncStudy!$F$1414</definedName>
    <definedName name="Acct366">[9]FuncStudy!$F$1421</definedName>
    <definedName name="Acct367">[9]FuncStudy!$F$1428</definedName>
    <definedName name="Acct368">[9]FuncStudy!$F$1434</definedName>
    <definedName name="Acct369">[9]FuncStudy!$F$1441</definedName>
    <definedName name="Acct370">[9]FuncStudy!$F$1447</definedName>
    <definedName name="Acct371">[9]FuncStudy!$F$1454</definedName>
    <definedName name="Acct372">[9]FuncStudy!$F$1461</definedName>
    <definedName name="Acct372A">[9]FuncStudy!$F$1460</definedName>
    <definedName name="Acct372DP">[9]FuncStudy!$F$1458</definedName>
    <definedName name="Acct372DS">[9]FuncStudy!$F$1459</definedName>
    <definedName name="Acct373">[9]FuncStudy!$F$1467</definedName>
    <definedName name="Acct41011">'[10]Functional Study'!#REF!</definedName>
    <definedName name="Acct41011BADDEBT">'[10]Functional Study'!#REF!</definedName>
    <definedName name="Acct41011DITEXP">'[10]Functional Study'!#REF!</definedName>
    <definedName name="Acct41011S">'[10]Functional Study'!#REF!</definedName>
    <definedName name="Acct41011SE">'[10]Functional Study'!#REF!</definedName>
    <definedName name="Acct41011SG1">'[10]Functional Study'!#REF!</definedName>
    <definedName name="Acct41011SG2">'[10]Functional Study'!#REF!</definedName>
    <definedName name="ACCT41011SGCT">'[10]Functional Study'!#REF!</definedName>
    <definedName name="Acct41011SGPP">'[10]Functional Study'!#REF!</definedName>
    <definedName name="Acct41011SNP">'[10]Functional Study'!#REF!</definedName>
    <definedName name="ACCT41011SNPD">'[10]Functional Study'!#REF!</definedName>
    <definedName name="Acct41011SO">'[10]Functional Study'!#REF!</definedName>
    <definedName name="Acct41011TROJP">'[10]Functional Study'!#REF!</definedName>
    <definedName name="Acct41111">'[10]Functional Study'!#REF!</definedName>
    <definedName name="Acct41111BADDEBT">'[10]Functional Study'!#REF!</definedName>
    <definedName name="Acct41111DITEXP">'[10]Functional Study'!#REF!</definedName>
    <definedName name="Acct41111S">'[10]Functional Study'!#REF!</definedName>
    <definedName name="Acct41111SE">'[10]Functional Study'!#REF!</definedName>
    <definedName name="Acct41111SG1">'[10]Functional Study'!#REF!</definedName>
    <definedName name="Acct41111SG2">'[10]Functional Study'!#REF!</definedName>
    <definedName name="Acct41111SG3">'[10]Functional Study'!#REF!</definedName>
    <definedName name="Acct41111SGPP">'[10]Functional Study'!#REF!</definedName>
    <definedName name="Acct41111SNP">'[10]Functional Study'!#REF!</definedName>
    <definedName name="Acct41111SNTP">'[10]Functional Study'!#REF!</definedName>
    <definedName name="Acct41111SO">'[10]Functional Study'!#REF!</definedName>
    <definedName name="Acct41111TROJP">'[10]Functional Study'!#REF!</definedName>
    <definedName name="Acct411BADDEBT">'[10]Functional Study'!#REF!</definedName>
    <definedName name="Acct411DGP">'[10]Functional Study'!#REF!</definedName>
    <definedName name="Acct411DGU">'[10]Functional Study'!#REF!</definedName>
    <definedName name="Acct411DITEXP">'[10]Functional Study'!#REF!</definedName>
    <definedName name="Acct411DNPP">'[10]Functional Study'!#REF!</definedName>
    <definedName name="Acct411DNPTP">'[10]Functional Study'!#REF!</definedName>
    <definedName name="Acct411S">'[10]Functional Study'!#REF!</definedName>
    <definedName name="Acct411SE">'[10]Functional Study'!#REF!</definedName>
    <definedName name="Acct411SG">'[10]Functional Study'!#REF!</definedName>
    <definedName name="Acct411SGPP">'[10]Functional Study'!#REF!</definedName>
    <definedName name="Acct411SO">'[10]Functional Study'!#REF!</definedName>
    <definedName name="Acct411TROJP">'[10]Functional Study'!#REF!</definedName>
    <definedName name="Acct444S">[9]FuncStudy!$F$105</definedName>
    <definedName name="Acct448S">[9]FuncStudy!$F$114</definedName>
    <definedName name="Acct450S">[9]FuncStudy!$F$138</definedName>
    <definedName name="Acct451S">[9]FuncStudy!$F$143</definedName>
    <definedName name="Acct454S">[9]FuncStudy!$F$153</definedName>
    <definedName name="Acct456S">[9]FuncStudy!$F$159</definedName>
    <definedName name="Acct580">[9]FuncStudy!$F$536</definedName>
    <definedName name="Acct581">[9]FuncStudy!$F$541</definedName>
    <definedName name="Acct582">[9]FuncStudy!$F$546</definedName>
    <definedName name="Acct583">[9]FuncStudy!$F$551</definedName>
    <definedName name="Acct584">[9]FuncStudy!$F$556</definedName>
    <definedName name="Acct585">[9]FuncStudy!$F$561</definedName>
    <definedName name="Acct586">[9]FuncStudy!$F$566</definedName>
    <definedName name="Acct587">[9]FuncStudy!$F$571</definedName>
    <definedName name="Acct588">[9]FuncStudy!$F$576</definedName>
    <definedName name="Acct589">[9]FuncStudy!$F$581</definedName>
    <definedName name="Acct590">[9]FuncStudy!$F$586</definedName>
    <definedName name="Acct591">[9]FuncStudy!$F$591</definedName>
    <definedName name="Acct592">[9]FuncStudy!$F$596</definedName>
    <definedName name="Acct593">[9]FuncStudy!$F$601</definedName>
    <definedName name="Acct594">[9]FuncStudy!$F$606</definedName>
    <definedName name="Acct595">[9]FuncStudy!$F$611</definedName>
    <definedName name="Acct596">[9]FuncStudy!$F$616</definedName>
    <definedName name="Acct597">[9]FuncStudy!$F$621</definedName>
    <definedName name="Acct598">[9]FuncStudy!$F$626</definedName>
    <definedName name="ACCT904SG">'[11]Functional Study'!#REF!</definedName>
    <definedName name="Acct928RE">[9]FuncStudy!$F$749</definedName>
    <definedName name="AcctAGA">[9]FuncStudy!$F$132</definedName>
    <definedName name="AcctTable">[12]Variables!$AK$42:$AK$396</definedName>
    <definedName name="AcctTS0">[9]FuncStudy!$F$1380</definedName>
    <definedName name="ActualROR">#REF!</definedName>
    <definedName name="add1name">'[13]Invoicing Hours &amp; Dollars'!$X$26</definedName>
    <definedName name="add1rate">'[13]Invoicing Hours &amp; Dollars'!$Y$26</definedName>
    <definedName name="add2name">'[13]Invoicing Hours &amp; Dollars'!$X$27</definedName>
    <definedName name="add2rate">'[13]Invoicing Hours &amp; Dollars'!$Y$27</definedName>
    <definedName name="add3name">'[13]Invoicing Hours &amp; Dollars'!$X$28</definedName>
    <definedName name="add3rate">'[13]Invoicing Hours &amp; Dollars'!$Y$28</definedName>
    <definedName name="add4name">'[13]Invoicing Hours &amp; Dollars'!$X$29</definedName>
    <definedName name="add4rate">'[13]Invoicing Hours &amp; Dollars'!$Y$29</definedName>
    <definedName name="add5name">'[13]Invoicing Hours &amp; Dollars'!$X$30</definedName>
    <definedName name="add5rate">'[13]Invoicing Hours &amp; Dollars'!$Y$30</definedName>
    <definedName name="Additions_by_Function_Project_State_Month">'[14]Apr 05 - Mar 06 Adds'!#REF!</definedName>
    <definedName name="Adjs2avg">[15]Inputs!$L$255:'[15]Inputs'!$T$505</definedName>
    <definedName name="Adjustment">#REF!</definedName>
    <definedName name="adminvalue">#REF!</definedName>
    <definedName name="aftertax_ror">[16]Utah!#REF!</definedName>
    <definedName name="Annual_WD">'[17]WD_WE_Aggreg end 0608'!$B$2:$O$49</definedName>
    <definedName name="Annual_WE">'[17]WD_WE_Aggreg end 0608'!$B$50:$O$97</definedName>
    <definedName name="anscount" hidden="1">1</definedName>
    <definedName name="APR">[1]Jan!#REF!</definedName>
    <definedName name="APRT">#REF!</definedName>
    <definedName name="AS2DocOpenMode" hidden="1">"AS2DocumentEdit"</definedName>
    <definedName name="asa" localSheetId="10" hidden="1">{"Factors Pages 1-2",#N/A,FALSE,"Factors";"Factors Page 3",#N/A,FALSE,"Factors";"Factors Page 4",#N/A,FALSE,"Factors";"Factors Page 5",#N/A,FALSE,"Factors";"Factors Pages 8-27",#N/A,FALSE,"Factors"}</definedName>
    <definedName name="asa" localSheetId="8" hidden="1">{"Factors Pages 1-2",#N/A,FALSE,"Factors";"Factors Page 3",#N/A,FALSE,"Factors";"Factors Page 4",#N/A,FALSE,"Factors";"Factors Page 5",#N/A,FALSE,"Factors";"Factors Pages 8-27",#N/A,FALSE,"Factors"}</definedName>
    <definedName name="asa" localSheetId="0" hidden="1">{"Factors Pages 1-2",#N/A,FALSE,"Factors";"Factors Page 3",#N/A,FALSE,"Factors";"Factors Page 4",#N/A,FALSE,"Factors";"Factors Page 5",#N/A,FALSE,"Factors";"Factors Pages 8-27",#N/A,FALSE,"Factors"}</definedName>
    <definedName name="asa" hidden="1">{"Factors Pages 1-2",#N/A,FALSE,"Factors";"Factors Page 3",#N/A,FALSE,"Factors";"Factors Page 4",#N/A,FALSE,"Factors";"Factors Page 5",#N/A,FALSE,"Factors";"Factors Pages 8-27",#N/A,FALSE,"Factors"}</definedName>
    <definedName name="asdf" localSheetId="10" hidden="1">{#N/A,#N/A,FALSE,"Bgt";#N/A,#N/A,FALSE,"Act";#N/A,#N/A,FALSE,"Chrt Data";#N/A,#N/A,FALSE,"Bus Result";#N/A,#N/A,FALSE,"Main Charts";#N/A,#N/A,FALSE,"P&amp;L Ttl";#N/A,#N/A,FALSE,"P&amp;L C_Ttl";#N/A,#N/A,FALSE,"P&amp;L C_Oct";#N/A,#N/A,FALSE,"P&amp;L C_Sep";#N/A,#N/A,FALSE,"1996";#N/A,#N/A,FALSE,"Data"}</definedName>
    <definedName name="asdf" localSheetId="8" hidden="1">{#N/A,#N/A,FALSE,"Bgt";#N/A,#N/A,FALSE,"Act";#N/A,#N/A,FALSE,"Chrt Data";#N/A,#N/A,FALSE,"Bus Result";#N/A,#N/A,FALSE,"Main Charts";#N/A,#N/A,FALSE,"P&amp;L Ttl";#N/A,#N/A,FALSE,"P&amp;L C_Ttl";#N/A,#N/A,FALSE,"P&amp;L C_Oct";#N/A,#N/A,FALSE,"P&amp;L C_Sep";#N/A,#N/A,FALSE,"1996";#N/A,#N/A,FALSE,"Data"}</definedName>
    <definedName name="asdf" hidden="1">{#N/A,#N/A,FALSE,"Bgt";#N/A,#N/A,FALSE,"Act";#N/A,#N/A,FALSE,"Chrt Data";#N/A,#N/A,FALSE,"Bus Result";#N/A,#N/A,FALSE,"Main Charts";#N/A,#N/A,FALSE,"P&amp;L Ttl";#N/A,#N/A,FALSE,"P&amp;L C_Ttl";#N/A,#N/A,FALSE,"P&amp;L C_Oct";#N/A,#N/A,FALSE,"P&amp;L C_Sep";#N/A,#N/A,FALSE,"1996";#N/A,#N/A,FALSE,"Data"}</definedName>
    <definedName name="AUG">[1]Jan!#REF!</definedName>
    <definedName name="AUGT">#REF!</definedName>
    <definedName name="AverageFactors">[15]UTCR!$AC$22:$AQ$108</definedName>
    <definedName name="AverageFuelCost">#REF!</definedName>
    <definedName name="AverageInput">[15]Inputs!$F$3:$I$1722</definedName>
    <definedName name="AvgFactorCopy">#REF!</definedName>
    <definedName name="AvgFactors">[18]Factors!$B$3:$P$99</definedName>
    <definedName name="b" localSheetId="10" hidden="1">{#N/A,#N/A,FALSE,"Coversheet";#N/A,#N/A,FALSE,"QA"}</definedName>
    <definedName name="b" localSheetId="8" hidden="1">{#N/A,#N/A,FALSE,"Coversheet";#N/A,#N/A,FALSE,"QA"}</definedName>
    <definedName name="b" hidden="1">{#N/A,#N/A,FALSE,"Coversheet";#N/A,#N/A,FALSE,"QA"}</definedName>
    <definedName name="B1_Print">[19]Main!#REF!</definedName>
    <definedName name="B2_Print">#REF!</definedName>
    <definedName name="B3_Print">#REF!</definedName>
    <definedName name="BACK1">#REF!</definedName>
    <definedName name="BACK2">#REF!</definedName>
    <definedName name="BACK3">#REF!</definedName>
    <definedName name="BACKUP1">#REF!</definedName>
    <definedName name="Batch_count">#REF!</definedName>
    <definedName name="BBBBBBBBBBBBB" hidden="1">{#N/A,#N/A,FALSE,"Loans";#N/A,#N/A,FALSE,"Program Costs";#N/A,#N/A,FALSE,"Measures";#N/A,#N/A,FALSE,"Net Lost Rev";#N/A,#N/A,FALSE,"Incentive"}</definedName>
    <definedName name="BEx0017DGUEDPCFJUPUZOOLJCS2B" localSheetId="10" hidden="1">#REF!</definedName>
    <definedName name="BEx0017DGUEDPCFJUPUZOOLJCS2B" localSheetId="8" hidden="1">#REF!</definedName>
    <definedName name="BEx0017DGUEDPCFJUPUZOOLJCS2B" hidden="1">#REF!</definedName>
    <definedName name="BEx001CNWHJ5RULCSFM36ZCGJ1UH" localSheetId="10" hidden="1">#REF!</definedName>
    <definedName name="BEx001CNWHJ5RULCSFM36ZCGJ1UH" localSheetId="8" hidden="1">#REF!</definedName>
    <definedName name="BEx001CNWHJ5RULCSFM36ZCGJ1UH" hidden="1">#REF!</definedName>
    <definedName name="BEx004791UAJIJSN57OT7YBLNP82" localSheetId="10" hidden="1">#REF!</definedName>
    <definedName name="BEx004791UAJIJSN57OT7YBLNP82" localSheetId="8" hidden="1">#REF!</definedName>
    <definedName name="BEx004791UAJIJSN57OT7YBLNP82" hidden="1">#REF!</definedName>
    <definedName name="BEx008P2NVFDLBHL7IZ5WTMVOQ1F" localSheetId="10" hidden="1">#REF!</definedName>
    <definedName name="BEx008P2NVFDLBHL7IZ5WTMVOQ1F" localSheetId="8" hidden="1">#REF!</definedName>
    <definedName name="BEx008P2NVFDLBHL7IZ5WTMVOQ1F" hidden="1">#REF!</definedName>
    <definedName name="BEx009G00IN0JUIAQ4WE9NHTMQE2" localSheetId="10" hidden="1">#REF!</definedName>
    <definedName name="BEx009G00IN0JUIAQ4WE9NHTMQE2" localSheetId="8" hidden="1">#REF!</definedName>
    <definedName name="BEx009G00IN0JUIAQ4WE9NHTMQE2" hidden="1">#REF!</definedName>
    <definedName name="BEx00DXTY2JDVGWQKV8H7FG4SV30" localSheetId="10" hidden="1">#REF!</definedName>
    <definedName name="BEx00DXTY2JDVGWQKV8H7FG4SV30" localSheetId="8" hidden="1">#REF!</definedName>
    <definedName name="BEx00DXTY2JDVGWQKV8H7FG4SV30" hidden="1">#REF!</definedName>
    <definedName name="BEx00GHLTYRH5N2S6P78YW1CD30N" localSheetId="10" hidden="1">#REF!</definedName>
    <definedName name="BEx00GHLTYRH5N2S6P78YW1CD30N" localSheetId="8" hidden="1">#REF!</definedName>
    <definedName name="BEx00GHLTYRH5N2S6P78YW1CD30N" hidden="1">#REF!</definedName>
    <definedName name="BEx00JC31DY11L45SEU4B10BIN6W" localSheetId="10" hidden="1">#REF!</definedName>
    <definedName name="BEx00JC31DY11L45SEU4B10BIN6W" localSheetId="8" hidden="1">#REF!</definedName>
    <definedName name="BEx00JC31DY11L45SEU4B10BIN6W" hidden="1">#REF!</definedName>
    <definedName name="BEx00KZHZBHP3TDV1YMX4B19B95O" localSheetId="10" hidden="1">#REF!</definedName>
    <definedName name="BEx00KZHZBHP3TDV1YMX4B19B95O" localSheetId="8" hidden="1">#REF!</definedName>
    <definedName name="BEx00KZHZBHP3TDV1YMX4B19B95O" hidden="1">#REF!</definedName>
    <definedName name="BEx00P11V7HA4MS6XYY3P4BPVXML" localSheetId="10" hidden="1">#REF!</definedName>
    <definedName name="BEx00P11V7HA4MS6XYY3P4BPVXML" localSheetId="8" hidden="1">#REF!</definedName>
    <definedName name="BEx00P11V7HA4MS6XYY3P4BPVXML" hidden="1">#REF!</definedName>
    <definedName name="BEx00PBV7V99V7M3LDYUTF31MUFJ" localSheetId="10" hidden="1">#REF!</definedName>
    <definedName name="BEx00PBV7V99V7M3LDYUTF31MUFJ" localSheetId="8" hidden="1">#REF!</definedName>
    <definedName name="BEx00PBV7V99V7M3LDYUTF31MUFJ" hidden="1">#REF!</definedName>
    <definedName name="BEx00SMIQJ55EVB7T24CORX0JWQO" localSheetId="10" hidden="1">#REF!</definedName>
    <definedName name="BEx00SMIQJ55EVB7T24CORX0JWQO" localSheetId="8" hidden="1">#REF!</definedName>
    <definedName name="BEx00SMIQJ55EVB7T24CORX0JWQO" hidden="1">#REF!</definedName>
    <definedName name="BEx010V7DB7O7Z9NHSX27HZK4H76" localSheetId="10" hidden="1">#REF!</definedName>
    <definedName name="BEx010V7DB7O7Z9NHSX27HZK4H76" localSheetId="8" hidden="1">#REF!</definedName>
    <definedName name="BEx010V7DB7O7Z9NHSX27HZK4H76" hidden="1">#REF!</definedName>
    <definedName name="BEx012IKS6YVHG9KTG2FAKRSMYLU" localSheetId="10" hidden="1">#REF!</definedName>
    <definedName name="BEx012IKS6YVHG9KTG2FAKRSMYLU" localSheetId="8" hidden="1">#REF!</definedName>
    <definedName name="BEx012IKS6YVHG9KTG2FAKRSMYLU" hidden="1">#REF!</definedName>
    <definedName name="BEx01HY6E3GJ66ABU5ABN26V6Q13" localSheetId="10" hidden="1">#REF!</definedName>
    <definedName name="BEx01HY6E3GJ66ABU5ABN26V6Q13" localSheetId="8" hidden="1">#REF!</definedName>
    <definedName name="BEx01HY6E3GJ66ABU5ABN26V6Q13" hidden="1">#REF!</definedName>
    <definedName name="BEx01PW5YQKEGAR8JDDI5OARYXDF" localSheetId="10" hidden="1">#REF!</definedName>
    <definedName name="BEx01PW5YQKEGAR8JDDI5OARYXDF" localSheetId="8" hidden="1">#REF!</definedName>
    <definedName name="BEx01PW5YQKEGAR8JDDI5OARYXDF" hidden="1">#REF!</definedName>
    <definedName name="BEx01QCB2ERCAYYOFDP3OQRWUU60" localSheetId="10" hidden="1">#REF!</definedName>
    <definedName name="BEx01QCB2ERCAYYOFDP3OQRWUU60" localSheetId="8" hidden="1">#REF!</definedName>
    <definedName name="BEx01QCB2ERCAYYOFDP3OQRWUU60" hidden="1">#REF!</definedName>
    <definedName name="BEx01U37NQSMTGJRU8EGTJORBJ6H" localSheetId="10" hidden="1">#REF!</definedName>
    <definedName name="BEx01U37NQSMTGJRU8EGTJORBJ6H" localSheetId="8" hidden="1">#REF!</definedName>
    <definedName name="BEx01U37NQSMTGJRU8EGTJORBJ6H" hidden="1">#REF!</definedName>
    <definedName name="BEx01XJ94SHJ1YQ7ORPW0RQGKI2H" localSheetId="10" hidden="1">#REF!</definedName>
    <definedName name="BEx01XJ94SHJ1YQ7ORPW0RQGKI2H" localSheetId="8" hidden="1">#REF!</definedName>
    <definedName name="BEx01XJ94SHJ1YQ7ORPW0RQGKI2H" hidden="1">#REF!</definedName>
    <definedName name="BEx028BOZCS2MQO9MODVS6F7NCA3" localSheetId="10" hidden="1">#REF!</definedName>
    <definedName name="BEx028BOZCS2MQO9MODVS6F7NCA3" localSheetId="8" hidden="1">#REF!</definedName>
    <definedName name="BEx028BOZCS2MQO9MODVS6F7NCA3" hidden="1">#REF!</definedName>
    <definedName name="BEx02DPUYNH76938V8GVORY8LRY1" localSheetId="10" hidden="1">#REF!</definedName>
    <definedName name="BEx02DPUYNH76938V8GVORY8LRY1" localSheetId="8" hidden="1">#REF!</definedName>
    <definedName name="BEx02DPUYNH76938V8GVORY8LRY1" hidden="1">#REF!</definedName>
    <definedName name="BEx02PEP6DY4K1JGB0HHS3B6QOGZ" localSheetId="10" hidden="1">#REF!</definedName>
    <definedName name="BEx02PEP6DY4K1JGB0HHS3B6QOGZ" localSheetId="8" hidden="1">#REF!</definedName>
    <definedName name="BEx02PEP6DY4K1JGB0HHS3B6QOGZ" hidden="1">#REF!</definedName>
    <definedName name="BEx02Q08R9G839Q4RFGG9026C7PX" localSheetId="10" hidden="1">#REF!</definedName>
    <definedName name="BEx02Q08R9G839Q4RFGG9026C7PX" localSheetId="8" hidden="1">#REF!</definedName>
    <definedName name="BEx02Q08R9G839Q4RFGG9026C7PX" hidden="1">#REF!</definedName>
    <definedName name="BEx02SEL3Z1QWGAHXDPUA9WLTTPS" localSheetId="10" hidden="1">#REF!</definedName>
    <definedName name="BEx02SEL3Z1QWGAHXDPUA9WLTTPS" localSheetId="8" hidden="1">#REF!</definedName>
    <definedName name="BEx02SEL3Z1QWGAHXDPUA9WLTTPS" hidden="1">#REF!</definedName>
    <definedName name="BEx02Y3KJZH5BGDM9QEZ1PVVI114" localSheetId="10" hidden="1">#REF!</definedName>
    <definedName name="BEx02Y3KJZH5BGDM9QEZ1PVVI114" localSheetId="8" hidden="1">#REF!</definedName>
    <definedName name="BEx02Y3KJZH5BGDM9QEZ1PVVI114" hidden="1">#REF!</definedName>
    <definedName name="BEx0313GRLLASDTVPW5DHTXHE74M" localSheetId="10" hidden="1">#REF!</definedName>
    <definedName name="BEx0313GRLLASDTVPW5DHTXHE74M" localSheetId="8" hidden="1">#REF!</definedName>
    <definedName name="BEx0313GRLLASDTVPW5DHTXHE74M" hidden="1">#REF!</definedName>
    <definedName name="BEx1F0SOZ3H5XUHXD7O01TCR8T6J" localSheetId="10" hidden="1">#REF!</definedName>
    <definedName name="BEx1F0SOZ3H5XUHXD7O01TCR8T6J" localSheetId="8" hidden="1">#REF!</definedName>
    <definedName name="BEx1F0SOZ3H5XUHXD7O01TCR8T6J" hidden="1">#REF!</definedName>
    <definedName name="BEx1F9HL824UCNCVZ2U62J4KZCX8" localSheetId="10" hidden="1">#REF!</definedName>
    <definedName name="BEx1F9HL824UCNCVZ2U62J4KZCX8" localSheetId="8" hidden="1">#REF!</definedName>
    <definedName name="BEx1F9HL824UCNCVZ2U62J4KZCX8" hidden="1">#REF!</definedName>
    <definedName name="BEx1FEVSJKTI1Q1Z874QZVFSJSVA" localSheetId="10" hidden="1">#REF!</definedName>
    <definedName name="BEx1FEVSJKTI1Q1Z874QZVFSJSVA" localSheetId="8" hidden="1">#REF!</definedName>
    <definedName name="BEx1FEVSJKTI1Q1Z874QZVFSJSVA" hidden="1">#REF!</definedName>
    <definedName name="BEx1FGDRUHHLI1GBHELT4PK0LY4V" localSheetId="10" hidden="1">#REF!</definedName>
    <definedName name="BEx1FGDRUHHLI1GBHELT4PK0LY4V" localSheetId="8" hidden="1">#REF!</definedName>
    <definedName name="BEx1FGDRUHHLI1GBHELT4PK0LY4V" hidden="1">#REF!</definedName>
    <definedName name="BEx1FJZ7GKO99IYTP6GGGF7EUL3Z" localSheetId="10" hidden="1">#REF!</definedName>
    <definedName name="BEx1FJZ7GKO99IYTP6GGGF7EUL3Z" localSheetId="8" hidden="1">#REF!</definedName>
    <definedName name="BEx1FJZ7GKO99IYTP6GGGF7EUL3Z" hidden="1">#REF!</definedName>
    <definedName name="BEx1FPDH0YKYQXDHUTFIQLIF34J8" localSheetId="10" hidden="1">#REF!</definedName>
    <definedName name="BEx1FPDH0YKYQXDHUTFIQLIF34J8" localSheetId="8" hidden="1">#REF!</definedName>
    <definedName name="BEx1FPDH0YKYQXDHUTFIQLIF34J8" hidden="1">#REF!</definedName>
    <definedName name="BEx1FQ9SZAGL2HEKRB046EOQDWOX" localSheetId="10" hidden="1">#REF!</definedName>
    <definedName name="BEx1FQ9SZAGL2HEKRB046EOQDWOX" localSheetId="8" hidden="1">#REF!</definedName>
    <definedName name="BEx1FQ9SZAGL2HEKRB046EOQDWOX" hidden="1">#REF!</definedName>
    <definedName name="BEx1FZV2CM77TBH1R6YYV9P06KA2" localSheetId="10" hidden="1">#REF!</definedName>
    <definedName name="BEx1FZV2CM77TBH1R6YYV9P06KA2" localSheetId="8" hidden="1">#REF!</definedName>
    <definedName name="BEx1FZV2CM77TBH1R6YYV9P06KA2" hidden="1">#REF!</definedName>
    <definedName name="BEx1G59AY8195JTUM6P18VXUFJ3E" localSheetId="10" hidden="1">#REF!</definedName>
    <definedName name="BEx1G59AY8195JTUM6P18VXUFJ3E" localSheetId="8" hidden="1">#REF!</definedName>
    <definedName name="BEx1G59AY8195JTUM6P18VXUFJ3E" hidden="1">#REF!</definedName>
    <definedName name="BEx1GKUDMCV60BOZT0SENCT0MD8L" localSheetId="10" hidden="1">#REF!</definedName>
    <definedName name="BEx1GKUDMCV60BOZT0SENCT0MD8L" localSheetId="8" hidden="1">#REF!</definedName>
    <definedName name="BEx1GKUDMCV60BOZT0SENCT0MD8L" hidden="1">#REF!</definedName>
    <definedName name="BEx1GUVQ5L0JCX3E4SROI4WBYVTO" localSheetId="10" hidden="1">#REF!</definedName>
    <definedName name="BEx1GUVQ5L0JCX3E4SROI4WBYVTO" localSheetId="8" hidden="1">#REF!</definedName>
    <definedName name="BEx1GUVQ5L0JCX3E4SROI4WBYVTO" hidden="1">#REF!</definedName>
    <definedName name="BEx1GVMRHFXUP6XYYY9NR12PV5TF" localSheetId="10" hidden="1">#REF!</definedName>
    <definedName name="BEx1GVMRHFXUP6XYYY9NR12PV5TF" localSheetId="8" hidden="1">#REF!</definedName>
    <definedName name="BEx1GVMRHFXUP6XYYY9NR12PV5TF" hidden="1">#REF!</definedName>
    <definedName name="BEx1H6KIT7BHUH6MDDWC935V9N47" localSheetId="10" hidden="1">#REF!</definedName>
    <definedName name="BEx1H6KIT7BHUH6MDDWC935V9N47" localSheetId="8" hidden="1">#REF!</definedName>
    <definedName name="BEx1H6KIT7BHUH6MDDWC935V9N47" hidden="1">#REF!</definedName>
    <definedName name="BEx1HA60AI3STEJQZAQ0RA3Q3AZV" localSheetId="10" hidden="1">#REF!</definedName>
    <definedName name="BEx1HA60AI3STEJQZAQ0RA3Q3AZV" localSheetId="8" hidden="1">#REF!</definedName>
    <definedName name="BEx1HA60AI3STEJQZAQ0RA3Q3AZV" hidden="1">#REF!</definedName>
    <definedName name="BEx1HB2DBVO5N6V2WX7BEHUFYTFU" localSheetId="10" hidden="1">#REF!</definedName>
    <definedName name="BEx1HB2DBVO5N6V2WX7BEHUFYTFU" localSheetId="8" hidden="1">#REF!</definedName>
    <definedName name="BEx1HB2DBVO5N6V2WX7BEHUFYTFU" hidden="1">#REF!</definedName>
    <definedName name="BEx1HDGOOJ3SKHYMWUZJ1P0RQZ9N" localSheetId="10" hidden="1">#REF!</definedName>
    <definedName name="BEx1HDGOOJ3SKHYMWUZJ1P0RQZ9N" localSheetId="8" hidden="1">#REF!</definedName>
    <definedName name="BEx1HDGOOJ3SKHYMWUZJ1P0RQZ9N" hidden="1">#REF!</definedName>
    <definedName name="BEx1HDM5ZXSJG6JQEMSFV52PZ10V" localSheetId="10" hidden="1">#REF!</definedName>
    <definedName name="BEx1HDM5ZXSJG6JQEMSFV52PZ10V" localSheetId="8" hidden="1">#REF!</definedName>
    <definedName name="BEx1HDM5ZXSJG6JQEMSFV52PZ10V" hidden="1">#REF!</definedName>
    <definedName name="BEx1HETBBZVN5F43LKOFMC4QB0CR" localSheetId="10" hidden="1">#REF!</definedName>
    <definedName name="BEx1HETBBZVN5F43LKOFMC4QB0CR" localSheetId="8" hidden="1">#REF!</definedName>
    <definedName name="BEx1HETBBZVN5F43LKOFMC4QB0CR" hidden="1">#REF!</definedName>
    <definedName name="BEx1HGWNWPLNXICOTP90TKQVVE4E" localSheetId="10" hidden="1">#REF!</definedName>
    <definedName name="BEx1HGWNWPLNXICOTP90TKQVVE4E" localSheetId="8" hidden="1">#REF!</definedName>
    <definedName name="BEx1HGWNWPLNXICOTP90TKQVVE4E" hidden="1">#REF!</definedName>
    <definedName name="BEx1HIPLJZABY0EMUOTZN0EQMDPU" localSheetId="10" hidden="1">#REF!</definedName>
    <definedName name="BEx1HIPLJZABY0EMUOTZN0EQMDPU" localSheetId="8" hidden="1">#REF!</definedName>
    <definedName name="BEx1HIPLJZABY0EMUOTZN0EQMDPU" hidden="1">#REF!</definedName>
    <definedName name="BEx1HO94JIRX219MPWMB5E5XZ04X" localSheetId="10" hidden="1">#REF!</definedName>
    <definedName name="BEx1HO94JIRX219MPWMB5E5XZ04X" localSheetId="8" hidden="1">#REF!</definedName>
    <definedName name="BEx1HO94JIRX219MPWMB5E5XZ04X" hidden="1">#REF!</definedName>
    <definedName name="BEx1HQNF6KHM21E3XLW0NMSSEI9S" localSheetId="10" hidden="1">#REF!</definedName>
    <definedName name="BEx1HQNF6KHM21E3XLW0NMSSEI9S" localSheetId="8" hidden="1">#REF!</definedName>
    <definedName name="BEx1HQNF6KHM21E3XLW0NMSSEI9S" hidden="1">#REF!</definedName>
    <definedName name="BEx1HSLNWIW4S97ZBYY7I7M5YVH4" localSheetId="10" hidden="1">#REF!</definedName>
    <definedName name="BEx1HSLNWIW4S97ZBYY7I7M5YVH4" localSheetId="8" hidden="1">#REF!</definedName>
    <definedName name="BEx1HSLNWIW4S97ZBYY7I7M5YVH4" hidden="1">#REF!</definedName>
    <definedName name="BEx1HZCBBWLB2BTNOXP319ZDEVOJ" localSheetId="10" hidden="1">#REF!</definedName>
    <definedName name="BEx1HZCBBWLB2BTNOXP319ZDEVOJ" localSheetId="8" hidden="1">#REF!</definedName>
    <definedName name="BEx1HZCBBWLB2BTNOXP319ZDEVOJ" hidden="1">#REF!</definedName>
    <definedName name="BEx1I4QKTILCKZUSOJCVZN7SNHL5" localSheetId="10" hidden="1">#REF!</definedName>
    <definedName name="BEx1I4QKTILCKZUSOJCVZN7SNHL5" localSheetId="8" hidden="1">#REF!</definedName>
    <definedName name="BEx1I4QKTILCKZUSOJCVZN7SNHL5" hidden="1">#REF!</definedName>
    <definedName name="BEx1IE0ZP7RIFM9FI24S9I6AAJ14" localSheetId="10" hidden="1">#REF!</definedName>
    <definedName name="BEx1IE0ZP7RIFM9FI24S9I6AAJ14" localSheetId="8" hidden="1">#REF!</definedName>
    <definedName name="BEx1IE0ZP7RIFM9FI24S9I6AAJ14" hidden="1">#REF!</definedName>
    <definedName name="BEx1IGQ5B697MNDOE06MVSR0H58E" localSheetId="10" hidden="1">#REF!</definedName>
    <definedName name="BEx1IGQ5B697MNDOE06MVSR0H58E" localSheetId="8" hidden="1">#REF!</definedName>
    <definedName name="BEx1IGQ5B697MNDOE06MVSR0H58E" hidden="1">#REF!</definedName>
    <definedName name="BEx1IKRPW8MLB9Y485M1TL2IT9SH" localSheetId="10" hidden="1">#REF!</definedName>
    <definedName name="BEx1IKRPW8MLB9Y485M1TL2IT9SH" localSheetId="8" hidden="1">#REF!</definedName>
    <definedName name="BEx1IKRPW8MLB9Y485M1TL2IT9SH" hidden="1">#REF!</definedName>
    <definedName name="BEx1IPKCFCT3TL9MSO1LSYJ2VJ2X" localSheetId="10" hidden="1">#REF!</definedName>
    <definedName name="BEx1IPKCFCT3TL9MSO1LSYJ2VJ2X" localSheetId="8" hidden="1">#REF!</definedName>
    <definedName name="BEx1IPKCFCT3TL9MSO1LSYJ2VJ2X" hidden="1">#REF!</definedName>
    <definedName name="BEx1IW5PQTTMD62XZ287XF2O3FBQ" localSheetId="10" hidden="1">#REF!</definedName>
    <definedName name="BEx1IW5PQTTMD62XZ287XF2O3FBQ" localSheetId="8" hidden="1">#REF!</definedName>
    <definedName name="BEx1IW5PQTTMD62XZ287XF2O3FBQ" hidden="1">#REF!</definedName>
    <definedName name="BEx1J0CSSHDJGBJUHVOEMCF2P4DL" localSheetId="10" hidden="1">#REF!</definedName>
    <definedName name="BEx1J0CSSHDJGBJUHVOEMCF2P4DL" localSheetId="8" hidden="1">#REF!</definedName>
    <definedName name="BEx1J0CSSHDJGBJUHVOEMCF2P4DL" hidden="1">#REF!</definedName>
    <definedName name="BEx1J0NL6D3ILC18B48AL0VNEN9A" localSheetId="10" hidden="1">#REF!</definedName>
    <definedName name="BEx1J0NL6D3ILC18B48AL0VNEN9A" localSheetId="8" hidden="1">#REF!</definedName>
    <definedName name="BEx1J0NL6D3ILC18B48AL0VNEN9A" hidden="1">#REF!</definedName>
    <definedName name="BEx1J7E8VCGLPYU82QXVUG5N3ZAI" localSheetId="10" hidden="1">#REF!</definedName>
    <definedName name="BEx1J7E8VCGLPYU82QXVUG5N3ZAI" localSheetId="8" hidden="1">#REF!</definedName>
    <definedName name="BEx1J7E8VCGLPYU82QXVUG5N3ZAI" hidden="1">#REF!</definedName>
    <definedName name="BEx1JGE2YQWH8S25USOY08XVGO0D" localSheetId="10" hidden="1">#REF!</definedName>
    <definedName name="BEx1JGE2YQWH8S25USOY08XVGO0D" localSheetId="8" hidden="1">#REF!</definedName>
    <definedName name="BEx1JGE2YQWH8S25USOY08XVGO0D" hidden="1">#REF!</definedName>
    <definedName name="BEx1JJJC9T1W7HY4V7HP1S1W4JO1" localSheetId="10" hidden="1">#REF!</definedName>
    <definedName name="BEx1JJJC9T1W7HY4V7HP1S1W4JO1" localSheetId="8" hidden="1">#REF!</definedName>
    <definedName name="BEx1JJJC9T1W7HY4V7HP1S1W4JO1" hidden="1">#REF!</definedName>
    <definedName name="BEx1JKKZSJ7DI4PTFVI9VVFMB1X2" localSheetId="10" hidden="1">#REF!</definedName>
    <definedName name="BEx1JKKZSJ7DI4PTFVI9VVFMB1X2" localSheetId="8" hidden="1">#REF!</definedName>
    <definedName name="BEx1JKKZSJ7DI4PTFVI9VVFMB1X2" hidden="1">#REF!</definedName>
    <definedName name="BEx1JUBQFRVMASSFK4B3V0AD7YP9" localSheetId="10" hidden="1">#REF!</definedName>
    <definedName name="BEx1JUBQFRVMASSFK4B3V0AD7YP9" localSheetId="8" hidden="1">#REF!</definedName>
    <definedName name="BEx1JUBQFRVMASSFK4B3V0AD7YP9" hidden="1">#REF!</definedName>
    <definedName name="BEx1JVTOATZGRJFXGXPJJLC4DOBE" localSheetId="10" hidden="1">#REF!</definedName>
    <definedName name="BEx1JVTOATZGRJFXGXPJJLC4DOBE" localSheetId="8" hidden="1">#REF!</definedName>
    <definedName name="BEx1JVTOATZGRJFXGXPJJLC4DOBE" hidden="1">#REF!</definedName>
    <definedName name="BEx1JXBM5W4YRWNQ0P95QQS6JWD6" localSheetId="10" hidden="1">#REF!</definedName>
    <definedName name="BEx1JXBM5W4YRWNQ0P95QQS6JWD6" localSheetId="8" hidden="1">#REF!</definedName>
    <definedName name="BEx1JXBM5W4YRWNQ0P95QQS6JWD6" hidden="1">#REF!</definedName>
    <definedName name="BEx1KGY9QEHZ9QSARMQUTQKRK4UX" localSheetId="10" hidden="1">#REF!</definedName>
    <definedName name="BEx1KGY9QEHZ9QSARMQUTQKRK4UX" localSheetId="8" hidden="1">#REF!</definedName>
    <definedName name="BEx1KGY9QEHZ9QSARMQUTQKRK4UX" hidden="1">#REF!</definedName>
    <definedName name="BEx1KIWH5MOLR00SBECT39NS3AJ1" localSheetId="10" hidden="1">#REF!</definedName>
    <definedName name="BEx1KIWH5MOLR00SBECT39NS3AJ1" localSheetId="8" hidden="1">#REF!</definedName>
    <definedName name="BEx1KIWH5MOLR00SBECT39NS3AJ1" hidden="1">#REF!</definedName>
    <definedName name="BEx1KKP1ELIF2UII2FWVGL7M1X7J" localSheetId="10" hidden="1">#REF!</definedName>
    <definedName name="BEx1KKP1ELIF2UII2FWVGL7M1X7J" localSheetId="8" hidden="1">#REF!</definedName>
    <definedName name="BEx1KKP1ELIF2UII2FWVGL7M1X7J" hidden="1">#REF!</definedName>
    <definedName name="BEx1KQJKIAPZKE9YDYH5HKXX52FM" localSheetId="10" hidden="1">#REF!</definedName>
    <definedName name="BEx1KQJKIAPZKE9YDYH5HKXX52FM" localSheetId="8" hidden="1">#REF!</definedName>
    <definedName name="BEx1KQJKIAPZKE9YDYH5HKXX52FM" hidden="1">#REF!</definedName>
    <definedName name="BEx1KUVWMB0QCWA3RBE4CADFVRIS" localSheetId="10" hidden="1">#REF!</definedName>
    <definedName name="BEx1KUVWMB0QCWA3RBE4CADFVRIS" localSheetId="8" hidden="1">#REF!</definedName>
    <definedName name="BEx1KUVWMB0QCWA3RBE4CADFVRIS" hidden="1">#REF!</definedName>
    <definedName name="BEx1L0AAH7PV8PPQQDBP5AI4TLYP" localSheetId="10" hidden="1">#REF!</definedName>
    <definedName name="BEx1L0AAH7PV8PPQQDBP5AI4TLYP" localSheetId="8" hidden="1">#REF!</definedName>
    <definedName name="BEx1L0AAH7PV8PPQQDBP5AI4TLYP" hidden="1">#REF!</definedName>
    <definedName name="BEx1L2OG1SDFK2TPXELJ77YP4NI2" localSheetId="10" hidden="1">#REF!</definedName>
    <definedName name="BEx1L2OG1SDFK2TPXELJ77YP4NI2" localSheetId="8" hidden="1">#REF!</definedName>
    <definedName name="BEx1L2OG1SDFK2TPXELJ77YP4NI2" hidden="1">#REF!</definedName>
    <definedName name="BEx1L6Q60MWRDJB4L20LK0XPA0Z2" localSheetId="10" hidden="1">#REF!</definedName>
    <definedName name="BEx1L6Q60MWRDJB4L20LK0XPA0Z2" localSheetId="8" hidden="1">#REF!</definedName>
    <definedName name="BEx1L6Q60MWRDJB4L20LK0XPA0Z2" hidden="1">#REF!</definedName>
    <definedName name="BEx1L7BSEFOLQDNZWMLUNBRO08T4" localSheetId="10" hidden="1">#REF!</definedName>
    <definedName name="BEx1L7BSEFOLQDNZWMLUNBRO08T4" localSheetId="8" hidden="1">#REF!</definedName>
    <definedName name="BEx1L7BSEFOLQDNZWMLUNBRO08T4" hidden="1">#REF!</definedName>
    <definedName name="BEx1LD63FP2Z4BR9TKSHOZW9KKZ5" localSheetId="10" hidden="1">#REF!</definedName>
    <definedName name="BEx1LD63FP2Z4BR9TKSHOZW9KKZ5" localSheetId="8" hidden="1">#REF!</definedName>
    <definedName name="BEx1LD63FP2Z4BR9TKSHOZW9KKZ5" hidden="1">#REF!</definedName>
    <definedName name="BEx1LDMB9RW982DUILM2WPT5VWQ3" localSheetId="10" hidden="1">#REF!</definedName>
    <definedName name="BEx1LDMB9RW982DUILM2WPT5VWQ3" localSheetId="8" hidden="1">#REF!</definedName>
    <definedName name="BEx1LDMB9RW982DUILM2WPT5VWQ3" hidden="1">#REF!</definedName>
    <definedName name="BEx1LFF2UQ13XL4X1I2WBD73NZ21" localSheetId="10" hidden="1">#REF!</definedName>
    <definedName name="BEx1LFF2UQ13XL4X1I2WBD73NZ21" localSheetId="8" hidden="1">#REF!</definedName>
    <definedName name="BEx1LFF2UQ13XL4X1I2WBD73NZ21" hidden="1">#REF!</definedName>
    <definedName name="BEx1LKTB33LO23ACTADIVRY7ZNFC" localSheetId="10" hidden="1">#REF!</definedName>
    <definedName name="BEx1LKTB33LO23ACTADIVRY7ZNFC" localSheetId="8" hidden="1">#REF!</definedName>
    <definedName name="BEx1LKTB33LO23ACTADIVRY7ZNFC" hidden="1">#REF!</definedName>
    <definedName name="BEx1LQNKVZAXGSEPDAM8AWU2FHHJ" localSheetId="10" hidden="1">#REF!</definedName>
    <definedName name="BEx1LQNKVZAXGSEPDAM8AWU2FHHJ" localSheetId="8" hidden="1">#REF!</definedName>
    <definedName name="BEx1LQNKVZAXGSEPDAM8AWU2FHHJ" hidden="1">#REF!</definedName>
    <definedName name="BEx1LRPGDQCOEMW8YT80J1XCDCIV" localSheetId="10" hidden="1">#REF!</definedName>
    <definedName name="BEx1LRPGDQCOEMW8YT80J1XCDCIV" localSheetId="8" hidden="1">#REF!</definedName>
    <definedName name="BEx1LRPGDQCOEMW8YT80J1XCDCIV" hidden="1">#REF!</definedName>
    <definedName name="BEx1LRUSJW4JG54X07QWD9R27WV9" localSheetId="10" hidden="1">#REF!</definedName>
    <definedName name="BEx1LRUSJW4JG54X07QWD9R27WV9" localSheetId="8" hidden="1">#REF!</definedName>
    <definedName name="BEx1LRUSJW4JG54X07QWD9R27WV9" hidden="1">#REF!</definedName>
    <definedName name="BEx1M1WBK5T0LP1AK2JYV6W87ID6" localSheetId="10" hidden="1">#REF!</definedName>
    <definedName name="BEx1M1WBK5T0LP1AK2JYV6W87ID6" localSheetId="8" hidden="1">#REF!</definedName>
    <definedName name="BEx1M1WBK5T0LP1AK2JYV6W87ID6" hidden="1">#REF!</definedName>
    <definedName name="BEx1M51HHDYGIT8PON7U8ICL2S95" localSheetId="10" hidden="1">#REF!</definedName>
    <definedName name="BEx1M51HHDYGIT8PON7U8ICL2S95" localSheetId="8" hidden="1">#REF!</definedName>
    <definedName name="BEx1M51HHDYGIT8PON7U8ICL2S95" hidden="1">#REF!</definedName>
    <definedName name="BEx1MP4FWKV0QYXE13PX9JSNA270" localSheetId="10" hidden="1">#REF!</definedName>
    <definedName name="BEx1MP4FWKV0QYXE13PX9JSNA270" localSheetId="8" hidden="1">#REF!</definedName>
    <definedName name="BEx1MP4FWKV0QYXE13PX9JSNA270" hidden="1">#REF!</definedName>
    <definedName name="BEx1MSV791FSS4CZQKG04NHT3F79" localSheetId="10" hidden="1">#REF!</definedName>
    <definedName name="BEx1MSV791FSS4CZQKG04NHT3F79" localSheetId="8" hidden="1">#REF!</definedName>
    <definedName name="BEx1MSV791FSS4CZQKG04NHT3F79" hidden="1">#REF!</definedName>
    <definedName name="BEx1MTRKKVCHOZ0YGID6HZ49LJTO" localSheetId="10" hidden="1">#REF!</definedName>
    <definedName name="BEx1MTRKKVCHOZ0YGID6HZ49LJTO" localSheetId="8" hidden="1">#REF!</definedName>
    <definedName name="BEx1MTRKKVCHOZ0YGID6HZ49LJTO" hidden="1">#REF!</definedName>
    <definedName name="BEx1N3CUJ3UX61X38ZAJVPEN4KMC" localSheetId="10" hidden="1">#REF!</definedName>
    <definedName name="BEx1N3CUJ3UX61X38ZAJVPEN4KMC" localSheetId="8" hidden="1">#REF!</definedName>
    <definedName name="BEx1N3CUJ3UX61X38ZAJVPEN4KMC" hidden="1">#REF!</definedName>
    <definedName name="BEx1N5R5IJ3CG6CL344F5KWPINEO" localSheetId="10" hidden="1">#REF!</definedName>
    <definedName name="BEx1N5R5IJ3CG6CL344F5KWPINEO" localSheetId="8" hidden="1">#REF!</definedName>
    <definedName name="BEx1N5R5IJ3CG6CL344F5KWPINEO" hidden="1">#REF!</definedName>
    <definedName name="BEx1NFCFVPBS7XURQ8Y0BZEGPBVP" localSheetId="10" hidden="1">#REF!</definedName>
    <definedName name="BEx1NFCFVPBS7XURQ8Y0BZEGPBVP" localSheetId="8" hidden="1">#REF!</definedName>
    <definedName name="BEx1NFCFVPBS7XURQ8Y0BZEGPBVP" hidden="1">#REF!</definedName>
    <definedName name="BEx1NM34KQTO1LDNSAFD1L82UZFG" localSheetId="10" hidden="1">#REF!</definedName>
    <definedName name="BEx1NM34KQTO1LDNSAFD1L82UZFG" localSheetId="8" hidden="1">#REF!</definedName>
    <definedName name="BEx1NM34KQTO1LDNSAFD1L82UZFG" hidden="1">#REF!</definedName>
    <definedName name="BEx1NO6TXZVOGCUWCCRTXRXWW0XL" localSheetId="10" hidden="1">#REF!</definedName>
    <definedName name="BEx1NO6TXZVOGCUWCCRTXRXWW0XL" localSheetId="8" hidden="1">#REF!</definedName>
    <definedName name="BEx1NO6TXZVOGCUWCCRTXRXWW0XL" hidden="1">#REF!</definedName>
    <definedName name="BEx1NS8EU5P9FQV3S0WRTXI5L361" localSheetId="10" hidden="1">#REF!</definedName>
    <definedName name="BEx1NS8EU5P9FQV3S0WRTXI5L361" localSheetId="8" hidden="1">#REF!</definedName>
    <definedName name="BEx1NS8EU5P9FQV3S0WRTXI5L361" hidden="1">#REF!</definedName>
    <definedName name="BEx1NUBX5VUYZFKQH69FN6BTLWCR" localSheetId="10" hidden="1">#REF!</definedName>
    <definedName name="BEx1NUBX5VUYZFKQH69FN6BTLWCR" localSheetId="8" hidden="1">#REF!</definedName>
    <definedName name="BEx1NUBX5VUYZFKQH69FN6BTLWCR" hidden="1">#REF!</definedName>
    <definedName name="BEx1NZ4K1L8UON80Y2A4RASKWGNP" localSheetId="10" hidden="1">#REF!</definedName>
    <definedName name="BEx1NZ4K1L8UON80Y2A4RASKWGNP" localSheetId="8" hidden="1">#REF!</definedName>
    <definedName name="BEx1NZ4K1L8UON80Y2A4RASKWGNP" hidden="1">#REF!</definedName>
    <definedName name="BEx1O24FB2CPATAGE3T7L1NBQQO1" localSheetId="10" hidden="1">#REF!</definedName>
    <definedName name="BEx1O24FB2CPATAGE3T7L1NBQQO1" localSheetId="8" hidden="1">#REF!</definedName>
    <definedName name="BEx1O24FB2CPATAGE3T7L1NBQQO1" hidden="1">#REF!</definedName>
    <definedName name="BEx1OLAZ915OGYWP0QP1QQWDLCRX" localSheetId="10" hidden="1">#REF!</definedName>
    <definedName name="BEx1OLAZ915OGYWP0QP1QQWDLCRX" localSheetId="8" hidden="1">#REF!</definedName>
    <definedName name="BEx1OLAZ915OGYWP0QP1QQWDLCRX" hidden="1">#REF!</definedName>
    <definedName name="BEx1OO5ER042IS6IC4TLDI75JNVH" localSheetId="10" hidden="1">#REF!</definedName>
    <definedName name="BEx1OO5ER042IS6IC4TLDI75JNVH" localSheetId="8" hidden="1">#REF!</definedName>
    <definedName name="BEx1OO5ER042IS6IC4TLDI75JNVH" hidden="1">#REF!</definedName>
    <definedName name="BEx1OTE54CBSUT8FWKRALEDCUWN4" localSheetId="10" hidden="1">#REF!</definedName>
    <definedName name="BEx1OTE54CBSUT8FWKRALEDCUWN4" localSheetId="8" hidden="1">#REF!</definedName>
    <definedName name="BEx1OTE54CBSUT8FWKRALEDCUWN4" hidden="1">#REF!</definedName>
    <definedName name="BEx1OVSMPADTX95QUOX34KZQ8EDY" localSheetId="10" hidden="1">#REF!</definedName>
    <definedName name="BEx1OVSMPADTX95QUOX34KZQ8EDY" localSheetId="8" hidden="1">#REF!</definedName>
    <definedName name="BEx1OVSMPADTX95QUOX34KZQ8EDY" hidden="1">#REF!</definedName>
    <definedName name="BEx1OWJJ0DP4628GCVVRQ9X0DRHQ" localSheetId="10" hidden="1">#REF!</definedName>
    <definedName name="BEx1OWJJ0DP4628GCVVRQ9X0DRHQ" localSheetId="8" hidden="1">#REF!</definedName>
    <definedName name="BEx1OWJJ0DP4628GCVVRQ9X0DRHQ" hidden="1">#REF!</definedName>
    <definedName name="BEx1OX544IO9FQJI7YYQGZCEHB3O" localSheetId="10" hidden="1">#REF!</definedName>
    <definedName name="BEx1OX544IO9FQJI7YYQGZCEHB3O" localSheetId="8" hidden="1">#REF!</definedName>
    <definedName name="BEx1OX544IO9FQJI7YYQGZCEHB3O" hidden="1">#REF!</definedName>
    <definedName name="BEx1OY6SVEUT2EQ26P7EKEND342G" localSheetId="10" hidden="1">#REF!</definedName>
    <definedName name="BEx1OY6SVEUT2EQ26P7EKEND342G" localSheetId="8" hidden="1">#REF!</definedName>
    <definedName name="BEx1OY6SVEUT2EQ26P7EKEND342G" hidden="1">#REF!</definedName>
    <definedName name="BEx1OYN1LPIPI12O9G6F7QAOS9T4" localSheetId="10" hidden="1">#REF!</definedName>
    <definedName name="BEx1OYN1LPIPI12O9G6F7QAOS9T4" localSheetId="8" hidden="1">#REF!</definedName>
    <definedName name="BEx1OYN1LPIPI12O9G6F7QAOS9T4" hidden="1">#REF!</definedName>
    <definedName name="BEx1P1HHKJA799O3YZXQAX6KFH58" localSheetId="10" hidden="1">#REF!</definedName>
    <definedName name="BEx1P1HHKJA799O3YZXQAX6KFH58" localSheetId="8" hidden="1">#REF!</definedName>
    <definedName name="BEx1P1HHKJA799O3YZXQAX6KFH58" hidden="1">#REF!</definedName>
    <definedName name="BEx1P34W467WGPOXPK292QFJIPHJ" localSheetId="10" hidden="1">#REF!</definedName>
    <definedName name="BEx1P34W467WGPOXPK292QFJIPHJ" localSheetId="8" hidden="1">#REF!</definedName>
    <definedName name="BEx1P34W467WGPOXPK292QFJIPHJ" hidden="1">#REF!</definedName>
    <definedName name="BEx1P76FRYAB1BWA5RJS4KOB3G9I" localSheetId="10" hidden="1">#REF!</definedName>
    <definedName name="BEx1P76FRYAB1BWA5RJS4KOB3G9I" localSheetId="8" hidden="1">#REF!</definedName>
    <definedName name="BEx1P76FRYAB1BWA5RJS4KOB3G9I" hidden="1">#REF!</definedName>
    <definedName name="BEx1P7S1J4TKGVJ43C2Q2R3M9WRB" localSheetId="10" hidden="1">#REF!</definedName>
    <definedName name="BEx1P7S1J4TKGVJ43C2Q2R3M9WRB" localSheetId="8" hidden="1">#REF!</definedName>
    <definedName name="BEx1P7S1J4TKGVJ43C2Q2R3M9WRB" hidden="1">#REF!</definedName>
    <definedName name="BEx1P8OF6WY3IH8SO71KQOU83V3Y" localSheetId="10" hidden="1">#REF!</definedName>
    <definedName name="BEx1P8OF6WY3IH8SO71KQOU83V3Y" localSheetId="8" hidden="1">#REF!</definedName>
    <definedName name="BEx1P8OF6WY3IH8SO71KQOU83V3Y" hidden="1">#REF!</definedName>
    <definedName name="BEx1PA11BLPVZM8RC5BL46WX8YB5" localSheetId="10" hidden="1">#REF!</definedName>
    <definedName name="BEx1PA11BLPVZM8RC5BL46WX8YB5" localSheetId="8" hidden="1">#REF!</definedName>
    <definedName name="BEx1PA11BLPVZM8RC5BL46WX8YB5" hidden="1">#REF!</definedName>
    <definedName name="BEx1PAMMMZTO2BTR6YLZ9ASMPS4N" localSheetId="10" hidden="1">#REF!</definedName>
    <definedName name="BEx1PAMMMZTO2BTR6YLZ9ASMPS4N" localSheetId="8" hidden="1">#REF!</definedName>
    <definedName name="BEx1PAMMMZTO2BTR6YLZ9ASMPS4N" hidden="1">#REF!</definedName>
    <definedName name="BEx1PBZ4BEFIPGMQXT9T8S4PZ2IM" localSheetId="10" hidden="1">#REF!</definedName>
    <definedName name="BEx1PBZ4BEFIPGMQXT9T8S4PZ2IM" localSheetId="8" hidden="1">#REF!</definedName>
    <definedName name="BEx1PBZ4BEFIPGMQXT9T8S4PZ2IM" hidden="1">#REF!</definedName>
    <definedName name="BEx1PJMAAUI73DAR3XUON2UMXTBS" localSheetId="10" hidden="1">#REF!</definedName>
    <definedName name="BEx1PJMAAUI73DAR3XUON2UMXTBS" localSheetId="8" hidden="1">#REF!</definedName>
    <definedName name="BEx1PJMAAUI73DAR3XUON2UMXTBS" hidden="1">#REF!</definedName>
    <definedName name="BEx1PLF2CFSXBZPVI6CJ534EIJDN" localSheetId="10" hidden="1">#REF!</definedName>
    <definedName name="BEx1PLF2CFSXBZPVI6CJ534EIJDN" localSheetId="8" hidden="1">#REF!</definedName>
    <definedName name="BEx1PLF2CFSXBZPVI6CJ534EIJDN" hidden="1">#REF!</definedName>
    <definedName name="BEx1PMWZB2DO6EM9BKLUICZJ65HD" localSheetId="10" hidden="1">#REF!</definedName>
    <definedName name="BEx1PMWZB2DO6EM9BKLUICZJ65HD" localSheetId="8" hidden="1">#REF!</definedName>
    <definedName name="BEx1PMWZB2DO6EM9BKLUICZJ65HD" hidden="1">#REF!</definedName>
    <definedName name="BEx1PU3X6U0EVLY9569KVBPAH7XU" localSheetId="10" hidden="1">#REF!</definedName>
    <definedName name="BEx1PU3X6U0EVLY9569KVBPAH7XU" localSheetId="8" hidden="1">#REF!</definedName>
    <definedName name="BEx1PU3X6U0EVLY9569KVBPAH7XU" hidden="1">#REF!</definedName>
    <definedName name="BEx1Q9OV5AOW28OUGRFCD3ZFVWC3" localSheetId="10" hidden="1">#REF!</definedName>
    <definedName name="BEx1Q9OV5AOW28OUGRFCD3ZFVWC3" localSheetId="8" hidden="1">#REF!</definedName>
    <definedName name="BEx1Q9OV5AOW28OUGRFCD3ZFVWC3" hidden="1">#REF!</definedName>
    <definedName name="BEx1QA54J2A4I7IBQR19BTY28ZMR" localSheetId="10" hidden="1">#REF!</definedName>
    <definedName name="BEx1QA54J2A4I7IBQR19BTY28ZMR" localSheetId="8" hidden="1">#REF!</definedName>
    <definedName name="BEx1QA54J2A4I7IBQR19BTY28ZMR" hidden="1">#REF!</definedName>
    <definedName name="BEx1QD50TNYYZ6YO943BWHPB9UD9" localSheetId="10" hidden="1">#REF!</definedName>
    <definedName name="BEx1QD50TNYYZ6YO943BWHPB9UD9" localSheetId="8" hidden="1">#REF!</definedName>
    <definedName name="BEx1QD50TNYYZ6YO943BWHPB9UD9" hidden="1">#REF!</definedName>
    <definedName name="BEx1QMQAHG3KQUK59DVM68SWKZIZ" localSheetId="10" hidden="1">#REF!</definedName>
    <definedName name="BEx1QMQAHG3KQUK59DVM68SWKZIZ" localSheetId="8" hidden="1">#REF!</definedName>
    <definedName name="BEx1QMQAHG3KQUK59DVM68SWKZIZ" hidden="1">#REF!</definedName>
    <definedName name="BEx1R9YFKJCMSEST8OVCAO5E47FO" localSheetId="10" hidden="1">#REF!</definedName>
    <definedName name="BEx1R9YFKJCMSEST8OVCAO5E47FO" localSheetId="8" hidden="1">#REF!</definedName>
    <definedName name="BEx1R9YFKJCMSEST8OVCAO5E47FO" hidden="1">#REF!</definedName>
    <definedName name="BEx1RBGC06B3T52OIC0EQ1KGVP1I" localSheetId="10" hidden="1">#REF!</definedName>
    <definedName name="BEx1RBGC06B3T52OIC0EQ1KGVP1I" localSheetId="8" hidden="1">#REF!</definedName>
    <definedName name="BEx1RBGC06B3T52OIC0EQ1KGVP1I" hidden="1">#REF!</definedName>
    <definedName name="BEx1RRC7X4NI1CU4EO5XYE2GVARJ" localSheetId="10" hidden="1">#REF!</definedName>
    <definedName name="BEx1RRC7X4NI1CU4EO5XYE2GVARJ" localSheetId="8" hidden="1">#REF!</definedName>
    <definedName name="BEx1RRC7X4NI1CU4EO5XYE2GVARJ" hidden="1">#REF!</definedName>
    <definedName name="BEx1RZA1NCGT832L7EMR7GMF588W" localSheetId="10" hidden="1">#REF!</definedName>
    <definedName name="BEx1RZA1NCGT832L7EMR7GMF588W" localSheetId="8" hidden="1">#REF!</definedName>
    <definedName name="BEx1RZA1NCGT832L7EMR7GMF588W" hidden="1">#REF!</definedName>
    <definedName name="BEx1S0XGIPUSZQUCSGWSK10GKW7Y" localSheetId="10" hidden="1">#REF!</definedName>
    <definedName name="BEx1S0XGIPUSZQUCSGWSK10GKW7Y" localSheetId="8" hidden="1">#REF!</definedName>
    <definedName name="BEx1S0XGIPUSZQUCSGWSK10GKW7Y" hidden="1">#REF!</definedName>
    <definedName name="BEx1S5VFNKIXHTTCWSV60UC50EZ8" localSheetId="10" hidden="1">#REF!</definedName>
    <definedName name="BEx1S5VFNKIXHTTCWSV60UC50EZ8" localSheetId="8" hidden="1">#REF!</definedName>
    <definedName name="BEx1S5VFNKIXHTTCWSV60UC50EZ8" hidden="1">#REF!</definedName>
    <definedName name="BEx1SK3U02H0RGKEYXW7ZMCEOF3V" localSheetId="10" hidden="1">#REF!</definedName>
    <definedName name="BEx1SK3U02H0RGKEYXW7ZMCEOF3V" localSheetId="8" hidden="1">#REF!</definedName>
    <definedName name="BEx1SK3U02H0RGKEYXW7ZMCEOF3V" hidden="1">#REF!</definedName>
    <definedName name="BEx1SSNEZINBJT29QVS62VS1THT4" localSheetId="10" hidden="1">#REF!</definedName>
    <definedName name="BEx1SSNEZINBJT29QVS62VS1THT4" localSheetId="8" hidden="1">#REF!</definedName>
    <definedName name="BEx1SSNEZINBJT29QVS62VS1THT4" hidden="1">#REF!</definedName>
    <definedName name="BEx1SVNCHNANBJIDIQVB8AFK4HAN" localSheetId="10" hidden="1">#REF!</definedName>
    <definedName name="BEx1SVNCHNANBJIDIQVB8AFK4HAN" localSheetId="8" hidden="1">#REF!</definedName>
    <definedName name="BEx1SVNCHNANBJIDIQVB8AFK4HAN" hidden="1">#REF!</definedName>
    <definedName name="BEx1SY74DYVEPAQ9TGGGXKJA025O" localSheetId="10" hidden="1">#REF!</definedName>
    <definedName name="BEx1SY74DYVEPAQ9TGGGXKJA025O" localSheetId="8" hidden="1">#REF!</definedName>
    <definedName name="BEx1SY74DYVEPAQ9TGGGXKJA025O" hidden="1">#REF!</definedName>
    <definedName name="BEx1TJ0WLS9O7KNSGIPWTYHDYI1D" localSheetId="10" hidden="1">#REF!</definedName>
    <definedName name="BEx1TJ0WLS9O7KNSGIPWTYHDYI1D" localSheetId="8" hidden="1">#REF!</definedName>
    <definedName name="BEx1TJ0WLS9O7KNSGIPWTYHDYI1D" hidden="1">#REF!</definedName>
    <definedName name="BEx1TUPQAYGAI13ZC7FU1FJXFAPM" localSheetId="10" hidden="1">#REF!</definedName>
    <definedName name="BEx1TUPQAYGAI13ZC7FU1FJXFAPM" localSheetId="8" hidden="1">#REF!</definedName>
    <definedName name="BEx1TUPQAYGAI13ZC7FU1FJXFAPM" hidden="1">#REF!</definedName>
    <definedName name="BEx1TY0F9W7EOF31FZXITWEYBSRT" localSheetId="10" hidden="1">#REF!</definedName>
    <definedName name="BEx1TY0F9W7EOF31FZXITWEYBSRT" localSheetId="8" hidden="1">#REF!</definedName>
    <definedName name="BEx1TY0F9W7EOF31FZXITWEYBSRT" hidden="1">#REF!</definedName>
    <definedName name="BEx1U7WFO8OZKB1EBF4H386JW91L" localSheetId="10" hidden="1">#REF!</definedName>
    <definedName name="BEx1U7WFO8OZKB1EBF4H386JW91L" localSheetId="8" hidden="1">#REF!</definedName>
    <definedName name="BEx1U7WFO8OZKB1EBF4H386JW91L" hidden="1">#REF!</definedName>
    <definedName name="BEx1U87938YR9N6HYI24KVBKLOS3" localSheetId="10" hidden="1">#REF!</definedName>
    <definedName name="BEx1U87938YR9N6HYI24KVBKLOS3" localSheetId="8" hidden="1">#REF!</definedName>
    <definedName name="BEx1U87938YR9N6HYI24KVBKLOS3" hidden="1">#REF!</definedName>
    <definedName name="BEx1U9P6VQWSVRICLZR9DYRMN61U" localSheetId="10" hidden="1">#REF!</definedName>
    <definedName name="BEx1U9P6VQWSVRICLZR9DYRMN61U" localSheetId="8" hidden="1">#REF!</definedName>
    <definedName name="BEx1U9P6VQWSVRICLZR9DYRMN61U" hidden="1">#REF!</definedName>
    <definedName name="BEx1UESH4KDWHYESQU2IE55RS3LI" localSheetId="10" hidden="1">#REF!</definedName>
    <definedName name="BEx1UESH4KDWHYESQU2IE55RS3LI" localSheetId="8" hidden="1">#REF!</definedName>
    <definedName name="BEx1UESH4KDWHYESQU2IE55RS3LI" hidden="1">#REF!</definedName>
    <definedName name="BEx1UI8N9KTCPSOJ7RDW0T8UEBNP" localSheetId="10" hidden="1">#REF!</definedName>
    <definedName name="BEx1UI8N9KTCPSOJ7RDW0T8UEBNP" localSheetId="8" hidden="1">#REF!</definedName>
    <definedName name="BEx1UI8N9KTCPSOJ7RDW0T8UEBNP" hidden="1">#REF!</definedName>
    <definedName name="BEx1UML0HHJFHA5TBOYQ24I3RV1W" localSheetId="10" hidden="1">#REF!</definedName>
    <definedName name="BEx1UML0HHJFHA5TBOYQ24I3RV1W" localSheetId="8" hidden="1">#REF!</definedName>
    <definedName name="BEx1UML0HHJFHA5TBOYQ24I3RV1W" hidden="1">#REF!</definedName>
    <definedName name="BEx1UO8ENOJNYCNX5Z95TBIJ3MKP" localSheetId="10" hidden="1">#REF!</definedName>
    <definedName name="BEx1UO8ENOJNYCNX5Z95TBIJ3MKP" localSheetId="8" hidden="1">#REF!</definedName>
    <definedName name="BEx1UO8ENOJNYCNX5Z95TBIJ3MKP" hidden="1">#REF!</definedName>
    <definedName name="BEx1UUDIQPZ23XQ79GUL0RAWRSCK" localSheetId="10" hidden="1">#REF!</definedName>
    <definedName name="BEx1UUDIQPZ23XQ79GUL0RAWRSCK" localSheetId="8" hidden="1">#REF!</definedName>
    <definedName name="BEx1UUDIQPZ23XQ79GUL0RAWRSCK" hidden="1">#REF!</definedName>
    <definedName name="BEx1V67SEV778NVW68J8W5SND1J7" localSheetId="10" hidden="1">#REF!</definedName>
    <definedName name="BEx1V67SEV778NVW68J8W5SND1J7" localSheetId="8" hidden="1">#REF!</definedName>
    <definedName name="BEx1V67SEV778NVW68J8W5SND1J7" hidden="1">#REF!</definedName>
    <definedName name="BEx1VIY9SQLRESD11CC4PHYT0XSG" localSheetId="10" hidden="1">#REF!</definedName>
    <definedName name="BEx1VIY9SQLRESD11CC4PHYT0XSG" localSheetId="8" hidden="1">#REF!</definedName>
    <definedName name="BEx1VIY9SQLRESD11CC4PHYT0XSG" hidden="1">#REF!</definedName>
    <definedName name="BEx1W3170EJU6QEJR4F8E2ULUU2U" localSheetId="10" hidden="1">#REF!</definedName>
    <definedName name="BEx1W3170EJU6QEJR4F8E2ULUU2U" localSheetId="8" hidden="1">#REF!</definedName>
    <definedName name="BEx1W3170EJU6QEJR4F8E2ULUU2U" hidden="1">#REF!</definedName>
    <definedName name="BEx1WC67EH10SC38QWX3WEA5KH3A" localSheetId="10" hidden="1">#REF!</definedName>
    <definedName name="BEx1WC67EH10SC38QWX3WEA5KH3A" localSheetId="8" hidden="1">#REF!</definedName>
    <definedName name="BEx1WC67EH10SC38QWX3WEA5KH3A" hidden="1">#REF!</definedName>
    <definedName name="BEx1WDTMC6W73PJPTY0JYLKOA883" localSheetId="10" hidden="1">#REF!</definedName>
    <definedName name="BEx1WDTMC6W73PJPTY0JYLKOA883" localSheetId="8" hidden="1">#REF!</definedName>
    <definedName name="BEx1WDTMC6W73PJPTY0JYLKOA883" hidden="1">#REF!</definedName>
    <definedName name="BEx1WGYTKZZIPM1577W5FEYKFH3V" localSheetId="10" hidden="1">#REF!</definedName>
    <definedName name="BEx1WGYTKZZIPM1577W5FEYKFH3V" localSheetId="8" hidden="1">#REF!</definedName>
    <definedName name="BEx1WGYTKZZIPM1577W5FEYKFH3V" hidden="1">#REF!</definedName>
    <definedName name="BEx1WHPURIV3D3PTJJ359H1OP7ZV" localSheetId="10" hidden="1">#REF!</definedName>
    <definedName name="BEx1WHPURIV3D3PTJJ359H1OP7ZV" localSheetId="8" hidden="1">#REF!</definedName>
    <definedName name="BEx1WHPURIV3D3PTJJ359H1OP7ZV" hidden="1">#REF!</definedName>
    <definedName name="BEx1WLBBR45RLDQX9FCLJWUUQX5R" localSheetId="10" hidden="1">#REF!</definedName>
    <definedName name="BEx1WLBBR45RLDQX9FCLJWUUQX5R" localSheetId="8" hidden="1">#REF!</definedName>
    <definedName name="BEx1WLBBR45RLDQX9FCLJWUUQX5R" hidden="1">#REF!</definedName>
    <definedName name="BEx1WLWY2CR1WRD694JJSWSDFAIR" localSheetId="10" hidden="1">#REF!</definedName>
    <definedName name="BEx1WLWY2CR1WRD694JJSWSDFAIR" localSheetId="8" hidden="1">#REF!</definedName>
    <definedName name="BEx1WLWY2CR1WRD694JJSWSDFAIR" hidden="1">#REF!</definedName>
    <definedName name="BEx1WMD1LWPWRIK6GGAJRJAHJM8I" localSheetId="10" hidden="1">#REF!</definedName>
    <definedName name="BEx1WMD1LWPWRIK6GGAJRJAHJM8I" localSheetId="8" hidden="1">#REF!</definedName>
    <definedName name="BEx1WMD1LWPWRIK6GGAJRJAHJM8I" hidden="1">#REF!</definedName>
    <definedName name="BEx1WR0D41MR174LBF3P9E3K0J51" localSheetId="10" hidden="1">#REF!</definedName>
    <definedName name="BEx1WR0D41MR174LBF3P9E3K0J51" localSheetId="8" hidden="1">#REF!</definedName>
    <definedName name="BEx1WR0D41MR174LBF3P9E3K0J51" hidden="1">#REF!</definedName>
    <definedName name="BEx1WT3VU2F7OSUQZHBIV4KTTFJ4" localSheetId="10" hidden="1">#REF!</definedName>
    <definedName name="BEx1WT3VU2F7OSUQZHBIV4KTTFJ4" localSheetId="8" hidden="1">#REF!</definedName>
    <definedName name="BEx1WT3VU2F7OSUQZHBIV4KTTFJ4" hidden="1">#REF!</definedName>
    <definedName name="BEx1WUB1FAS5PHU33TJ60SUHR618" localSheetId="10" hidden="1">#REF!</definedName>
    <definedName name="BEx1WUB1FAS5PHU33TJ60SUHR618" localSheetId="8" hidden="1">#REF!</definedName>
    <definedName name="BEx1WUB1FAS5PHU33TJ60SUHR618" hidden="1">#REF!</definedName>
    <definedName name="BEx1WX04G0INSPPG9NTNR3DYR6PZ" localSheetId="10" hidden="1">#REF!</definedName>
    <definedName name="BEx1WX04G0INSPPG9NTNR3DYR6PZ" localSheetId="8" hidden="1">#REF!</definedName>
    <definedName name="BEx1WX04G0INSPPG9NTNR3DYR6PZ" hidden="1">#REF!</definedName>
    <definedName name="BEx1X3LHU9DPG01VWX2IF65TRATF" localSheetId="10" hidden="1">#REF!</definedName>
    <definedName name="BEx1X3LHU9DPG01VWX2IF65TRATF" localSheetId="8" hidden="1">#REF!</definedName>
    <definedName name="BEx1X3LHU9DPG01VWX2IF65TRATF" hidden="1">#REF!</definedName>
    <definedName name="BEx1XFL3ISYW3FU1DQ3US0DYA8NQ" localSheetId="10" hidden="1">#REF!</definedName>
    <definedName name="BEx1XFL3ISYW3FU1DQ3US0DYA8NQ" localSheetId="8" hidden="1">#REF!</definedName>
    <definedName name="BEx1XFL3ISYW3FU1DQ3US0DYA8NQ" hidden="1">#REF!</definedName>
    <definedName name="BEx1XK8AAMO0AH0Z1OUKW30CA7EQ" localSheetId="10" hidden="1">#REF!</definedName>
    <definedName name="BEx1XK8AAMO0AH0Z1OUKW30CA7EQ" localSheetId="8" hidden="1">#REF!</definedName>
    <definedName name="BEx1XK8AAMO0AH0Z1OUKW30CA7EQ" hidden="1">#REF!</definedName>
    <definedName name="BEx1XL4MZ7C80495GHQRWOBS16PQ" localSheetId="10" hidden="1">#REF!</definedName>
    <definedName name="BEx1XL4MZ7C80495GHQRWOBS16PQ" localSheetId="8" hidden="1">#REF!</definedName>
    <definedName name="BEx1XL4MZ7C80495GHQRWOBS16PQ" hidden="1">#REF!</definedName>
    <definedName name="BEx1Y2IGS2K95E1M51PEF9KJZ0KB" localSheetId="10" hidden="1">#REF!</definedName>
    <definedName name="BEx1Y2IGS2K95E1M51PEF9KJZ0KB" localSheetId="8" hidden="1">#REF!</definedName>
    <definedName name="BEx1Y2IGS2K95E1M51PEF9KJZ0KB" hidden="1">#REF!</definedName>
    <definedName name="BEx1Y3PKK83X2FN9SAALFHOWKMRQ" localSheetId="10" hidden="1">#REF!</definedName>
    <definedName name="BEx1Y3PKK83X2FN9SAALFHOWKMRQ" localSheetId="8" hidden="1">#REF!</definedName>
    <definedName name="BEx1Y3PKK83X2FN9SAALFHOWKMRQ" hidden="1">#REF!</definedName>
    <definedName name="BEx1YL3DJ7Y4AZ01ERCOGW0FJ26T" localSheetId="10" hidden="1">#REF!</definedName>
    <definedName name="BEx1YL3DJ7Y4AZ01ERCOGW0FJ26T" localSheetId="8" hidden="1">#REF!</definedName>
    <definedName name="BEx1YL3DJ7Y4AZ01ERCOGW0FJ26T" hidden="1">#REF!</definedName>
    <definedName name="BEx1Z2RYHSVD1H37817SN93VMURZ" localSheetId="10" hidden="1">#REF!</definedName>
    <definedName name="BEx1Z2RYHSVD1H37817SN93VMURZ" localSheetId="8" hidden="1">#REF!</definedName>
    <definedName name="BEx1Z2RYHSVD1H37817SN93VMURZ" hidden="1">#REF!</definedName>
    <definedName name="BEx3AMAKWI6458B67VKZO56MCNJW" localSheetId="10" hidden="1">#REF!</definedName>
    <definedName name="BEx3AMAKWI6458B67VKZO56MCNJW" localSheetId="8" hidden="1">#REF!</definedName>
    <definedName name="BEx3AMAKWI6458B67VKZO56MCNJW" hidden="1">#REF!</definedName>
    <definedName name="BEx3AOOVM42G82TNF53W0EKXLUSI" localSheetId="10" hidden="1">#REF!</definedName>
    <definedName name="BEx3AOOVM42G82TNF53W0EKXLUSI" localSheetId="8" hidden="1">#REF!</definedName>
    <definedName name="BEx3AOOVM42G82TNF53W0EKXLUSI" hidden="1">#REF!</definedName>
    <definedName name="BEx3AZH9W4SUFCAHNDOQ728R9V4L" localSheetId="10" hidden="1">#REF!</definedName>
    <definedName name="BEx3AZH9W4SUFCAHNDOQ728R9V4L" localSheetId="8" hidden="1">#REF!</definedName>
    <definedName name="BEx3AZH9W4SUFCAHNDOQ728R9V4L" hidden="1">#REF!</definedName>
    <definedName name="BEx3BNR9ES4KY7Q1DK83KC5NDGL8" localSheetId="10" hidden="1">#REF!</definedName>
    <definedName name="BEx3BNR9ES4KY7Q1DK83KC5NDGL8" localSheetId="8" hidden="1">#REF!</definedName>
    <definedName name="BEx3BNR9ES4KY7Q1DK83KC5NDGL8" hidden="1">#REF!</definedName>
    <definedName name="BEx3BQR5VZXNQ4H949ORM8ESU3B3" localSheetId="10" hidden="1">#REF!</definedName>
    <definedName name="BEx3BQR5VZXNQ4H949ORM8ESU3B3" localSheetId="8" hidden="1">#REF!</definedName>
    <definedName name="BEx3BQR5VZXNQ4H949ORM8ESU3B3" hidden="1">#REF!</definedName>
    <definedName name="BEx3BTLL3ASJN134DLEQTQM70VZM" localSheetId="10" hidden="1">#REF!</definedName>
    <definedName name="BEx3BTLL3ASJN134DLEQTQM70VZM" localSheetId="8" hidden="1">#REF!</definedName>
    <definedName name="BEx3BTLL3ASJN134DLEQTQM70VZM" hidden="1">#REF!</definedName>
    <definedName name="BEx3BW5CTV0DJU5AQS3ZQFK2VLF3" localSheetId="10" hidden="1">#REF!</definedName>
    <definedName name="BEx3BW5CTV0DJU5AQS3ZQFK2VLF3" localSheetId="8" hidden="1">#REF!</definedName>
    <definedName name="BEx3BW5CTV0DJU5AQS3ZQFK2VLF3" hidden="1">#REF!</definedName>
    <definedName name="BEx3BYP0FG369M7G3JEFLMMXAKTS" localSheetId="10" hidden="1">#REF!</definedName>
    <definedName name="BEx3BYP0FG369M7G3JEFLMMXAKTS" localSheetId="8" hidden="1">#REF!</definedName>
    <definedName name="BEx3BYP0FG369M7G3JEFLMMXAKTS" hidden="1">#REF!</definedName>
    <definedName name="BEx3C2QR0WUD19QSVO8EMIPNQJKH" localSheetId="10" hidden="1">#REF!</definedName>
    <definedName name="BEx3C2QR0WUD19QSVO8EMIPNQJKH" localSheetId="8" hidden="1">#REF!</definedName>
    <definedName name="BEx3C2QR0WUD19QSVO8EMIPNQJKH" hidden="1">#REF!</definedName>
    <definedName name="BEx3CKFCCPZZ6ROLAT5C1DZNIC1U" localSheetId="10" hidden="1">#REF!</definedName>
    <definedName name="BEx3CKFCCPZZ6ROLAT5C1DZNIC1U" localSheetId="8" hidden="1">#REF!</definedName>
    <definedName name="BEx3CKFCCPZZ6ROLAT5C1DZNIC1U" hidden="1">#REF!</definedName>
    <definedName name="BEx3CO0SVO4WLH0DO43DCHYDTH1P" localSheetId="10" hidden="1">#REF!</definedName>
    <definedName name="BEx3CO0SVO4WLH0DO43DCHYDTH1P" localSheetId="8" hidden="1">#REF!</definedName>
    <definedName name="BEx3CO0SVO4WLH0DO43DCHYDTH1P" hidden="1">#REF!</definedName>
    <definedName name="BEx3CPDAEBC12450MVHX6S78ILBS" localSheetId="10" hidden="1">#REF!</definedName>
    <definedName name="BEx3CPDAEBC12450MVHX6S78ILBS" localSheetId="8" hidden="1">#REF!</definedName>
    <definedName name="BEx3CPDAEBC12450MVHX6S78ILBS" hidden="1">#REF!</definedName>
    <definedName name="BEx3CQ9OQ7E1YH93NADGWWEH0HD5" localSheetId="10" hidden="1">#REF!</definedName>
    <definedName name="BEx3CQ9OQ7E1YH93NADGWWEH0HD5" localSheetId="8" hidden="1">#REF!</definedName>
    <definedName name="BEx3CQ9OQ7E1YH93NADGWWEH0HD5" hidden="1">#REF!</definedName>
    <definedName name="BEx3D9G6QTSPF9UYI4X0XY0VE896" localSheetId="10" hidden="1">#REF!</definedName>
    <definedName name="BEx3D9G6QTSPF9UYI4X0XY0VE896" localSheetId="8" hidden="1">#REF!</definedName>
    <definedName name="BEx3D9G6QTSPF9UYI4X0XY0VE896" hidden="1">#REF!</definedName>
    <definedName name="BEx3DCQU9PBRXIMLO62KS5RLH447" localSheetId="10" hidden="1">#REF!</definedName>
    <definedName name="BEx3DCQU9PBRXIMLO62KS5RLH447" localSheetId="8" hidden="1">#REF!</definedName>
    <definedName name="BEx3DCQU9PBRXIMLO62KS5RLH447" hidden="1">#REF!</definedName>
    <definedName name="BEx3DQ8EH7C7L4XQAOL3NRRVRRT3" localSheetId="10" hidden="1">#REF!</definedName>
    <definedName name="BEx3DQ8EH7C7L4XQAOL3NRRVRRT3" localSheetId="8" hidden="1">#REF!</definedName>
    <definedName name="BEx3DQ8EH7C7L4XQAOL3NRRVRRT3" hidden="1">#REF!</definedName>
    <definedName name="BEx3EF99FD6QNNCNOKDEE67JHTUJ" localSheetId="10" hidden="1">#REF!</definedName>
    <definedName name="BEx3EF99FD6QNNCNOKDEE67JHTUJ" localSheetId="8" hidden="1">#REF!</definedName>
    <definedName name="BEx3EF99FD6QNNCNOKDEE67JHTUJ" hidden="1">#REF!</definedName>
    <definedName name="BEx3EGLXG4AU8GXIFP26DZ61E6EP" localSheetId="10" hidden="1">#REF!</definedName>
    <definedName name="BEx3EGLXG4AU8GXIFP26DZ61E6EP" localSheetId="8" hidden="1">#REF!</definedName>
    <definedName name="BEx3EGLXG4AU8GXIFP26DZ61E6EP" hidden="1">#REF!</definedName>
    <definedName name="BEx3EHCSERZ2O2OAG8Y95UPG2IY9" localSheetId="10" hidden="1">#REF!</definedName>
    <definedName name="BEx3EHCSERZ2O2OAG8Y95UPG2IY9" localSheetId="8" hidden="1">#REF!</definedName>
    <definedName name="BEx3EHCSERZ2O2OAG8Y95UPG2IY9" hidden="1">#REF!</definedName>
    <definedName name="BEx3EJR3TCJDYS7ZXNDS5N9KTGIK" localSheetId="10" hidden="1">#REF!</definedName>
    <definedName name="BEx3EJR3TCJDYS7ZXNDS5N9KTGIK" localSheetId="8" hidden="1">#REF!</definedName>
    <definedName name="BEx3EJR3TCJDYS7ZXNDS5N9KTGIK" hidden="1">#REF!</definedName>
    <definedName name="BEx3ELJTTBS6P05CNISMGOJOA60V" localSheetId="10" hidden="1">#REF!</definedName>
    <definedName name="BEx3ELJTTBS6P05CNISMGOJOA60V" localSheetId="8" hidden="1">#REF!</definedName>
    <definedName name="BEx3ELJTTBS6P05CNISMGOJOA60V" hidden="1">#REF!</definedName>
    <definedName name="BEx3EQSLJBDDJRHNX19PBFCKNY2I" localSheetId="10" hidden="1">#REF!</definedName>
    <definedName name="BEx3EQSLJBDDJRHNX19PBFCKNY2I" localSheetId="8" hidden="1">#REF!</definedName>
    <definedName name="BEx3EQSLJBDDJRHNX19PBFCKNY2I" hidden="1">#REF!</definedName>
    <definedName name="BEx3EUUAX947Q5N6MY6W0KSNY78Y" localSheetId="10" hidden="1">#REF!</definedName>
    <definedName name="BEx3EUUAX947Q5N6MY6W0KSNY78Y" localSheetId="8" hidden="1">#REF!</definedName>
    <definedName name="BEx3EUUAX947Q5N6MY6W0KSNY78Y" hidden="1">#REF!</definedName>
    <definedName name="BEx3F3OJYKFH63TY4TBS69H5CI8M" localSheetId="10" hidden="1">#REF!</definedName>
    <definedName name="BEx3F3OJYKFH63TY4TBS69H5CI8M" localSheetId="8" hidden="1">#REF!</definedName>
    <definedName name="BEx3F3OJYKFH63TY4TBS69H5CI8M" hidden="1">#REF!</definedName>
    <definedName name="BEx3FHMD1P5XBCH23ZKIFO6ZTCNB" localSheetId="10" hidden="1">#REF!</definedName>
    <definedName name="BEx3FHMD1P5XBCH23ZKIFO6ZTCNB" localSheetId="8" hidden="1">#REF!</definedName>
    <definedName name="BEx3FHMD1P5XBCH23ZKIFO6ZTCNB" hidden="1">#REF!</definedName>
    <definedName name="BEx3FI2G3YYIACQHXNXEA15M8ZK5" localSheetId="10" hidden="1">#REF!</definedName>
    <definedName name="BEx3FI2G3YYIACQHXNXEA15M8ZK5" localSheetId="8" hidden="1">#REF!</definedName>
    <definedName name="BEx3FI2G3YYIACQHXNXEA15M8ZK5" hidden="1">#REF!</definedName>
    <definedName name="BEx3FJ9MHSLDK8W91GO85FX1GX57" localSheetId="10" hidden="1">#REF!</definedName>
    <definedName name="BEx3FJ9MHSLDK8W91GO85FX1GX57" localSheetId="8" hidden="1">#REF!</definedName>
    <definedName name="BEx3FJ9MHSLDK8W91GO85FX1GX57" hidden="1">#REF!</definedName>
    <definedName name="BEx3FR251HFU7A33PU01SJUENL2B" localSheetId="10" hidden="1">#REF!</definedName>
    <definedName name="BEx3FR251HFU7A33PU01SJUENL2B" localSheetId="8" hidden="1">#REF!</definedName>
    <definedName name="BEx3FR251HFU7A33PU01SJUENL2B" hidden="1">#REF!</definedName>
    <definedName name="BEx3FX7EJL47JSLSWP3EOC265WAE" localSheetId="10" hidden="1">#REF!</definedName>
    <definedName name="BEx3FX7EJL47JSLSWP3EOC265WAE" localSheetId="8" hidden="1">#REF!</definedName>
    <definedName name="BEx3FX7EJL47JSLSWP3EOC265WAE" hidden="1">#REF!</definedName>
    <definedName name="BEx3G201R8NLJ6FIHO2QS0SW9QVV" localSheetId="10" hidden="1">#REF!</definedName>
    <definedName name="BEx3G201R8NLJ6FIHO2QS0SW9QVV" localSheetId="8" hidden="1">#REF!</definedName>
    <definedName name="BEx3G201R8NLJ6FIHO2QS0SW9QVV" hidden="1">#REF!</definedName>
    <definedName name="BEx3G2LL2II66XY5YCDPG4JE13A3" localSheetId="10" hidden="1">#REF!</definedName>
    <definedName name="BEx3G2LL2II66XY5YCDPG4JE13A3" localSheetId="8" hidden="1">#REF!</definedName>
    <definedName name="BEx3G2LL2II66XY5YCDPG4JE13A3" hidden="1">#REF!</definedName>
    <definedName name="BEx3G2WA0DTYY9D8AGHHOBTPE2B2" localSheetId="10" hidden="1">#REF!</definedName>
    <definedName name="BEx3G2WA0DTYY9D8AGHHOBTPE2B2" localSheetId="8" hidden="1">#REF!</definedName>
    <definedName name="BEx3G2WA0DTYY9D8AGHHOBTPE2B2" hidden="1">#REF!</definedName>
    <definedName name="BEx3GCXR6IAS0B6WJ03GJVH7CO52" localSheetId="10" hidden="1">#REF!</definedName>
    <definedName name="BEx3GCXR6IAS0B6WJ03GJVH7CO52" localSheetId="8" hidden="1">#REF!</definedName>
    <definedName name="BEx3GCXR6IAS0B6WJ03GJVH7CO52" hidden="1">#REF!</definedName>
    <definedName name="BEx3GEVV18SEQDI1JGY7EN6D1GT1" localSheetId="10" hidden="1">#REF!</definedName>
    <definedName name="BEx3GEVV18SEQDI1JGY7EN6D1GT1" localSheetId="8" hidden="1">#REF!</definedName>
    <definedName name="BEx3GEVV18SEQDI1JGY7EN6D1GT1" hidden="1">#REF!</definedName>
    <definedName name="BEx3GKFH64MKQX61S7DYTZ15JCPY" localSheetId="10" hidden="1">#REF!</definedName>
    <definedName name="BEx3GKFH64MKQX61S7DYTZ15JCPY" localSheetId="8" hidden="1">#REF!</definedName>
    <definedName name="BEx3GKFH64MKQX61S7DYTZ15JCPY" hidden="1">#REF!</definedName>
    <definedName name="BEx3GMJ1Y6UU02DLRL0QXCEKDA6C" localSheetId="10" hidden="1">#REF!</definedName>
    <definedName name="BEx3GMJ1Y6UU02DLRL0QXCEKDA6C" localSheetId="8" hidden="1">#REF!</definedName>
    <definedName name="BEx3GMJ1Y6UU02DLRL0QXCEKDA6C" hidden="1">#REF!</definedName>
    <definedName name="BEx3GN4LY0135CBDIN1TU2UEODGF" localSheetId="10" hidden="1">#REF!</definedName>
    <definedName name="BEx3GN4LY0135CBDIN1TU2UEODGF" localSheetId="8" hidden="1">#REF!</definedName>
    <definedName name="BEx3GN4LY0135CBDIN1TU2UEODGF" hidden="1">#REF!</definedName>
    <definedName name="BEx3GPDH2AH4QKT4OOSN563XUHBD" localSheetId="10" hidden="1">#REF!</definedName>
    <definedName name="BEx3GPDH2AH4QKT4OOSN563XUHBD" localSheetId="8" hidden="1">#REF!</definedName>
    <definedName name="BEx3GPDH2AH4QKT4OOSN563XUHBD" hidden="1">#REF!</definedName>
    <definedName name="BEx3GRGZOH1A62SHC133FKNN9K23" localSheetId="10" hidden="1">#REF!</definedName>
    <definedName name="BEx3GRGZOH1A62SHC133FKNN9K23" localSheetId="8" hidden="1">#REF!</definedName>
    <definedName name="BEx3GRGZOH1A62SHC133FKNN9K23" hidden="1">#REF!</definedName>
    <definedName name="BEx3GS2LABKJSRV8GPZLJZVX7NMJ" localSheetId="10" hidden="1">#REF!</definedName>
    <definedName name="BEx3GS2LABKJSRV8GPZLJZVX7NMJ" localSheetId="8" hidden="1">#REF!</definedName>
    <definedName name="BEx3GS2LABKJSRV8GPZLJZVX7NMJ" hidden="1">#REF!</definedName>
    <definedName name="BEx3H05W7OEBR6W6YJKGD6W5M3I1" localSheetId="10" hidden="1">#REF!</definedName>
    <definedName name="BEx3H05W7OEBR6W6YJKGD6W5M3I1" localSheetId="8" hidden="1">#REF!</definedName>
    <definedName name="BEx3H05W7OEBR6W6YJKGD6W5M3I1" hidden="1">#REF!</definedName>
    <definedName name="BEx3H244GCME7ZDNAXG6ZSJ64ZRE" localSheetId="10" hidden="1">#REF!</definedName>
    <definedName name="BEx3H244GCME7ZDNAXG6ZSJ64ZRE" localSheetId="8" hidden="1">#REF!</definedName>
    <definedName name="BEx3H244GCME7ZDNAXG6ZSJ64ZRE" hidden="1">#REF!</definedName>
    <definedName name="BEx3H5UX2GZFZZT657YR76RHW5I6" localSheetId="10" hidden="1">#REF!</definedName>
    <definedName name="BEx3H5UX2GZFZZT657YR76RHW5I6" localSheetId="8" hidden="1">#REF!</definedName>
    <definedName name="BEx3H5UX2GZFZZT657YR76RHW5I6" hidden="1">#REF!</definedName>
    <definedName name="BEx3HACPKDZVUOS9WBDCCFJB46DK" localSheetId="10" hidden="1">#REF!</definedName>
    <definedName name="BEx3HACPKDZVUOS9WBDCCFJB46DK" localSheetId="8" hidden="1">#REF!</definedName>
    <definedName name="BEx3HACPKDZVUOS9WBDCCFJB46DK" hidden="1">#REF!</definedName>
    <definedName name="BEx3HMSEFOP6DBM4R97XA6B7NFG6" localSheetId="10" hidden="1">#REF!</definedName>
    <definedName name="BEx3HMSEFOP6DBM4R97XA6B7NFG6" localSheetId="8" hidden="1">#REF!</definedName>
    <definedName name="BEx3HMSEFOP6DBM4R97XA6B7NFG6" hidden="1">#REF!</definedName>
    <definedName name="BEx3HWJ5SQSD2CVCQNR183X44FR8" localSheetId="10" hidden="1">#REF!</definedName>
    <definedName name="BEx3HWJ5SQSD2CVCQNR183X44FR8" localSheetId="8" hidden="1">#REF!</definedName>
    <definedName name="BEx3HWJ5SQSD2CVCQNR183X44FR8" hidden="1">#REF!</definedName>
    <definedName name="BEx3I09YVXO0G4X7KGSA4WGORM35" localSheetId="10" hidden="1">#REF!</definedName>
    <definedName name="BEx3I09YVXO0G4X7KGSA4WGORM35" localSheetId="8" hidden="1">#REF!</definedName>
    <definedName name="BEx3I09YVXO0G4X7KGSA4WGORM35" hidden="1">#REF!</definedName>
    <definedName name="BEx3I3KN8WAL54AYYACGCUM43J9W" localSheetId="10" hidden="1">#REF!</definedName>
    <definedName name="BEx3I3KN8WAL54AYYACGCUM43J9W" localSheetId="8" hidden="1">#REF!</definedName>
    <definedName name="BEx3I3KN8WAL54AYYACGCUM43J9W" hidden="1">#REF!</definedName>
    <definedName name="BEx3ICF1GY8HQEBIU9S43PDJ90BX" localSheetId="10" hidden="1">#REF!</definedName>
    <definedName name="BEx3ICF1GY8HQEBIU9S43PDJ90BX" localSheetId="8" hidden="1">#REF!</definedName>
    <definedName name="BEx3ICF1GY8HQEBIU9S43PDJ90BX" hidden="1">#REF!</definedName>
    <definedName name="BEx3IYAH2DEBFWO8F94H4MXE3RLY" localSheetId="10" hidden="1">#REF!</definedName>
    <definedName name="BEx3IYAH2DEBFWO8F94H4MXE3RLY" localSheetId="8" hidden="1">#REF!</definedName>
    <definedName name="BEx3IYAH2DEBFWO8F94H4MXE3RLY" hidden="1">#REF!</definedName>
    <definedName name="BEx3IZSG3932LSWHR5YV78IVRPCK" localSheetId="10" hidden="1">#REF!</definedName>
    <definedName name="BEx3IZSG3932LSWHR5YV78IVRPCK" localSheetId="8" hidden="1">#REF!</definedName>
    <definedName name="BEx3IZSG3932LSWHR5YV78IVRPCK" hidden="1">#REF!</definedName>
    <definedName name="BEx3IZXXSYEW50379N2EAFWO8DZV" localSheetId="10" hidden="1">#REF!</definedName>
    <definedName name="BEx3IZXXSYEW50379N2EAFWO8DZV" localSheetId="8" hidden="1">#REF!</definedName>
    <definedName name="BEx3IZXXSYEW50379N2EAFWO8DZV" hidden="1">#REF!</definedName>
    <definedName name="BEx3J1VZVGTKT4ATPO9O5JCSFTTR" localSheetId="10" hidden="1">#REF!</definedName>
    <definedName name="BEx3J1VZVGTKT4ATPO9O5JCSFTTR" localSheetId="8" hidden="1">#REF!</definedName>
    <definedName name="BEx3J1VZVGTKT4ATPO9O5JCSFTTR" hidden="1">#REF!</definedName>
    <definedName name="BEx3JC2TY7JNAAC3L7QHVPQXLGQ8" localSheetId="10" hidden="1">#REF!</definedName>
    <definedName name="BEx3JC2TY7JNAAC3L7QHVPQXLGQ8" localSheetId="8" hidden="1">#REF!</definedName>
    <definedName name="BEx3JC2TY7JNAAC3L7QHVPQXLGQ8" hidden="1">#REF!</definedName>
    <definedName name="BEx3JMF5D7ODCJ7THAJTC1GFSG95" localSheetId="10" hidden="1">#REF!</definedName>
    <definedName name="BEx3JMF5D7ODCJ7THAJTC1GFSG95" localSheetId="8" hidden="1">#REF!</definedName>
    <definedName name="BEx3JMF5D7ODCJ7THAJTC1GFSG95" hidden="1">#REF!</definedName>
    <definedName name="BEx3JX23SYDIGOGM4Y0CQFBW8ZBV" localSheetId="10" hidden="1">#REF!</definedName>
    <definedName name="BEx3JX23SYDIGOGM4Y0CQFBW8ZBV" localSheetId="8" hidden="1">#REF!</definedName>
    <definedName name="BEx3JX23SYDIGOGM4Y0CQFBW8ZBV" hidden="1">#REF!</definedName>
    <definedName name="BEx3JXCXCVBZJGV5VEG9MJEI01AL" localSheetId="10" hidden="1">#REF!</definedName>
    <definedName name="BEx3JXCXCVBZJGV5VEG9MJEI01AL" localSheetId="8" hidden="1">#REF!</definedName>
    <definedName name="BEx3JXCXCVBZJGV5VEG9MJEI01AL" hidden="1">#REF!</definedName>
    <definedName name="BEx3JYK2N7X59TPJSKYZ77ENY8SS" localSheetId="10" hidden="1">#REF!</definedName>
    <definedName name="BEx3JYK2N7X59TPJSKYZ77ENY8SS" localSheetId="8" hidden="1">#REF!</definedName>
    <definedName name="BEx3JYK2N7X59TPJSKYZ77ENY8SS" hidden="1">#REF!</definedName>
    <definedName name="BEx3K13PSDK50JLCLD0GX8L4TWAH" localSheetId="10" hidden="1">#REF!</definedName>
    <definedName name="BEx3K13PSDK50JLCLD0GX8L4TWAH" localSheetId="8" hidden="1">#REF!</definedName>
    <definedName name="BEx3K13PSDK50JLCLD0GX8L4TWAH" hidden="1">#REF!</definedName>
    <definedName name="BEx3K4EII7GU1CG0BN7UL15M6J8Z" localSheetId="10" hidden="1">#REF!</definedName>
    <definedName name="BEx3K4EII7GU1CG0BN7UL15M6J8Z" localSheetId="8" hidden="1">#REF!</definedName>
    <definedName name="BEx3K4EII7GU1CG0BN7UL15M6J8Z" hidden="1">#REF!</definedName>
    <definedName name="BEx3K4ZXQUQ2KYZF74B84SO48XMW" localSheetId="10" hidden="1">#REF!</definedName>
    <definedName name="BEx3K4ZXQUQ2KYZF74B84SO48XMW" localSheetId="8" hidden="1">#REF!</definedName>
    <definedName name="BEx3K4ZXQUQ2KYZF74B84SO48XMW" hidden="1">#REF!</definedName>
    <definedName name="BEx3KEFXUCVNVPH7KSEGAZYX13B5" localSheetId="10" hidden="1">#REF!</definedName>
    <definedName name="BEx3KEFXUCVNVPH7KSEGAZYX13B5" localSheetId="8" hidden="1">#REF!</definedName>
    <definedName name="BEx3KEFXUCVNVPH7KSEGAZYX13B5" hidden="1">#REF!</definedName>
    <definedName name="BEx3KFXUAF6YXAA47B7Q6X9B3VGB" localSheetId="10" hidden="1">#REF!</definedName>
    <definedName name="BEx3KFXUAF6YXAA47B7Q6X9B3VGB" localSheetId="8" hidden="1">#REF!</definedName>
    <definedName name="BEx3KFXUAF6YXAA47B7Q6X9B3VGB" hidden="1">#REF!</definedName>
    <definedName name="BEx3KIXQYOGMPK4WJJAVBRX4NR28" localSheetId="10" hidden="1">#REF!</definedName>
    <definedName name="BEx3KIXQYOGMPK4WJJAVBRX4NR28" localSheetId="8" hidden="1">#REF!</definedName>
    <definedName name="BEx3KIXQYOGMPK4WJJAVBRX4NR28" hidden="1">#REF!</definedName>
    <definedName name="BEx3KJOMVOSFZVJUL3GKCNP6DQDS" localSheetId="10" hidden="1">#REF!</definedName>
    <definedName name="BEx3KJOMVOSFZVJUL3GKCNP6DQDS" localSheetId="8" hidden="1">#REF!</definedName>
    <definedName name="BEx3KJOMVOSFZVJUL3GKCNP6DQDS" hidden="1">#REF!</definedName>
    <definedName name="BEx3KP2VRBMORK0QEAZUYCXL3DHJ" localSheetId="10" hidden="1">#REF!</definedName>
    <definedName name="BEx3KP2VRBMORK0QEAZUYCXL3DHJ" localSheetId="8" hidden="1">#REF!</definedName>
    <definedName name="BEx3KP2VRBMORK0QEAZUYCXL3DHJ" hidden="1">#REF!</definedName>
    <definedName name="BEx3L4IN3LI4C26SITKTGAH27CDU" localSheetId="10" hidden="1">#REF!</definedName>
    <definedName name="BEx3L4IN3LI4C26SITKTGAH27CDU" localSheetId="8" hidden="1">#REF!</definedName>
    <definedName name="BEx3L4IN3LI4C26SITKTGAH27CDU" hidden="1">#REF!</definedName>
    <definedName name="BEx3L4YQ0J7ZU0M5QM6YIPCEYC9K" localSheetId="10" hidden="1">#REF!</definedName>
    <definedName name="BEx3L4YQ0J7ZU0M5QM6YIPCEYC9K" localSheetId="8" hidden="1">#REF!</definedName>
    <definedName name="BEx3L4YQ0J7ZU0M5QM6YIPCEYC9K" hidden="1">#REF!</definedName>
    <definedName name="BEx3L60DJOR7NQN42G7YSAODP1EX" localSheetId="10" hidden="1">#REF!</definedName>
    <definedName name="BEx3L60DJOR7NQN42G7YSAODP1EX" localSheetId="8" hidden="1">#REF!</definedName>
    <definedName name="BEx3L60DJOR7NQN42G7YSAODP1EX" hidden="1">#REF!</definedName>
    <definedName name="BEx3L7D0PI38HWZ7VADU16C9E33D" localSheetId="10" hidden="1">#REF!</definedName>
    <definedName name="BEx3L7D0PI38HWZ7VADU16C9E33D" localSheetId="8" hidden="1">#REF!</definedName>
    <definedName name="BEx3L7D0PI38HWZ7VADU16C9E33D" hidden="1">#REF!</definedName>
    <definedName name="BEx3LANPY1HT49TAH98H4B9RC1D4" localSheetId="10" hidden="1">#REF!</definedName>
    <definedName name="BEx3LANPY1HT49TAH98H4B9RC1D4" localSheetId="8" hidden="1">#REF!</definedName>
    <definedName name="BEx3LANPY1HT49TAH98H4B9RC1D4" hidden="1">#REF!</definedName>
    <definedName name="BEx3LM1PR4Y7KINKMTMKR984GX8Q" localSheetId="10" hidden="1">#REF!</definedName>
    <definedName name="BEx3LM1PR4Y7KINKMTMKR984GX8Q" localSheetId="8" hidden="1">#REF!</definedName>
    <definedName name="BEx3LM1PR4Y7KINKMTMKR984GX8Q" hidden="1">#REF!</definedName>
    <definedName name="BEx3LM1PWWC9WH0R5TX5K06V559U" localSheetId="10" hidden="1">#REF!</definedName>
    <definedName name="BEx3LM1PWWC9WH0R5TX5K06V559U" localSheetId="8" hidden="1">#REF!</definedName>
    <definedName name="BEx3LM1PWWC9WH0R5TX5K06V559U" hidden="1">#REF!</definedName>
    <definedName name="BEx3LPCEZ1C0XEKNCM3YT09JWCUO" localSheetId="10" hidden="1">#REF!</definedName>
    <definedName name="BEx3LPCEZ1C0XEKNCM3YT09JWCUO" localSheetId="8" hidden="1">#REF!</definedName>
    <definedName name="BEx3LPCEZ1C0XEKNCM3YT09JWCUO" hidden="1">#REF!</definedName>
    <definedName name="BEx3LSXW33WR1ECIMRYUPFBJXGGH" localSheetId="10" hidden="1">#REF!</definedName>
    <definedName name="BEx3LSXW33WR1ECIMRYUPFBJXGGH" localSheetId="8" hidden="1">#REF!</definedName>
    <definedName name="BEx3LSXW33WR1ECIMRYUPFBJXGGH" hidden="1">#REF!</definedName>
    <definedName name="BEx3M1MR1K1NQD03H74BFWOK4MWQ" localSheetId="10" hidden="1">#REF!</definedName>
    <definedName name="BEx3M1MR1K1NQD03H74BFWOK4MWQ" localSheetId="8" hidden="1">#REF!</definedName>
    <definedName name="BEx3M1MR1K1NQD03H74BFWOK4MWQ" hidden="1">#REF!</definedName>
    <definedName name="BEx3M4H77MYUKOOD31H9F80NMVK8" localSheetId="10" hidden="1">#REF!</definedName>
    <definedName name="BEx3M4H77MYUKOOD31H9F80NMVK8" localSheetId="8" hidden="1">#REF!</definedName>
    <definedName name="BEx3M4H77MYUKOOD31H9F80NMVK8" hidden="1">#REF!</definedName>
    <definedName name="BEx3M9VFX329PZWYC4DMZ6P3W9R2" localSheetId="10" hidden="1">#REF!</definedName>
    <definedName name="BEx3M9VFX329PZWYC4DMZ6P3W9R2" localSheetId="8" hidden="1">#REF!</definedName>
    <definedName name="BEx3M9VFX329PZWYC4DMZ6P3W9R2" hidden="1">#REF!</definedName>
    <definedName name="BEx3MCQ0VEBV0CZXDS505L38EQ8N" localSheetId="10" hidden="1">#REF!</definedName>
    <definedName name="BEx3MCQ0VEBV0CZXDS505L38EQ8N" localSheetId="8" hidden="1">#REF!</definedName>
    <definedName name="BEx3MCQ0VEBV0CZXDS505L38EQ8N" hidden="1">#REF!</definedName>
    <definedName name="BEx3MEYV5LQY0BAL7V3CFAFVOM3T" localSheetId="10" hidden="1">#REF!</definedName>
    <definedName name="BEx3MEYV5LQY0BAL7V3CFAFVOM3T" localSheetId="8" hidden="1">#REF!</definedName>
    <definedName name="BEx3MEYV5LQY0BAL7V3CFAFVOM3T" hidden="1">#REF!</definedName>
    <definedName name="BEx3MF9LX8G8DXGARRYNTDH542WG" localSheetId="10" hidden="1">#REF!</definedName>
    <definedName name="BEx3MF9LX8G8DXGARRYNTDH542WG" localSheetId="8" hidden="1">#REF!</definedName>
    <definedName name="BEx3MF9LX8G8DXGARRYNTDH542WG" hidden="1">#REF!</definedName>
    <definedName name="BEx3MREOFWJQEYMCMBL7ZE06NBN6" localSheetId="10" hidden="1">#REF!</definedName>
    <definedName name="BEx3MREOFWJQEYMCMBL7ZE06NBN6" localSheetId="8" hidden="1">#REF!</definedName>
    <definedName name="BEx3MREOFWJQEYMCMBL7ZE06NBN6" hidden="1">#REF!</definedName>
    <definedName name="BEx3MSGD8I6KBFD4XFWYGH3DKUK3" localSheetId="10" hidden="1">#REF!</definedName>
    <definedName name="BEx3MSGD8I6KBFD4XFWYGH3DKUK3" localSheetId="8" hidden="1">#REF!</definedName>
    <definedName name="BEx3MSGD8I6KBFD4XFWYGH3DKUK3" hidden="1">#REF!</definedName>
    <definedName name="BEx3NDQFYEWZAUGWFMGT2R7E7RBT" localSheetId="10" hidden="1">#REF!</definedName>
    <definedName name="BEx3NDQFYEWZAUGWFMGT2R7E7RBT" localSheetId="8" hidden="1">#REF!</definedName>
    <definedName name="BEx3NDQFYEWZAUGWFMGT2R7E7RBT" hidden="1">#REF!</definedName>
    <definedName name="BEx3NGQBX2HEDKOCDX0TX1TGBB3P" localSheetId="10" hidden="1">#REF!</definedName>
    <definedName name="BEx3NGQBX2HEDKOCDX0TX1TGBB3P" localSheetId="8" hidden="1">#REF!</definedName>
    <definedName name="BEx3NGQBX2HEDKOCDX0TX1TGBB3P" hidden="1">#REF!</definedName>
    <definedName name="BEx3NLIZ7PHF2XE59ECZ3MD04ZG1" localSheetId="10" hidden="1">#REF!</definedName>
    <definedName name="BEx3NLIZ7PHF2XE59ECZ3MD04ZG1" localSheetId="8" hidden="1">#REF!</definedName>
    <definedName name="BEx3NLIZ7PHF2XE59ECZ3MD04ZG1" hidden="1">#REF!</definedName>
    <definedName name="BEx3NMQ4BVC94728AUM7CCX7UHTU" localSheetId="10" hidden="1">#REF!</definedName>
    <definedName name="BEx3NMQ4BVC94728AUM7CCX7UHTU" localSheetId="8" hidden="1">#REF!</definedName>
    <definedName name="BEx3NMQ4BVC94728AUM7CCX7UHTU" hidden="1">#REF!</definedName>
    <definedName name="BEx3NR2I4OUFP3Z2QZEDU2PIFIDI" localSheetId="10" hidden="1">#REF!</definedName>
    <definedName name="BEx3NR2I4OUFP3Z2QZEDU2PIFIDI" localSheetId="8" hidden="1">#REF!</definedName>
    <definedName name="BEx3NR2I4OUFP3Z2QZEDU2PIFIDI" hidden="1">#REF!</definedName>
    <definedName name="BEx3O19B8FTTAPVT5DZXQGQXWFR8" localSheetId="10" hidden="1">#REF!</definedName>
    <definedName name="BEx3O19B8FTTAPVT5DZXQGQXWFR8" localSheetId="8" hidden="1">#REF!</definedName>
    <definedName name="BEx3O19B8FTTAPVT5DZXQGQXWFR8" hidden="1">#REF!</definedName>
    <definedName name="BEx3O85IKWARA6NCJOLRBRJFMEWW" localSheetId="10" hidden="1">#REF!</definedName>
    <definedName name="BEx3O85IKWARA6NCJOLRBRJFMEWW" localSheetId="8" hidden="1">#REF!</definedName>
    <definedName name="BEx3O85IKWARA6NCJOLRBRJFMEWW" hidden="1">#REF!</definedName>
    <definedName name="BEx3OJZSCGFRW7SVGBFI0X9DNVMM" localSheetId="10" hidden="1">#REF!</definedName>
    <definedName name="BEx3OJZSCGFRW7SVGBFI0X9DNVMM" localSheetId="8" hidden="1">#REF!</definedName>
    <definedName name="BEx3OJZSCGFRW7SVGBFI0X9DNVMM" hidden="1">#REF!</definedName>
    <definedName name="BEx3ORSBUXAF21MKEY90YJV9AY9A" localSheetId="10" hidden="1">#REF!</definedName>
    <definedName name="BEx3ORSBUXAF21MKEY90YJV9AY9A" localSheetId="8" hidden="1">#REF!</definedName>
    <definedName name="BEx3ORSBUXAF21MKEY90YJV9AY9A" hidden="1">#REF!</definedName>
    <definedName name="BEx3OUS0N576NJN078Y1BWUWQK6B" localSheetId="10" hidden="1">#REF!</definedName>
    <definedName name="BEx3OUS0N576NJN078Y1BWUWQK6B" localSheetId="8" hidden="1">#REF!</definedName>
    <definedName name="BEx3OUS0N576NJN078Y1BWUWQK6B" hidden="1">#REF!</definedName>
    <definedName name="BEx3OV8BH6PYNZT7C246LOAU9SVX" localSheetId="10" hidden="1">#REF!</definedName>
    <definedName name="BEx3OV8BH6PYNZT7C246LOAU9SVX" localSheetId="8" hidden="1">#REF!</definedName>
    <definedName name="BEx3OV8BH6PYNZT7C246LOAU9SVX" hidden="1">#REF!</definedName>
    <definedName name="BEx3OXRYJZUEY6E72UJU0PHLMYAR" localSheetId="10" hidden="1">#REF!</definedName>
    <definedName name="BEx3OXRYJZUEY6E72UJU0PHLMYAR" localSheetId="8" hidden="1">#REF!</definedName>
    <definedName name="BEx3OXRYJZUEY6E72UJU0PHLMYAR" hidden="1">#REF!</definedName>
    <definedName name="BEx3P3RP5PYI4BJVYGNU1V7KT5EH" localSheetId="10" hidden="1">#REF!</definedName>
    <definedName name="BEx3P3RP5PYI4BJVYGNU1V7KT5EH" localSheetId="8" hidden="1">#REF!</definedName>
    <definedName name="BEx3P3RP5PYI4BJVYGNU1V7KT5EH" hidden="1">#REF!</definedName>
    <definedName name="BEx3P59TTRSGQY888P5C1O7M2PQT" localSheetId="10" hidden="1">#REF!</definedName>
    <definedName name="BEx3P59TTRSGQY888P5C1O7M2PQT" localSheetId="8" hidden="1">#REF!</definedName>
    <definedName name="BEx3P59TTRSGQY888P5C1O7M2PQT" hidden="1">#REF!</definedName>
    <definedName name="BEx3PDNRRNKD5GOUBUQFXAHIXLD9" localSheetId="10" hidden="1">#REF!</definedName>
    <definedName name="BEx3PDNRRNKD5GOUBUQFXAHIXLD9" localSheetId="8" hidden="1">#REF!</definedName>
    <definedName name="BEx3PDNRRNKD5GOUBUQFXAHIXLD9" hidden="1">#REF!</definedName>
    <definedName name="BEx3PDT8GNPWLLN02IH1XPV90XYK" localSheetId="10" hidden="1">#REF!</definedName>
    <definedName name="BEx3PDT8GNPWLLN02IH1XPV90XYK" localSheetId="8" hidden="1">#REF!</definedName>
    <definedName name="BEx3PDT8GNPWLLN02IH1XPV90XYK" hidden="1">#REF!</definedName>
    <definedName name="BEx3PKEMDW8KZEP11IL927C5O7I2" localSheetId="10" hidden="1">#REF!</definedName>
    <definedName name="BEx3PKEMDW8KZEP11IL927C5O7I2" localSheetId="8" hidden="1">#REF!</definedName>
    <definedName name="BEx3PKEMDW8KZEP11IL927C5O7I2" hidden="1">#REF!</definedName>
    <definedName name="BEx3PKJZ1Z7L9S6KV8KXVS6B2FX4" localSheetId="10" hidden="1">#REF!</definedName>
    <definedName name="BEx3PKJZ1Z7L9S6KV8KXVS6B2FX4" localSheetId="8" hidden="1">#REF!</definedName>
    <definedName name="BEx3PKJZ1Z7L9S6KV8KXVS6B2FX4" hidden="1">#REF!</definedName>
    <definedName name="BEx3PMNG53Z5HY138H99QOMTX8W3" localSheetId="10" hidden="1">#REF!</definedName>
    <definedName name="BEx3PMNG53Z5HY138H99QOMTX8W3" localSheetId="8" hidden="1">#REF!</definedName>
    <definedName name="BEx3PMNG53Z5HY138H99QOMTX8W3" hidden="1">#REF!</definedName>
    <definedName name="BEx3PP1RRSFZ8UC0JC9R91W6LNKW" localSheetId="10" hidden="1">#REF!</definedName>
    <definedName name="BEx3PP1RRSFZ8UC0JC9R91W6LNKW" localSheetId="8" hidden="1">#REF!</definedName>
    <definedName name="BEx3PP1RRSFZ8UC0JC9R91W6LNKW" hidden="1">#REF!</definedName>
    <definedName name="BEx3PRQW017D7T1X732WDV7L1KP8" localSheetId="10" hidden="1">#REF!</definedName>
    <definedName name="BEx3PRQW017D7T1X732WDV7L1KP8" localSheetId="8" hidden="1">#REF!</definedName>
    <definedName name="BEx3PRQW017D7T1X732WDV7L1KP8" hidden="1">#REF!</definedName>
    <definedName name="BEx3PVXYZC8WB9ZJE7OCKUXZ46EA" localSheetId="10" hidden="1">#REF!</definedName>
    <definedName name="BEx3PVXYZC8WB9ZJE7OCKUXZ46EA" localSheetId="8" hidden="1">#REF!</definedName>
    <definedName name="BEx3PVXYZC8WB9ZJE7OCKUXZ46EA" hidden="1">#REF!</definedName>
    <definedName name="BEx3Q0VWPU5EQECK7MQ47TYJ3SWW" localSheetId="10" hidden="1">#REF!</definedName>
    <definedName name="BEx3Q0VWPU5EQECK7MQ47TYJ3SWW" localSheetId="8" hidden="1">#REF!</definedName>
    <definedName name="BEx3Q0VWPU5EQECK7MQ47TYJ3SWW" hidden="1">#REF!</definedName>
    <definedName name="BEx3Q7BZ9PUXK2RLIOFSIS9AHU1B" localSheetId="10" hidden="1">#REF!</definedName>
    <definedName name="BEx3Q7BZ9PUXK2RLIOFSIS9AHU1B" localSheetId="8" hidden="1">#REF!</definedName>
    <definedName name="BEx3Q7BZ9PUXK2RLIOFSIS9AHU1B" hidden="1">#REF!</definedName>
    <definedName name="BEx3Q8J42S9VU6EAN2Y28MR6DF88" localSheetId="10" hidden="1">#REF!</definedName>
    <definedName name="BEx3Q8J42S9VU6EAN2Y28MR6DF88" localSheetId="8" hidden="1">#REF!</definedName>
    <definedName name="BEx3Q8J42S9VU6EAN2Y28MR6DF88" hidden="1">#REF!</definedName>
    <definedName name="BEx3QCFD2TBUF95ZN83Q7JPV97FK" localSheetId="10" hidden="1">#REF!</definedName>
    <definedName name="BEx3QCFD2TBUF95ZN83Q7JPV97FK" localSheetId="8" hidden="1">#REF!</definedName>
    <definedName name="BEx3QCFD2TBUF95ZN83Q7JPV97FK" hidden="1">#REF!</definedName>
    <definedName name="BEx3QEDFOYFY5NBTININ5W4RLD4Q" localSheetId="10" hidden="1">#REF!</definedName>
    <definedName name="BEx3QEDFOYFY5NBTININ5W4RLD4Q" localSheetId="8" hidden="1">#REF!</definedName>
    <definedName name="BEx3QEDFOYFY5NBTININ5W4RLD4Q" hidden="1">#REF!</definedName>
    <definedName name="BEx3QIKJ3U962US1Q564NZDLU8LD" localSheetId="10" hidden="1">#REF!</definedName>
    <definedName name="BEx3QIKJ3U962US1Q564NZDLU8LD" localSheetId="8" hidden="1">#REF!</definedName>
    <definedName name="BEx3QIKJ3U962US1Q564NZDLU8LD" hidden="1">#REF!</definedName>
    <definedName name="BEx3QLF3RHHBNUFLUWEROBZDF1U4" localSheetId="10" hidden="1">#REF!</definedName>
    <definedName name="BEx3QLF3RHHBNUFLUWEROBZDF1U4" localSheetId="8" hidden="1">#REF!</definedName>
    <definedName name="BEx3QLF3RHHBNUFLUWEROBZDF1U4" hidden="1">#REF!</definedName>
    <definedName name="BEx3QR9D45DHW50VQ7Y3Q1AXPOB9" localSheetId="10" hidden="1">#REF!</definedName>
    <definedName name="BEx3QR9D45DHW50VQ7Y3Q1AXPOB9" localSheetId="8" hidden="1">#REF!</definedName>
    <definedName name="BEx3QR9D45DHW50VQ7Y3Q1AXPOB9" hidden="1">#REF!</definedName>
    <definedName name="BEx3QSWT2S5KWG6U2V9711IYDQBM" localSheetId="10" hidden="1">#REF!</definedName>
    <definedName name="BEx3QSWT2S5KWG6U2V9711IYDQBM" localSheetId="8" hidden="1">#REF!</definedName>
    <definedName name="BEx3QSWT2S5KWG6U2V9711IYDQBM" hidden="1">#REF!</definedName>
    <definedName name="BEx3QVGG7Q2X4HZHJAM35A8T3VR7" localSheetId="10" hidden="1">#REF!</definedName>
    <definedName name="BEx3QVGG7Q2X4HZHJAM35A8T3VR7" localSheetId="8" hidden="1">#REF!</definedName>
    <definedName name="BEx3QVGG7Q2X4HZHJAM35A8T3VR7" hidden="1">#REF!</definedName>
    <definedName name="BEx3R0JUB9YN8PHPPQTAMIT1IHWK" localSheetId="10" hidden="1">#REF!</definedName>
    <definedName name="BEx3R0JUB9YN8PHPPQTAMIT1IHWK" localSheetId="8" hidden="1">#REF!</definedName>
    <definedName name="BEx3R0JUB9YN8PHPPQTAMIT1IHWK" hidden="1">#REF!</definedName>
    <definedName name="BEx3R81NFRO7M81VHVKOBFT0QBIL" localSheetId="10" hidden="1">#REF!</definedName>
    <definedName name="BEx3R81NFRO7M81VHVKOBFT0QBIL" localSheetId="8" hidden="1">#REF!</definedName>
    <definedName name="BEx3R81NFRO7M81VHVKOBFT0QBIL" hidden="1">#REF!</definedName>
    <definedName name="BEx3RHC2ZD5UFS6QD4OPFCNNMWH1" localSheetId="10" hidden="1">#REF!</definedName>
    <definedName name="BEx3RHC2ZD5UFS6QD4OPFCNNMWH1" localSheetId="8" hidden="1">#REF!</definedName>
    <definedName name="BEx3RHC2ZD5UFS6QD4OPFCNNMWH1" hidden="1">#REF!</definedName>
    <definedName name="BEx3RQ10QIWBAPHALAA91BUUCM2X" localSheetId="10" hidden="1">#REF!</definedName>
    <definedName name="BEx3RQ10QIWBAPHALAA91BUUCM2X" localSheetId="8" hidden="1">#REF!</definedName>
    <definedName name="BEx3RQ10QIWBAPHALAA91BUUCM2X" hidden="1">#REF!</definedName>
    <definedName name="BEx3RV4E1WT43SZBUN09RTB8EK1O" localSheetId="10" hidden="1">#REF!</definedName>
    <definedName name="BEx3RV4E1WT43SZBUN09RTB8EK1O" localSheetId="8" hidden="1">#REF!</definedName>
    <definedName name="BEx3RV4E1WT43SZBUN09RTB8EK1O" hidden="1">#REF!</definedName>
    <definedName name="BEx3RXYU0QLFXSFTM5EB20GD03W5" localSheetId="10" hidden="1">#REF!</definedName>
    <definedName name="BEx3RXYU0QLFXSFTM5EB20GD03W5" localSheetId="8" hidden="1">#REF!</definedName>
    <definedName name="BEx3RXYU0QLFXSFTM5EB20GD03W5" hidden="1">#REF!</definedName>
    <definedName name="BEx3RYKLC3QQO3XTUN7BEW2AQL98" localSheetId="10" hidden="1">#REF!</definedName>
    <definedName name="BEx3RYKLC3QQO3XTUN7BEW2AQL98" localSheetId="8" hidden="1">#REF!</definedName>
    <definedName name="BEx3RYKLC3QQO3XTUN7BEW2AQL98" hidden="1">#REF!</definedName>
    <definedName name="BEx3S37QNFSKW3DGRH5YVVEZLJI7" localSheetId="10" hidden="1">#REF!</definedName>
    <definedName name="BEx3S37QNFSKW3DGRH5YVVEZLJI7" localSheetId="8" hidden="1">#REF!</definedName>
    <definedName name="BEx3S37QNFSKW3DGRH5YVVEZLJI7" hidden="1">#REF!</definedName>
    <definedName name="BEx3SICJ45BYT6FHBER86PJT25FC" localSheetId="10" hidden="1">#REF!</definedName>
    <definedName name="BEx3SICJ45BYT6FHBER86PJT25FC" localSheetId="8" hidden="1">#REF!</definedName>
    <definedName name="BEx3SICJ45BYT6FHBER86PJT25FC" hidden="1">#REF!</definedName>
    <definedName name="BEx3SMUCMJVGQ2H4EHQI5ZFHEF0P" localSheetId="10" hidden="1">#REF!</definedName>
    <definedName name="BEx3SMUCMJVGQ2H4EHQI5ZFHEF0P" localSheetId="8" hidden="1">#REF!</definedName>
    <definedName name="BEx3SMUCMJVGQ2H4EHQI5ZFHEF0P" hidden="1">#REF!</definedName>
    <definedName name="BEx3SN56F03CPDRDA7LZ763V0N4I" localSheetId="10" hidden="1">#REF!</definedName>
    <definedName name="BEx3SN56F03CPDRDA7LZ763V0N4I" localSheetId="8" hidden="1">#REF!</definedName>
    <definedName name="BEx3SN56F03CPDRDA7LZ763V0N4I" hidden="1">#REF!</definedName>
    <definedName name="BEx3SPE6N1ORXPRCDL3JPZD73Z9F" localSheetId="10" hidden="1">#REF!</definedName>
    <definedName name="BEx3SPE6N1ORXPRCDL3JPZD73Z9F" localSheetId="8" hidden="1">#REF!</definedName>
    <definedName name="BEx3SPE6N1ORXPRCDL3JPZD73Z9F" hidden="1">#REF!</definedName>
    <definedName name="BEx3T29ZTULQE0OMSMWUMZDU9ZZ0" localSheetId="10" hidden="1">#REF!</definedName>
    <definedName name="BEx3T29ZTULQE0OMSMWUMZDU9ZZ0" localSheetId="8" hidden="1">#REF!</definedName>
    <definedName name="BEx3T29ZTULQE0OMSMWUMZDU9ZZ0" hidden="1">#REF!</definedName>
    <definedName name="BEx3T6MJ1QDJ929WMUDVZ0O3UW0Y" localSheetId="10" hidden="1">#REF!</definedName>
    <definedName name="BEx3T6MJ1QDJ929WMUDVZ0O3UW0Y" localSheetId="8" hidden="1">#REF!</definedName>
    <definedName name="BEx3T6MJ1QDJ929WMUDVZ0O3UW0Y" hidden="1">#REF!</definedName>
    <definedName name="BEx3TD7WH1NN1OH0MRS4T8ENRU32" localSheetId="10" hidden="1">#REF!</definedName>
    <definedName name="BEx3TD7WH1NN1OH0MRS4T8ENRU32" localSheetId="8" hidden="1">#REF!</definedName>
    <definedName name="BEx3TD7WH1NN1OH0MRS4T8ENRU32" hidden="1">#REF!</definedName>
    <definedName name="BEx3TPCSI16OAB2L9M9IULQMQ9J9" localSheetId="10" hidden="1">#REF!</definedName>
    <definedName name="BEx3TPCSI16OAB2L9M9IULQMQ9J9" localSheetId="8" hidden="1">#REF!</definedName>
    <definedName name="BEx3TPCSI16OAB2L9M9IULQMQ9J9" hidden="1">#REF!</definedName>
    <definedName name="BEx3TQ3SFJB2WTCV0OXDE56FB46K" localSheetId="10" hidden="1">#REF!</definedName>
    <definedName name="BEx3TQ3SFJB2WTCV0OXDE56FB46K" localSheetId="8" hidden="1">#REF!</definedName>
    <definedName name="BEx3TQ3SFJB2WTCV0OXDE56FB46K" hidden="1">#REF!</definedName>
    <definedName name="BEx3TX59M3456DDBXWFJ8X2TU37A" localSheetId="10" hidden="1">#REF!</definedName>
    <definedName name="BEx3TX59M3456DDBXWFJ8X2TU37A" localSheetId="8" hidden="1">#REF!</definedName>
    <definedName name="BEx3TX59M3456DDBXWFJ8X2TU37A" hidden="1">#REF!</definedName>
    <definedName name="BEx3U2UBY80GPGSTYFGI6F8TPKCV" localSheetId="10" hidden="1">#REF!</definedName>
    <definedName name="BEx3U2UBY80GPGSTYFGI6F8TPKCV" localSheetId="8" hidden="1">#REF!</definedName>
    <definedName name="BEx3U2UBY80GPGSTYFGI6F8TPKCV" hidden="1">#REF!</definedName>
    <definedName name="BEx3U64YUOZ419BAJS2W78UMATAW" localSheetId="10" hidden="1">#REF!</definedName>
    <definedName name="BEx3U64YUOZ419BAJS2W78UMATAW" localSheetId="8" hidden="1">#REF!</definedName>
    <definedName name="BEx3U64YUOZ419BAJS2W78UMATAW" hidden="1">#REF!</definedName>
    <definedName name="BEx3U94WCEA5DKMWBEX1GU0LKYG2" localSheetId="10" hidden="1">#REF!</definedName>
    <definedName name="BEx3U94WCEA5DKMWBEX1GU0LKYG2" localSheetId="8" hidden="1">#REF!</definedName>
    <definedName name="BEx3U94WCEA5DKMWBEX1GU0LKYG2" hidden="1">#REF!</definedName>
    <definedName name="BEx3U9VZ8SQVYS6ZA038J7AP7ZGW" localSheetId="10" hidden="1">#REF!</definedName>
    <definedName name="BEx3U9VZ8SQVYS6ZA038J7AP7ZGW" localSheetId="8" hidden="1">#REF!</definedName>
    <definedName name="BEx3U9VZ8SQVYS6ZA038J7AP7ZGW" hidden="1">#REF!</definedName>
    <definedName name="BEx3UIQ5WRJBGNTFCCLOR4N7B1OQ" localSheetId="10" hidden="1">#REF!</definedName>
    <definedName name="BEx3UIQ5WRJBGNTFCCLOR4N7B1OQ" localSheetId="8" hidden="1">#REF!</definedName>
    <definedName name="BEx3UIQ5WRJBGNTFCCLOR4N7B1OQ" hidden="1">#REF!</definedName>
    <definedName name="BEx3UJMIX2NUSSWGMSI25A5DM4CH" localSheetId="10" hidden="1">#REF!</definedName>
    <definedName name="BEx3UJMIX2NUSSWGMSI25A5DM4CH" localSheetId="8" hidden="1">#REF!</definedName>
    <definedName name="BEx3UJMIX2NUSSWGMSI25A5DM4CH" hidden="1">#REF!</definedName>
    <definedName name="BEx3UKIX0UULWP3BZA8VT2SQ8WI7" localSheetId="10" hidden="1">#REF!</definedName>
    <definedName name="BEx3UKIX0UULWP3BZA8VT2SQ8WI7" localSheetId="8" hidden="1">#REF!</definedName>
    <definedName name="BEx3UKIX0UULWP3BZA8VT2SQ8WI7" hidden="1">#REF!</definedName>
    <definedName name="BEx3UKOCOQG7S1YQ436S997K1KWV" localSheetId="10" hidden="1">#REF!</definedName>
    <definedName name="BEx3UKOCOQG7S1YQ436S997K1KWV" localSheetId="8" hidden="1">#REF!</definedName>
    <definedName name="BEx3UKOCOQG7S1YQ436S997K1KWV" hidden="1">#REF!</definedName>
    <definedName name="BEx3UNISOEXF3OFHT2BUA6P9RBIJ" localSheetId="10" hidden="1">#REF!</definedName>
    <definedName name="BEx3UNISOEXF3OFHT2BUA6P9RBIJ" localSheetId="8" hidden="1">#REF!</definedName>
    <definedName name="BEx3UNISOEXF3OFHT2BUA6P9RBIJ" hidden="1">#REF!</definedName>
    <definedName name="BEx3UYM19VIXLA0EU7LB9NHA77PB" localSheetId="10" hidden="1">#REF!</definedName>
    <definedName name="BEx3UYM19VIXLA0EU7LB9NHA77PB" localSheetId="8" hidden="1">#REF!</definedName>
    <definedName name="BEx3UYM19VIXLA0EU7LB9NHA77PB" hidden="1">#REF!</definedName>
    <definedName name="BEx3VML7CG70HPISMVYIUEN3711Q" localSheetId="10" hidden="1">#REF!</definedName>
    <definedName name="BEx3VML7CG70HPISMVYIUEN3711Q" localSheetId="8" hidden="1">#REF!</definedName>
    <definedName name="BEx3VML7CG70HPISMVYIUEN3711Q" hidden="1">#REF!</definedName>
    <definedName name="BEx56ZID5H04P9AIYLP1OASFGV56" localSheetId="10" hidden="1">#REF!</definedName>
    <definedName name="BEx56ZID5H04P9AIYLP1OASFGV56" localSheetId="8" hidden="1">#REF!</definedName>
    <definedName name="BEx56ZID5H04P9AIYLP1OASFGV56" hidden="1">#REF!</definedName>
    <definedName name="BEx57ROM8UIFKV5C1BOZWSQQLESO" localSheetId="10" hidden="1">#REF!</definedName>
    <definedName name="BEx57ROM8UIFKV5C1BOZWSQQLESO" localSheetId="8" hidden="1">#REF!</definedName>
    <definedName name="BEx57ROM8UIFKV5C1BOZWSQQLESO" hidden="1">#REF!</definedName>
    <definedName name="BEx587EYSS57E3PI8DT973HLJM9E" localSheetId="10" hidden="1">#REF!</definedName>
    <definedName name="BEx587EYSS57E3PI8DT973HLJM9E" localSheetId="8" hidden="1">#REF!</definedName>
    <definedName name="BEx587EYSS57E3PI8DT973HLJM9E" hidden="1">#REF!</definedName>
    <definedName name="BEx587KFQ3VKCOCY1SA5F24PQGUI" localSheetId="10" hidden="1">#REF!</definedName>
    <definedName name="BEx587KFQ3VKCOCY1SA5F24PQGUI" localSheetId="8" hidden="1">#REF!</definedName>
    <definedName name="BEx587KFQ3VKCOCY1SA5F24PQGUI" hidden="1">#REF!</definedName>
    <definedName name="BEx58O780PQ05NF0Z1SKKRB3N099" localSheetId="10" hidden="1">#REF!</definedName>
    <definedName name="BEx58O780PQ05NF0Z1SKKRB3N099" localSheetId="8" hidden="1">#REF!</definedName>
    <definedName name="BEx58O780PQ05NF0Z1SKKRB3N099" hidden="1">#REF!</definedName>
    <definedName name="BEx58W57CTL8HFK3U7ZRFYZR6MXE" localSheetId="10" hidden="1">#REF!</definedName>
    <definedName name="BEx58W57CTL8HFK3U7ZRFYZR6MXE" localSheetId="8" hidden="1">#REF!</definedName>
    <definedName name="BEx58W57CTL8HFK3U7ZRFYZR6MXE" hidden="1">#REF!</definedName>
    <definedName name="BEx58XHO7ZULLF2EUD7YIS0MGQJ5" localSheetId="10" hidden="1">#REF!</definedName>
    <definedName name="BEx58XHO7ZULLF2EUD7YIS0MGQJ5" localSheetId="8" hidden="1">#REF!</definedName>
    <definedName name="BEx58XHO7ZULLF2EUD7YIS0MGQJ5" hidden="1">#REF!</definedName>
    <definedName name="BEx58ZAFNTMGBNDH52VUYXLRJO7P" localSheetId="10" hidden="1">#REF!</definedName>
    <definedName name="BEx58ZAFNTMGBNDH52VUYXLRJO7P" localSheetId="8" hidden="1">#REF!</definedName>
    <definedName name="BEx58ZAFNTMGBNDH52VUYXLRJO7P" hidden="1">#REF!</definedName>
    <definedName name="BEx58ZW0HAIGIPEX9CVA1PQQTR6X" localSheetId="10" hidden="1">#REF!</definedName>
    <definedName name="BEx58ZW0HAIGIPEX9CVA1PQQTR6X" localSheetId="8" hidden="1">#REF!</definedName>
    <definedName name="BEx58ZW0HAIGIPEX9CVA1PQQTR6X" hidden="1">#REF!</definedName>
    <definedName name="BEx593SAFVYKW7V61D9COEZJXDA7" localSheetId="10" hidden="1">#REF!</definedName>
    <definedName name="BEx593SAFVYKW7V61D9COEZJXDA7" localSheetId="8" hidden="1">#REF!</definedName>
    <definedName name="BEx593SAFVYKW7V61D9COEZJXDA7" hidden="1">#REF!</definedName>
    <definedName name="BEx59BA1KH3RG6K1LHL7YS2VB79N" localSheetId="10" hidden="1">#REF!</definedName>
    <definedName name="BEx59BA1KH3RG6K1LHL7YS2VB79N" localSheetId="8" hidden="1">#REF!</definedName>
    <definedName name="BEx59BA1KH3RG6K1LHL7YS2VB79N" hidden="1">#REF!</definedName>
    <definedName name="BEx59DDIU0AMFOY94NSP1ULST8JD" localSheetId="10" hidden="1">#REF!</definedName>
    <definedName name="BEx59DDIU0AMFOY94NSP1ULST8JD" localSheetId="8" hidden="1">#REF!</definedName>
    <definedName name="BEx59DDIU0AMFOY94NSP1ULST8JD" hidden="1">#REF!</definedName>
    <definedName name="BEx59E9WABJP2TN71QAIKK79HPK9" localSheetId="10" hidden="1">#REF!</definedName>
    <definedName name="BEx59E9WABJP2TN71QAIKK79HPK9" localSheetId="8" hidden="1">#REF!</definedName>
    <definedName name="BEx59E9WABJP2TN71QAIKK79HPK9" hidden="1">#REF!</definedName>
    <definedName name="BEx59F0T17A80RNLNSZNFX8NAO8Y" localSheetId="10" hidden="1">#REF!</definedName>
    <definedName name="BEx59F0T17A80RNLNSZNFX8NAO8Y" localSheetId="8" hidden="1">#REF!</definedName>
    <definedName name="BEx59F0T17A80RNLNSZNFX8NAO8Y" hidden="1">#REF!</definedName>
    <definedName name="BEx59P7MAPNU129ZTC5H3EH892G1" localSheetId="10" hidden="1">#REF!</definedName>
    <definedName name="BEx59P7MAPNU129ZTC5H3EH892G1" localSheetId="8" hidden="1">#REF!</definedName>
    <definedName name="BEx59P7MAPNU129ZTC5H3EH892G1" hidden="1">#REF!</definedName>
    <definedName name="BEx5A11WZRQSIE089QE119AOX9ZG" localSheetId="10" hidden="1">#REF!</definedName>
    <definedName name="BEx5A11WZRQSIE089QE119AOX9ZG" localSheetId="8" hidden="1">#REF!</definedName>
    <definedName name="BEx5A11WZRQSIE089QE119AOX9ZG" hidden="1">#REF!</definedName>
    <definedName name="BEx5A7CIGCOTHJKHGUBDZG91JGPZ" localSheetId="10" hidden="1">#REF!</definedName>
    <definedName name="BEx5A7CIGCOTHJKHGUBDZG91JGPZ" localSheetId="8" hidden="1">#REF!</definedName>
    <definedName name="BEx5A7CIGCOTHJKHGUBDZG91JGPZ" hidden="1">#REF!</definedName>
    <definedName name="BEx5A8UFLT2SWVSG5COFA9B8P376" localSheetId="10" hidden="1">#REF!</definedName>
    <definedName name="BEx5A8UFLT2SWVSG5COFA9B8P376" localSheetId="8" hidden="1">#REF!</definedName>
    <definedName name="BEx5A8UFLT2SWVSG5COFA9B8P376" hidden="1">#REF!</definedName>
    <definedName name="BEx5ABUBK8WJV1WILGYU9A7CO0KI" localSheetId="10" hidden="1">#REF!</definedName>
    <definedName name="BEx5ABUBK8WJV1WILGYU9A7CO0KI" localSheetId="8" hidden="1">#REF!</definedName>
    <definedName name="BEx5ABUBK8WJV1WILGYU9A7CO0KI" hidden="1">#REF!</definedName>
    <definedName name="BEx5AFFTN3IXIBHDKM0FYC4OFL1S" localSheetId="10" hidden="1">#REF!</definedName>
    <definedName name="BEx5AFFTN3IXIBHDKM0FYC4OFL1S" localSheetId="8" hidden="1">#REF!</definedName>
    <definedName name="BEx5AFFTN3IXIBHDKM0FYC4OFL1S" hidden="1">#REF!</definedName>
    <definedName name="BEx5AOFIO8KVRHIZ1RII337AA8ML" localSheetId="10" hidden="1">#REF!</definedName>
    <definedName name="BEx5AOFIO8KVRHIZ1RII337AA8ML" localSheetId="8" hidden="1">#REF!</definedName>
    <definedName name="BEx5AOFIO8KVRHIZ1RII337AA8ML" hidden="1">#REF!</definedName>
    <definedName name="BEx5APRZ66L5BWHFE8E4YYNEDTI4" localSheetId="10" hidden="1">#REF!</definedName>
    <definedName name="BEx5APRZ66L5BWHFE8E4YYNEDTI4" localSheetId="8" hidden="1">#REF!</definedName>
    <definedName name="BEx5APRZ66L5BWHFE8E4YYNEDTI4" hidden="1">#REF!</definedName>
    <definedName name="BEx5AQJ1Z64KY10P8ZF1JKJUFEGN" localSheetId="10" hidden="1">#REF!</definedName>
    <definedName name="BEx5AQJ1Z64KY10P8ZF1JKJUFEGN" localSheetId="8" hidden="1">#REF!</definedName>
    <definedName name="BEx5AQJ1Z64KY10P8ZF1JKJUFEGN" hidden="1">#REF!</definedName>
    <definedName name="BEx5AY62R0TL82VHXE37SCZCINQC" localSheetId="10" hidden="1">#REF!</definedName>
    <definedName name="BEx5AY62R0TL82VHXE37SCZCINQC" localSheetId="8" hidden="1">#REF!</definedName>
    <definedName name="BEx5AY62R0TL82VHXE37SCZCINQC" hidden="1">#REF!</definedName>
    <definedName name="BEx5B0PV1FCOUSHWQTY94AO0B8P0" localSheetId="10" hidden="1">#REF!</definedName>
    <definedName name="BEx5B0PV1FCOUSHWQTY94AO0B8P0" localSheetId="8" hidden="1">#REF!</definedName>
    <definedName name="BEx5B0PV1FCOUSHWQTY94AO0B8P0" hidden="1">#REF!</definedName>
    <definedName name="BEx5B4RHHX0J1BF2FZKEA0SPP29O" localSheetId="10" hidden="1">#REF!</definedName>
    <definedName name="BEx5B4RHHX0J1BF2FZKEA0SPP29O" localSheetId="8" hidden="1">#REF!</definedName>
    <definedName name="BEx5B4RHHX0J1BF2FZKEA0SPP29O" hidden="1">#REF!</definedName>
    <definedName name="BEx5B5YMSWP0OVI5CIQRP5V18D0C" localSheetId="10" hidden="1">#REF!</definedName>
    <definedName name="BEx5B5YMSWP0OVI5CIQRP5V18D0C" localSheetId="8" hidden="1">#REF!</definedName>
    <definedName name="BEx5B5YMSWP0OVI5CIQRP5V18D0C" hidden="1">#REF!</definedName>
    <definedName name="BEx5B825RW35M5H0UB2IZGGRS4ER" localSheetId="10" hidden="1">#REF!</definedName>
    <definedName name="BEx5B825RW35M5H0UB2IZGGRS4ER" localSheetId="8" hidden="1">#REF!</definedName>
    <definedName name="BEx5B825RW35M5H0UB2IZGGRS4ER" hidden="1">#REF!</definedName>
    <definedName name="BEx5BAWPMY0TL684WDXX6KKJLRCN" localSheetId="10" hidden="1">#REF!</definedName>
    <definedName name="BEx5BAWPMY0TL684WDXX6KKJLRCN" localSheetId="8" hidden="1">#REF!</definedName>
    <definedName name="BEx5BAWPMY0TL684WDXX6KKJLRCN" hidden="1">#REF!</definedName>
    <definedName name="BEx5BBCUOWR6J9MZS2ML5XB0X7MW" localSheetId="10" hidden="1">#REF!</definedName>
    <definedName name="BEx5BBCUOWR6J9MZS2ML5XB0X7MW" localSheetId="8" hidden="1">#REF!</definedName>
    <definedName name="BEx5BBCUOWR6J9MZS2ML5XB0X7MW" hidden="1">#REF!</definedName>
    <definedName name="BEx5BBI61U4Y65GD0ARMTALPP7SJ" localSheetId="10" hidden="1">#REF!</definedName>
    <definedName name="BEx5BBI61U4Y65GD0ARMTALPP7SJ" localSheetId="8" hidden="1">#REF!</definedName>
    <definedName name="BEx5BBI61U4Y65GD0ARMTALPP7SJ" hidden="1">#REF!</definedName>
    <definedName name="BEx5BDR56MEV4IHY6CIH2SVNG1UB" localSheetId="10" hidden="1">#REF!</definedName>
    <definedName name="BEx5BDR56MEV4IHY6CIH2SVNG1UB" localSheetId="8" hidden="1">#REF!</definedName>
    <definedName name="BEx5BDR56MEV4IHY6CIH2SVNG1UB" hidden="1">#REF!</definedName>
    <definedName name="BEx5BESZC5H329SKHGJOHZFILYJJ" localSheetId="10" hidden="1">#REF!</definedName>
    <definedName name="BEx5BESZC5H329SKHGJOHZFILYJJ" localSheetId="8" hidden="1">#REF!</definedName>
    <definedName name="BEx5BESZC5H329SKHGJOHZFILYJJ" hidden="1">#REF!</definedName>
    <definedName name="BEx5BHSQ42B50IU1TEQFUXFX9XQD" localSheetId="10" hidden="1">#REF!</definedName>
    <definedName name="BEx5BHSQ42B50IU1TEQFUXFX9XQD" localSheetId="8" hidden="1">#REF!</definedName>
    <definedName name="BEx5BHSQ42B50IU1TEQFUXFX9XQD" hidden="1">#REF!</definedName>
    <definedName name="BEx5BKSM4UN4C1DM3EYKM79MRC5K" localSheetId="10" hidden="1">#REF!</definedName>
    <definedName name="BEx5BKSM4UN4C1DM3EYKM79MRC5K" localSheetId="8" hidden="1">#REF!</definedName>
    <definedName name="BEx5BKSM4UN4C1DM3EYKM79MRC5K" hidden="1">#REF!</definedName>
    <definedName name="BEx5BNN8NPH9KVOBARB9CDD9WLB6" localSheetId="10" hidden="1">#REF!</definedName>
    <definedName name="BEx5BNN8NPH9KVOBARB9CDD9WLB6" localSheetId="8" hidden="1">#REF!</definedName>
    <definedName name="BEx5BNN8NPH9KVOBARB9CDD9WLB6" hidden="1">#REF!</definedName>
    <definedName name="BEx5BPLEZ8XY6S89R7AZQSKLT4HK" localSheetId="10" hidden="1">#REF!</definedName>
    <definedName name="BEx5BPLEZ8XY6S89R7AZQSKLT4HK" localSheetId="8" hidden="1">#REF!</definedName>
    <definedName name="BEx5BPLEZ8XY6S89R7AZQSKLT4HK" hidden="1">#REF!</definedName>
    <definedName name="BEx5BYFMZ80TDDN2EZO8CF39AIAC" localSheetId="10" hidden="1">#REF!</definedName>
    <definedName name="BEx5BYFMZ80TDDN2EZO8CF39AIAC" localSheetId="8" hidden="1">#REF!</definedName>
    <definedName name="BEx5BYFMZ80TDDN2EZO8CF39AIAC" hidden="1">#REF!</definedName>
    <definedName name="BEx5C2BWFW6SHZBFDEISKGXHZCQW" localSheetId="10" hidden="1">#REF!</definedName>
    <definedName name="BEx5C2BWFW6SHZBFDEISKGXHZCQW" localSheetId="8" hidden="1">#REF!</definedName>
    <definedName name="BEx5C2BWFW6SHZBFDEISKGXHZCQW" hidden="1">#REF!</definedName>
    <definedName name="BEx5C44NK782B81CBGQUDS6Z8MV9" localSheetId="10" hidden="1">#REF!</definedName>
    <definedName name="BEx5C44NK782B81CBGQUDS6Z8MV9" localSheetId="8" hidden="1">#REF!</definedName>
    <definedName name="BEx5C44NK782B81CBGQUDS6Z8MV9" hidden="1">#REF!</definedName>
    <definedName name="BEx5C49ZFH8TO9ZU55729C3F7XG7" localSheetId="10" hidden="1">#REF!</definedName>
    <definedName name="BEx5C49ZFH8TO9ZU55729C3F7XG7" localSheetId="8" hidden="1">#REF!</definedName>
    <definedName name="BEx5C49ZFH8TO9ZU55729C3F7XG7" hidden="1">#REF!</definedName>
    <definedName name="BEx5C8GZQK13G60ZM70P63I5OS0L" localSheetId="10" hidden="1">#REF!</definedName>
    <definedName name="BEx5C8GZQK13G60ZM70P63I5OS0L" localSheetId="8" hidden="1">#REF!</definedName>
    <definedName name="BEx5C8GZQK13G60ZM70P63I5OS0L" hidden="1">#REF!</definedName>
    <definedName name="BEx5CAPTVN2NBT3UOMA1UFAL1C2R" localSheetId="10" hidden="1">#REF!</definedName>
    <definedName name="BEx5CAPTVN2NBT3UOMA1UFAL1C2R" localSheetId="8" hidden="1">#REF!</definedName>
    <definedName name="BEx5CAPTVN2NBT3UOMA1UFAL1C2R" hidden="1">#REF!</definedName>
    <definedName name="BEx5CEM3SYF9XP0ZZVE0GEPCLV3F" localSheetId="10" hidden="1">#REF!</definedName>
    <definedName name="BEx5CEM3SYF9XP0ZZVE0GEPCLV3F" localSheetId="8" hidden="1">#REF!</definedName>
    <definedName name="BEx5CEM3SYF9XP0ZZVE0GEPCLV3F" hidden="1">#REF!</definedName>
    <definedName name="BEx5CFYQ0F1Z6P8SCVJ0I3UPVFE4" localSheetId="10" hidden="1">#REF!</definedName>
    <definedName name="BEx5CFYQ0F1Z6P8SCVJ0I3UPVFE4" localSheetId="8" hidden="1">#REF!</definedName>
    <definedName name="BEx5CFYQ0F1Z6P8SCVJ0I3UPVFE4" hidden="1">#REF!</definedName>
    <definedName name="BEx5CPEKNSJORIPFQC2E1LTRYY8L" localSheetId="10" hidden="1">#REF!</definedName>
    <definedName name="BEx5CPEKNSJORIPFQC2E1LTRYY8L" localSheetId="8" hidden="1">#REF!</definedName>
    <definedName name="BEx5CPEKNSJORIPFQC2E1LTRYY8L" hidden="1">#REF!</definedName>
    <definedName name="BEx5CSUOL05D8PAM2TRDA9VRJT1O" localSheetId="10" hidden="1">#REF!</definedName>
    <definedName name="BEx5CSUOL05D8PAM2TRDA9VRJT1O" localSheetId="8" hidden="1">#REF!</definedName>
    <definedName name="BEx5CSUOL05D8PAM2TRDA9VRJT1O" hidden="1">#REF!</definedName>
    <definedName name="BEx5CUNFOO4YDFJ22HCMI2QKIGKM" localSheetId="10" hidden="1">#REF!</definedName>
    <definedName name="BEx5CUNFOO4YDFJ22HCMI2QKIGKM" localSheetId="8" hidden="1">#REF!</definedName>
    <definedName name="BEx5CUNFOO4YDFJ22HCMI2QKIGKM" hidden="1">#REF!</definedName>
    <definedName name="BEx5D01O3G6BXWXT7MZEVS1F4TE9" localSheetId="10" hidden="1">#REF!</definedName>
    <definedName name="BEx5D01O3G6BXWXT7MZEVS1F4TE9" localSheetId="8" hidden="1">#REF!</definedName>
    <definedName name="BEx5D01O3G6BXWXT7MZEVS1F4TE9" hidden="1">#REF!</definedName>
    <definedName name="BEx5D3HO5XE85AN0NGALZ4K4GE8J" localSheetId="10" hidden="1">#REF!</definedName>
    <definedName name="BEx5D3HO5XE85AN0NGALZ4K4GE8J" localSheetId="8" hidden="1">#REF!</definedName>
    <definedName name="BEx5D3HO5XE85AN0NGALZ4K4GE8J" hidden="1">#REF!</definedName>
    <definedName name="BEx5D8L47OF0WHBPFWXGZINZWUBZ" localSheetId="10" hidden="1">#REF!</definedName>
    <definedName name="BEx5D8L47OF0WHBPFWXGZINZWUBZ" localSheetId="8" hidden="1">#REF!</definedName>
    <definedName name="BEx5D8L47OF0WHBPFWXGZINZWUBZ" hidden="1">#REF!</definedName>
    <definedName name="BEx5DAJAHQ2SKUPCKSCR3PYML67L" localSheetId="10" hidden="1">#REF!</definedName>
    <definedName name="BEx5DAJAHQ2SKUPCKSCR3PYML67L" localSheetId="8" hidden="1">#REF!</definedName>
    <definedName name="BEx5DAJAHQ2SKUPCKSCR3PYML67L" hidden="1">#REF!</definedName>
    <definedName name="BEx5DC18JM1KJCV44PF18E0LNRKA" localSheetId="10" hidden="1">#REF!</definedName>
    <definedName name="BEx5DC18JM1KJCV44PF18E0LNRKA" localSheetId="8" hidden="1">#REF!</definedName>
    <definedName name="BEx5DC18JM1KJCV44PF18E0LNRKA" hidden="1">#REF!</definedName>
    <definedName name="BEx5DFH8EU3RCPUOTFY8S9G8SBCG" localSheetId="10" hidden="1">#REF!</definedName>
    <definedName name="BEx5DFH8EU3RCPUOTFY8S9G8SBCG" localSheetId="8" hidden="1">#REF!</definedName>
    <definedName name="BEx5DFH8EU3RCPUOTFY8S9G8SBCG" hidden="1">#REF!</definedName>
    <definedName name="BEx5DJIZBTNS011R9IIG2OQ2L6ZX" localSheetId="10" hidden="1">#REF!</definedName>
    <definedName name="BEx5DJIZBTNS011R9IIG2OQ2L6ZX" localSheetId="8" hidden="1">#REF!</definedName>
    <definedName name="BEx5DJIZBTNS011R9IIG2OQ2L6ZX" hidden="1">#REF!</definedName>
    <definedName name="BEx5DS2EKWFPC2UWI1W1QESX9QP5" localSheetId="10" hidden="1">#REF!</definedName>
    <definedName name="BEx5DS2EKWFPC2UWI1W1QESX9QP5" localSheetId="8" hidden="1">#REF!</definedName>
    <definedName name="BEx5DS2EKWFPC2UWI1W1QESX9QP5" hidden="1">#REF!</definedName>
    <definedName name="BEx5E123OLO9WQUOIRIDJ967KAGK" localSheetId="10" hidden="1">#REF!</definedName>
    <definedName name="BEx5E123OLO9WQUOIRIDJ967KAGK" localSheetId="8" hidden="1">#REF!</definedName>
    <definedName name="BEx5E123OLO9WQUOIRIDJ967KAGK" hidden="1">#REF!</definedName>
    <definedName name="BEx5E2UU5NES6W779W2OZTZOB4O7" localSheetId="10" hidden="1">#REF!</definedName>
    <definedName name="BEx5E2UU5NES6W779W2OZTZOB4O7" localSheetId="8" hidden="1">#REF!</definedName>
    <definedName name="BEx5E2UU5NES6W779W2OZTZOB4O7" hidden="1">#REF!</definedName>
    <definedName name="BEx5ELFT92WAQN3NW8COIMQHUL91" localSheetId="10" hidden="1">#REF!</definedName>
    <definedName name="BEx5ELFT92WAQN3NW8COIMQHUL91" localSheetId="8" hidden="1">#REF!</definedName>
    <definedName name="BEx5ELFT92WAQN3NW8COIMQHUL91" hidden="1">#REF!</definedName>
    <definedName name="BEx5ELQL9B0VR6UT18KP11DHOTFX" localSheetId="10" hidden="1">#REF!</definedName>
    <definedName name="BEx5ELQL9B0VR6UT18KP11DHOTFX" localSheetId="8" hidden="1">#REF!</definedName>
    <definedName name="BEx5ELQL9B0VR6UT18KP11DHOTFX" hidden="1">#REF!</definedName>
    <definedName name="BEx5ER4TJTFPN7IB1MNEB1ZFR5M6" localSheetId="10" hidden="1">#REF!</definedName>
    <definedName name="BEx5ER4TJTFPN7IB1MNEB1ZFR5M6" localSheetId="8" hidden="1">#REF!</definedName>
    <definedName name="BEx5ER4TJTFPN7IB1MNEB1ZFR5M6" hidden="1">#REF!</definedName>
    <definedName name="BEx5EYXB2LDMI4FLC3QFAOXC0FZ3" localSheetId="10" hidden="1">#REF!</definedName>
    <definedName name="BEx5EYXB2LDMI4FLC3QFAOXC0FZ3" localSheetId="8" hidden="1">#REF!</definedName>
    <definedName name="BEx5EYXB2LDMI4FLC3QFAOXC0FZ3" hidden="1">#REF!</definedName>
    <definedName name="BEx5F6V72QTCK7O39Y59R0EVM6CW" localSheetId="10" hidden="1">#REF!</definedName>
    <definedName name="BEx5F6V72QTCK7O39Y59R0EVM6CW" localSheetId="8" hidden="1">#REF!</definedName>
    <definedName name="BEx5F6V72QTCK7O39Y59R0EVM6CW" hidden="1">#REF!</definedName>
    <definedName name="BEx5FGLQVACD5F5YZG4DGSCHCGO2" localSheetId="10" hidden="1">#REF!</definedName>
    <definedName name="BEx5FGLQVACD5F5YZG4DGSCHCGO2" localSheetId="8" hidden="1">#REF!</definedName>
    <definedName name="BEx5FGLQVACD5F5YZG4DGSCHCGO2" hidden="1">#REF!</definedName>
    <definedName name="BEx5FHCTE8VTJEF7IK189AVLNYSY" localSheetId="10" hidden="1">#REF!</definedName>
    <definedName name="BEx5FHCTE8VTJEF7IK189AVLNYSY" localSheetId="8" hidden="1">#REF!</definedName>
    <definedName name="BEx5FHCTE8VTJEF7IK189AVLNYSY" hidden="1">#REF!</definedName>
    <definedName name="BEx5FLJWHLW3BTZILDPN5NMA449V" localSheetId="10" hidden="1">#REF!</definedName>
    <definedName name="BEx5FLJWHLW3BTZILDPN5NMA449V" localSheetId="8" hidden="1">#REF!</definedName>
    <definedName name="BEx5FLJWHLW3BTZILDPN5NMA449V" hidden="1">#REF!</definedName>
    <definedName name="BEx5FNI2O10YN2SI1NO4X5GP3GTF" localSheetId="10" hidden="1">#REF!</definedName>
    <definedName name="BEx5FNI2O10YN2SI1NO4X5GP3GTF" localSheetId="8" hidden="1">#REF!</definedName>
    <definedName name="BEx5FNI2O10YN2SI1NO4X5GP3GTF" hidden="1">#REF!</definedName>
    <definedName name="BEx5FO8YRFSZCG3L608EHIHIHFY4" localSheetId="10" hidden="1">#REF!</definedName>
    <definedName name="BEx5FO8YRFSZCG3L608EHIHIHFY4" localSheetId="8" hidden="1">#REF!</definedName>
    <definedName name="BEx5FO8YRFSZCG3L608EHIHIHFY4" hidden="1">#REF!</definedName>
    <definedName name="BEx5FQNA6V4CNYSH013K45RI4BCV" localSheetId="10" hidden="1">#REF!</definedName>
    <definedName name="BEx5FQNA6V4CNYSH013K45RI4BCV" localSheetId="8" hidden="1">#REF!</definedName>
    <definedName name="BEx5FQNA6V4CNYSH013K45RI4BCV" hidden="1">#REF!</definedName>
    <definedName name="BEx5FVQPPEU32CPNV9RRQ9MNLLVE" localSheetId="10" hidden="1">#REF!</definedName>
    <definedName name="BEx5FVQPPEU32CPNV9RRQ9MNLLVE" localSheetId="8" hidden="1">#REF!</definedName>
    <definedName name="BEx5FVQPPEU32CPNV9RRQ9MNLLVE" hidden="1">#REF!</definedName>
    <definedName name="BEx5G08KGMG5X2AQKDGPFYG5GH94" localSheetId="10" hidden="1">#REF!</definedName>
    <definedName name="BEx5G08KGMG5X2AQKDGPFYG5GH94" localSheetId="8" hidden="1">#REF!</definedName>
    <definedName name="BEx5G08KGMG5X2AQKDGPFYG5GH94" hidden="1">#REF!</definedName>
    <definedName name="BEx5G1A8TFN4C4QII35U9DKYNIS8" localSheetId="10" hidden="1">#REF!</definedName>
    <definedName name="BEx5G1A8TFN4C4QII35U9DKYNIS8" localSheetId="8" hidden="1">#REF!</definedName>
    <definedName name="BEx5G1A8TFN4C4QII35U9DKYNIS8" hidden="1">#REF!</definedName>
    <definedName name="BEx5G1L0QO91KEPDMV1D8OT4BT73" localSheetId="10" hidden="1">#REF!</definedName>
    <definedName name="BEx5G1L0QO91KEPDMV1D8OT4BT73" localSheetId="8" hidden="1">#REF!</definedName>
    <definedName name="BEx5G1L0QO91KEPDMV1D8OT4BT73" hidden="1">#REF!</definedName>
    <definedName name="BEx5G1QHX69GFUYHUZA5X74MTDMR" localSheetId="10" hidden="1">#REF!</definedName>
    <definedName name="BEx5G1QHX69GFUYHUZA5X74MTDMR" localSheetId="8" hidden="1">#REF!</definedName>
    <definedName name="BEx5G1QHX69GFUYHUZA5X74MTDMR" hidden="1">#REF!</definedName>
    <definedName name="BEx5G5S2C9JRD28ZQMMQLCBHWOHB" localSheetId="10" hidden="1">#REF!</definedName>
    <definedName name="BEx5G5S2C9JRD28ZQMMQLCBHWOHB" localSheetId="8" hidden="1">#REF!</definedName>
    <definedName name="BEx5G5S2C9JRD28ZQMMQLCBHWOHB" hidden="1">#REF!</definedName>
    <definedName name="BEx5G7KU3EGZQSYN2YNML8EW8NDC" localSheetId="10" hidden="1">#REF!</definedName>
    <definedName name="BEx5G7KU3EGZQSYN2YNML8EW8NDC" localSheetId="8" hidden="1">#REF!</definedName>
    <definedName name="BEx5G7KU3EGZQSYN2YNML8EW8NDC" hidden="1">#REF!</definedName>
    <definedName name="BEx5G86DZL1VYUX6KWODAP3WFAWP" localSheetId="10" hidden="1">#REF!</definedName>
    <definedName name="BEx5G86DZL1VYUX6KWODAP3WFAWP" localSheetId="8" hidden="1">#REF!</definedName>
    <definedName name="BEx5G86DZL1VYUX6KWODAP3WFAWP" hidden="1">#REF!</definedName>
    <definedName name="BEx5G8BV2GIOCM3C7IUFK8L04A6M" localSheetId="10" hidden="1">#REF!</definedName>
    <definedName name="BEx5G8BV2GIOCM3C7IUFK8L04A6M" localSheetId="8" hidden="1">#REF!</definedName>
    <definedName name="BEx5G8BV2GIOCM3C7IUFK8L04A6M" hidden="1">#REF!</definedName>
    <definedName name="BEx5GID9MVBUPFFT9M8K8B5MO9NV" localSheetId="10" hidden="1">#REF!</definedName>
    <definedName name="BEx5GID9MVBUPFFT9M8K8B5MO9NV" localSheetId="8" hidden="1">#REF!</definedName>
    <definedName name="BEx5GID9MVBUPFFT9M8K8B5MO9NV" hidden="1">#REF!</definedName>
    <definedName name="BEx5GN0EWA9SCQDPQ7NTUQH82QVK" localSheetId="10" hidden="1">#REF!</definedName>
    <definedName name="BEx5GN0EWA9SCQDPQ7NTUQH82QVK" localSheetId="8" hidden="1">#REF!</definedName>
    <definedName name="BEx5GN0EWA9SCQDPQ7NTUQH82QVK" hidden="1">#REF!</definedName>
    <definedName name="BEx5GNBCU4WZ74I0UXFL9ZG2XSGJ" localSheetId="10" hidden="1">#REF!</definedName>
    <definedName name="BEx5GNBCU4WZ74I0UXFL9ZG2XSGJ" localSheetId="8" hidden="1">#REF!</definedName>
    <definedName name="BEx5GNBCU4WZ74I0UXFL9ZG2XSGJ" hidden="1">#REF!</definedName>
    <definedName name="BEx5GUCTYC7QCWGWU5BTO7Y7HDZX" localSheetId="10" hidden="1">#REF!</definedName>
    <definedName name="BEx5GUCTYC7QCWGWU5BTO7Y7HDZX" localSheetId="8" hidden="1">#REF!</definedName>
    <definedName name="BEx5GUCTYC7QCWGWU5BTO7Y7HDZX" hidden="1">#REF!</definedName>
    <definedName name="BEx5GYUPJULJQ624TEESYFG1NFOH" localSheetId="10" hidden="1">#REF!</definedName>
    <definedName name="BEx5GYUPJULJQ624TEESYFG1NFOH" localSheetId="8" hidden="1">#REF!</definedName>
    <definedName name="BEx5GYUPJULJQ624TEESYFG1NFOH" hidden="1">#REF!</definedName>
    <definedName name="BEx5H0NEE0AIN5E2UHJ9J9ISU9N1" localSheetId="10" hidden="1">#REF!</definedName>
    <definedName name="BEx5H0NEE0AIN5E2UHJ9J9ISU9N1" localSheetId="8" hidden="1">#REF!</definedName>
    <definedName name="BEx5H0NEE0AIN5E2UHJ9J9ISU9N1" hidden="1">#REF!</definedName>
    <definedName name="BEx5H1UJSEUQM2K8QHQXO5THVHSO" localSheetId="10" hidden="1">#REF!</definedName>
    <definedName name="BEx5H1UJSEUQM2K8QHQXO5THVHSO" localSheetId="8" hidden="1">#REF!</definedName>
    <definedName name="BEx5H1UJSEUQM2K8QHQXO5THVHSO" hidden="1">#REF!</definedName>
    <definedName name="BEx5HAOT9XWUF7XIFRZZS8B9F5TZ" localSheetId="10" hidden="1">#REF!</definedName>
    <definedName name="BEx5HAOT9XWUF7XIFRZZS8B9F5TZ" localSheetId="8" hidden="1">#REF!</definedName>
    <definedName name="BEx5HAOT9XWUF7XIFRZZS8B9F5TZ" hidden="1">#REF!</definedName>
    <definedName name="BEx5HB534CO7TBSALKMD27WHMAQJ" localSheetId="10" hidden="1">#REF!</definedName>
    <definedName name="BEx5HB534CO7TBSALKMD27WHMAQJ" localSheetId="8" hidden="1">#REF!</definedName>
    <definedName name="BEx5HB534CO7TBSALKMD27WHMAQJ" hidden="1">#REF!</definedName>
    <definedName name="BEx5HE4XRF9BUY04MENWY9CHHN5H" localSheetId="10" hidden="1">#REF!</definedName>
    <definedName name="BEx5HE4XRF9BUY04MENWY9CHHN5H" localSheetId="8" hidden="1">#REF!</definedName>
    <definedName name="BEx5HE4XRF9BUY04MENWY9CHHN5H" hidden="1">#REF!</definedName>
    <definedName name="BEx5HFHMABAT0H9KKS754X4T304E" localSheetId="10" hidden="1">#REF!</definedName>
    <definedName name="BEx5HFHMABAT0H9KKS754X4T304E" localSheetId="8" hidden="1">#REF!</definedName>
    <definedName name="BEx5HFHMABAT0H9KKS754X4T304E" hidden="1">#REF!</definedName>
    <definedName name="BEx5HGDZ7MX1S3KNXLRL9WU565V4" localSheetId="10" hidden="1">#REF!</definedName>
    <definedName name="BEx5HGDZ7MX1S3KNXLRL9WU565V4" localSheetId="8" hidden="1">#REF!</definedName>
    <definedName name="BEx5HGDZ7MX1S3KNXLRL9WU565V4" hidden="1">#REF!</definedName>
    <definedName name="BEx5HJZ9FAVNZSSBTAYRPZDYM9NU" localSheetId="10" hidden="1">#REF!</definedName>
    <definedName name="BEx5HJZ9FAVNZSSBTAYRPZDYM9NU" localSheetId="8" hidden="1">#REF!</definedName>
    <definedName name="BEx5HJZ9FAVNZSSBTAYRPZDYM9NU" hidden="1">#REF!</definedName>
    <definedName name="BEx5HZ9JMKHNLFWLVUB1WP5B39BL" localSheetId="10" hidden="1">#REF!</definedName>
    <definedName name="BEx5HZ9JMKHNLFWLVUB1WP5B39BL" localSheetId="8" hidden="1">#REF!</definedName>
    <definedName name="BEx5HZ9JMKHNLFWLVUB1WP5B39BL" hidden="1">#REF!</definedName>
    <definedName name="BEx5I17QJ0PQ1OG1IMH69HMQWNEA" localSheetId="10" hidden="1">#REF!</definedName>
    <definedName name="BEx5I17QJ0PQ1OG1IMH69HMQWNEA" localSheetId="8" hidden="1">#REF!</definedName>
    <definedName name="BEx5I17QJ0PQ1OG1IMH69HMQWNEA" hidden="1">#REF!</definedName>
    <definedName name="BEx5I244LQHZTF3XI66J8705R9XX" localSheetId="10" hidden="1">#REF!</definedName>
    <definedName name="BEx5I244LQHZTF3XI66J8705R9XX" localSheetId="8" hidden="1">#REF!</definedName>
    <definedName name="BEx5I244LQHZTF3XI66J8705R9XX" hidden="1">#REF!</definedName>
    <definedName name="BEx5I8PBP4LIXDGID5BP0THLO0AQ" localSheetId="10" hidden="1">#REF!</definedName>
    <definedName name="BEx5I8PBP4LIXDGID5BP0THLO0AQ" localSheetId="8" hidden="1">#REF!</definedName>
    <definedName name="BEx5I8PBP4LIXDGID5BP0THLO0AQ" hidden="1">#REF!</definedName>
    <definedName name="BEx5I8USVUB3JP4S9OXGMZVMOQXR" localSheetId="10" hidden="1">#REF!</definedName>
    <definedName name="BEx5I8USVUB3JP4S9OXGMZVMOQXR" localSheetId="8" hidden="1">#REF!</definedName>
    <definedName name="BEx5I8USVUB3JP4S9OXGMZVMOQXR" hidden="1">#REF!</definedName>
    <definedName name="BEx5I9GDQSYIAL65UQNDMNFQCS9Y" localSheetId="10" hidden="1">#REF!</definedName>
    <definedName name="BEx5I9GDQSYIAL65UQNDMNFQCS9Y" localSheetId="8" hidden="1">#REF!</definedName>
    <definedName name="BEx5I9GDQSYIAL65UQNDMNFQCS9Y" hidden="1">#REF!</definedName>
    <definedName name="BEx5IBUPG9AWNW5PK7JGRGEJ4OLM" localSheetId="10" hidden="1">#REF!</definedName>
    <definedName name="BEx5IBUPG9AWNW5PK7JGRGEJ4OLM" localSheetId="8" hidden="1">#REF!</definedName>
    <definedName name="BEx5IBUPG9AWNW5PK7JGRGEJ4OLM" hidden="1">#REF!</definedName>
    <definedName name="BEx5IC06RVN8BSAEPREVKHKLCJ2L" localSheetId="10" hidden="1">#REF!</definedName>
    <definedName name="BEx5IC06RVN8BSAEPREVKHKLCJ2L" localSheetId="8" hidden="1">#REF!</definedName>
    <definedName name="BEx5IC06RVN8BSAEPREVKHKLCJ2L" hidden="1">#REF!</definedName>
    <definedName name="BEx5IGY4M04BPXSQF2J4GQYXF85O" localSheetId="10" hidden="1">#REF!</definedName>
    <definedName name="BEx5IGY4M04BPXSQF2J4GQYXF85O" localSheetId="8" hidden="1">#REF!</definedName>
    <definedName name="BEx5IGY4M04BPXSQF2J4GQYXF85O" hidden="1">#REF!</definedName>
    <definedName name="BEx5IWTZDCLZ5CCDG108STY04SAJ" localSheetId="10" hidden="1">#REF!</definedName>
    <definedName name="BEx5IWTZDCLZ5CCDG108STY04SAJ" localSheetId="8" hidden="1">#REF!</definedName>
    <definedName name="BEx5IWTZDCLZ5CCDG108STY04SAJ" hidden="1">#REF!</definedName>
    <definedName name="BEx5J0FFP1KS4NGY20AEJI8VREEA" localSheetId="10" hidden="1">#REF!</definedName>
    <definedName name="BEx5J0FFP1KS4NGY20AEJI8VREEA" localSheetId="8" hidden="1">#REF!</definedName>
    <definedName name="BEx5J0FFP1KS4NGY20AEJI8VREEA" hidden="1">#REF!</definedName>
    <definedName name="BEx5J1XE5FVWL6IJV6CWKPN24UBK" localSheetId="10" hidden="1">#REF!</definedName>
    <definedName name="BEx5J1XE5FVWL6IJV6CWKPN24UBK" localSheetId="8" hidden="1">#REF!</definedName>
    <definedName name="BEx5J1XE5FVWL6IJV6CWKPN24UBK" hidden="1">#REF!</definedName>
    <definedName name="BEx5JF3ZXLDIS8VNKDCY7ZI7H1CI" localSheetId="10" hidden="1">#REF!</definedName>
    <definedName name="BEx5JF3ZXLDIS8VNKDCY7ZI7H1CI" localSheetId="8" hidden="1">#REF!</definedName>
    <definedName name="BEx5JF3ZXLDIS8VNKDCY7ZI7H1CI" hidden="1">#REF!</definedName>
    <definedName name="BEx5JHCZJ8G6OOOW6EF3GABXKH6F" localSheetId="10" hidden="1">#REF!</definedName>
    <definedName name="BEx5JHCZJ8G6OOOW6EF3GABXKH6F" localSheetId="8" hidden="1">#REF!</definedName>
    <definedName name="BEx5JHCZJ8G6OOOW6EF3GABXKH6F" hidden="1">#REF!</definedName>
    <definedName name="BEx5JJB6W446THXQCRUKD3I7RKLP" localSheetId="10" hidden="1">#REF!</definedName>
    <definedName name="BEx5JJB6W446THXQCRUKD3I7RKLP" localSheetId="8" hidden="1">#REF!</definedName>
    <definedName name="BEx5JJB6W446THXQCRUKD3I7RKLP" hidden="1">#REF!</definedName>
    <definedName name="BEx5JNCT8Z7XSSPD5EMNAJELCU2V" localSheetId="10" hidden="1">#REF!</definedName>
    <definedName name="BEx5JNCT8Z7XSSPD5EMNAJELCU2V" localSheetId="8" hidden="1">#REF!</definedName>
    <definedName name="BEx5JNCT8Z7XSSPD5EMNAJELCU2V" hidden="1">#REF!</definedName>
    <definedName name="BEx5JQCNT9Y4RM306CHC8IPY3HBZ" localSheetId="10" hidden="1">#REF!</definedName>
    <definedName name="BEx5JQCNT9Y4RM306CHC8IPY3HBZ" localSheetId="8" hidden="1">#REF!</definedName>
    <definedName name="BEx5JQCNT9Y4RM306CHC8IPY3HBZ" hidden="1">#REF!</definedName>
    <definedName name="BEx5K08PYKE6JOKBYIB006TX619P" localSheetId="10" hidden="1">#REF!</definedName>
    <definedName name="BEx5K08PYKE6JOKBYIB006TX619P" localSheetId="8" hidden="1">#REF!</definedName>
    <definedName name="BEx5K08PYKE6JOKBYIB006TX619P" hidden="1">#REF!</definedName>
    <definedName name="BEx5K4W2S2K7M9V2M304KW93LK8Q" localSheetId="10" hidden="1">#REF!</definedName>
    <definedName name="BEx5K4W2S2K7M9V2M304KW93LK8Q" localSheetId="8" hidden="1">#REF!</definedName>
    <definedName name="BEx5K4W2S2K7M9V2M304KW93LK8Q" hidden="1">#REF!</definedName>
    <definedName name="BEx5K51DSERT1TR7B4A29R41W4NX" localSheetId="10" hidden="1">#REF!</definedName>
    <definedName name="BEx5K51DSERT1TR7B4A29R41W4NX" localSheetId="8" hidden="1">#REF!</definedName>
    <definedName name="BEx5K51DSERT1TR7B4A29R41W4NX" hidden="1">#REF!</definedName>
    <definedName name="BEx5KBBZ8KCEQK36ARG4ERYOFD4G" localSheetId="10" hidden="1">#REF!</definedName>
    <definedName name="BEx5KBBZ8KCEQK36ARG4ERYOFD4G" localSheetId="8" hidden="1">#REF!</definedName>
    <definedName name="BEx5KBBZ8KCEQK36ARG4ERYOFD4G" hidden="1">#REF!</definedName>
    <definedName name="BEx5KCOET0DYMY4VILOLGVBX7E3C" localSheetId="10" hidden="1">#REF!</definedName>
    <definedName name="BEx5KCOET0DYMY4VILOLGVBX7E3C" localSheetId="8" hidden="1">#REF!</definedName>
    <definedName name="BEx5KCOET0DYMY4VILOLGVBX7E3C" hidden="1">#REF!</definedName>
    <definedName name="BEx5KYER580I4T7WTLMUN7NLNP5K" localSheetId="10" hidden="1">#REF!</definedName>
    <definedName name="BEx5KYER580I4T7WTLMUN7NLNP5K" localSheetId="8" hidden="1">#REF!</definedName>
    <definedName name="BEx5KYER580I4T7WTLMUN7NLNP5K" hidden="1">#REF!</definedName>
    <definedName name="BEx5LHLB3M6K4ZKY2F42QBZT30ZH" localSheetId="10" hidden="1">#REF!</definedName>
    <definedName name="BEx5LHLB3M6K4ZKY2F42QBZT30ZH" localSheetId="8" hidden="1">#REF!</definedName>
    <definedName name="BEx5LHLB3M6K4ZKY2F42QBZT30ZH" hidden="1">#REF!</definedName>
    <definedName name="BEx5LKQJG40DO2JR1ZF6KD3PON9K" localSheetId="10" hidden="1">#REF!</definedName>
    <definedName name="BEx5LKQJG40DO2JR1ZF6KD3PON9K" localSheetId="8" hidden="1">#REF!</definedName>
    <definedName name="BEx5LKQJG40DO2JR1ZF6KD3PON9K" hidden="1">#REF!</definedName>
    <definedName name="BEx5LQA84QRPGAR4FLC7MCT3H9EN" localSheetId="10" hidden="1">#REF!</definedName>
    <definedName name="BEx5LQA84QRPGAR4FLC7MCT3H9EN" localSheetId="8" hidden="1">#REF!</definedName>
    <definedName name="BEx5LQA84QRPGAR4FLC7MCT3H9EN" hidden="1">#REF!</definedName>
    <definedName name="BEx5LRMNU3HXIE1BUMDHRU31F7JJ" localSheetId="10" hidden="1">#REF!</definedName>
    <definedName name="BEx5LRMNU3HXIE1BUMDHRU31F7JJ" localSheetId="8" hidden="1">#REF!</definedName>
    <definedName name="BEx5LRMNU3HXIE1BUMDHRU31F7JJ" hidden="1">#REF!</definedName>
    <definedName name="BEx5LSJ1LPUAX3ENSPECWPG4J7D1" localSheetId="10" hidden="1">#REF!</definedName>
    <definedName name="BEx5LSJ1LPUAX3ENSPECWPG4J7D1" localSheetId="8" hidden="1">#REF!</definedName>
    <definedName name="BEx5LSJ1LPUAX3ENSPECWPG4J7D1" hidden="1">#REF!</definedName>
    <definedName name="BEx5LTKQ8RQWJE4BC88OP928893U" localSheetId="10" hidden="1">#REF!</definedName>
    <definedName name="BEx5LTKQ8RQWJE4BC88OP928893U" localSheetId="8" hidden="1">#REF!</definedName>
    <definedName name="BEx5LTKQ8RQWJE4BC88OP928893U" hidden="1">#REF!</definedName>
    <definedName name="BEx5M4D4KHXU4JXKDEHZZNRG7NRA" localSheetId="10" hidden="1">#REF!</definedName>
    <definedName name="BEx5M4D4KHXU4JXKDEHZZNRG7NRA" localSheetId="8" hidden="1">#REF!</definedName>
    <definedName name="BEx5M4D4KHXU4JXKDEHZZNRG7NRA" hidden="1">#REF!</definedName>
    <definedName name="BEx5MB9BR71LZDG7XXQ2EO58JC5F" localSheetId="10" hidden="1">#REF!</definedName>
    <definedName name="BEx5MB9BR71LZDG7XXQ2EO58JC5F" localSheetId="8" hidden="1">#REF!</definedName>
    <definedName name="BEx5MB9BR71LZDG7XXQ2EO58JC5F" hidden="1">#REF!</definedName>
    <definedName name="BEx5MHEF05EVRV5DPTG4KMPWZSUS" localSheetId="10" hidden="1">#REF!</definedName>
    <definedName name="BEx5MHEF05EVRV5DPTG4KMPWZSUS" localSheetId="8" hidden="1">#REF!</definedName>
    <definedName name="BEx5MHEF05EVRV5DPTG4KMPWZSUS" hidden="1">#REF!</definedName>
    <definedName name="BEx5MLQZM68YQSKARVWTTPINFQ2C" localSheetId="10" hidden="1">#REF!</definedName>
    <definedName name="BEx5MLQZM68YQSKARVWTTPINFQ2C" localSheetId="8" hidden="1">#REF!</definedName>
    <definedName name="BEx5MLQZM68YQSKARVWTTPINFQ2C" hidden="1">#REF!</definedName>
    <definedName name="BEx5MMCJMU7FOOWUCW9EA13B7V5F" localSheetId="10" hidden="1">#REF!</definedName>
    <definedName name="BEx5MMCJMU7FOOWUCW9EA13B7V5F" localSheetId="8" hidden="1">#REF!</definedName>
    <definedName name="BEx5MMCJMU7FOOWUCW9EA13B7V5F" hidden="1">#REF!</definedName>
    <definedName name="BEx5MVXTKNBXHNWTL43C670E4KXC" localSheetId="10" hidden="1">#REF!</definedName>
    <definedName name="BEx5MVXTKNBXHNWTL43C670E4KXC" localSheetId="8" hidden="1">#REF!</definedName>
    <definedName name="BEx5MVXTKNBXHNWTL43C670E4KXC" hidden="1">#REF!</definedName>
    <definedName name="BEx5MWZGZ3VRB5418C2RNF9H17BQ" localSheetId="10" hidden="1">#REF!</definedName>
    <definedName name="BEx5MWZGZ3VRB5418C2RNF9H17BQ" localSheetId="8" hidden="1">#REF!</definedName>
    <definedName name="BEx5MWZGZ3VRB5418C2RNF9H17BQ" hidden="1">#REF!</definedName>
    <definedName name="BEx5MX4YD2QV39W04QH9C6AOA0FB" localSheetId="10" hidden="1">#REF!</definedName>
    <definedName name="BEx5MX4YD2QV39W04QH9C6AOA0FB" localSheetId="8" hidden="1">#REF!</definedName>
    <definedName name="BEx5MX4YD2QV39W04QH9C6AOA0FB" hidden="1">#REF!</definedName>
    <definedName name="BEx5N3A8LULD7YBJH5J83X27PZSW" localSheetId="10" hidden="1">#REF!</definedName>
    <definedName name="BEx5N3A8LULD7YBJH5J83X27PZSW" localSheetId="8" hidden="1">#REF!</definedName>
    <definedName name="BEx5N3A8LULD7YBJH5J83X27PZSW" hidden="1">#REF!</definedName>
    <definedName name="BEx5N4XI4PWB1W9PMZ4O5R0HWTYD" localSheetId="10" hidden="1">#REF!</definedName>
    <definedName name="BEx5N4XI4PWB1W9PMZ4O5R0HWTYD" localSheetId="8" hidden="1">#REF!</definedName>
    <definedName name="BEx5N4XI4PWB1W9PMZ4O5R0HWTYD" hidden="1">#REF!</definedName>
    <definedName name="BEx5N8DH1SY888WI2GZ2D6E9XCXB" localSheetId="10" hidden="1">#REF!</definedName>
    <definedName name="BEx5N8DH1SY888WI2GZ2D6E9XCXB" localSheetId="8" hidden="1">#REF!</definedName>
    <definedName name="BEx5N8DH1SY888WI2GZ2D6E9XCXB" hidden="1">#REF!</definedName>
    <definedName name="BEx5NA68N6FJFX9UJXK4M14U487F" localSheetId="10" hidden="1">#REF!</definedName>
    <definedName name="BEx5NA68N6FJFX9UJXK4M14U487F" localSheetId="8" hidden="1">#REF!</definedName>
    <definedName name="BEx5NA68N6FJFX9UJXK4M14U487F" hidden="1">#REF!</definedName>
    <definedName name="BEx5NIKBG2GDJOYGE3WCXKU7YY51" localSheetId="10" hidden="1">#REF!</definedName>
    <definedName name="BEx5NIKBG2GDJOYGE3WCXKU7YY51" localSheetId="8" hidden="1">#REF!</definedName>
    <definedName name="BEx5NIKBG2GDJOYGE3WCXKU7YY51" hidden="1">#REF!</definedName>
    <definedName name="BEx5NV06L5J5IMKGOMGKGJ4PBZCD" localSheetId="10" hidden="1">#REF!</definedName>
    <definedName name="BEx5NV06L5J5IMKGOMGKGJ4PBZCD" localSheetId="8" hidden="1">#REF!</definedName>
    <definedName name="BEx5NV06L5J5IMKGOMGKGJ4PBZCD" hidden="1">#REF!</definedName>
    <definedName name="BEx5NW1V6AB25NEEX9VPHRXWJDSS" localSheetId="10" hidden="1">#REF!</definedName>
    <definedName name="BEx5NW1V6AB25NEEX9VPHRXWJDSS" localSheetId="8" hidden="1">#REF!</definedName>
    <definedName name="BEx5NW1V6AB25NEEX9VPHRXWJDSS" hidden="1">#REF!</definedName>
    <definedName name="BEx5NWSXWACAUHWVZAI57DGZ8OCQ" localSheetId="10" hidden="1">#REF!</definedName>
    <definedName name="BEx5NWSXWACAUHWVZAI57DGZ8OCQ" localSheetId="8" hidden="1">#REF!</definedName>
    <definedName name="BEx5NWSXWACAUHWVZAI57DGZ8OCQ" hidden="1">#REF!</definedName>
    <definedName name="BEx5NZSSQ6PY99ZX2D7Q9IGOR34W" localSheetId="10" hidden="1">#REF!</definedName>
    <definedName name="BEx5NZSSQ6PY99ZX2D7Q9IGOR34W" localSheetId="8" hidden="1">#REF!</definedName>
    <definedName name="BEx5NZSSQ6PY99ZX2D7Q9IGOR34W" hidden="1">#REF!</definedName>
    <definedName name="BEx5O2N9HTGG4OJHR62PKFMNZTTW" localSheetId="10" hidden="1">#REF!</definedName>
    <definedName name="BEx5O2N9HTGG4OJHR62PKFMNZTTW" localSheetId="8" hidden="1">#REF!</definedName>
    <definedName name="BEx5O2N9HTGG4OJHR62PKFMNZTTW" hidden="1">#REF!</definedName>
    <definedName name="BEx5O3ZUQ2OARA1CDOZ3NC4UE5AA" localSheetId="10" hidden="1">#REF!</definedName>
    <definedName name="BEx5O3ZUQ2OARA1CDOZ3NC4UE5AA" localSheetId="8" hidden="1">#REF!</definedName>
    <definedName name="BEx5O3ZUQ2OARA1CDOZ3NC4UE5AA" hidden="1">#REF!</definedName>
    <definedName name="BEx5OAFS0NJ2CB86A02E1JYHMLQ1" localSheetId="10" hidden="1">#REF!</definedName>
    <definedName name="BEx5OAFS0NJ2CB86A02E1JYHMLQ1" localSheetId="8" hidden="1">#REF!</definedName>
    <definedName name="BEx5OAFS0NJ2CB86A02E1JYHMLQ1" hidden="1">#REF!</definedName>
    <definedName name="BEx5OG4RPU8W1ETWDWM234NYYYEN" localSheetId="10" hidden="1">#REF!</definedName>
    <definedName name="BEx5OG4RPU8W1ETWDWM234NYYYEN" localSheetId="8" hidden="1">#REF!</definedName>
    <definedName name="BEx5OG4RPU8W1ETWDWM234NYYYEN" hidden="1">#REF!</definedName>
    <definedName name="BEx5OP9Y43F99O2IT69MKCCXGL61" localSheetId="10" hidden="1">#REF!</definedName>
    <definedName name="BEx5OP9Y43F99O2IT69MKCCXGL61" localSheetId="8" hidden="1">#REF!</definedName>
    <definedName name="BEx5OP9Y43F99O2IT69MKCCXGL61" hidden="1">#REF!</definedName>
    <definedName name="BEx5P9Y9RDXNUAJ6CZ2LHMM8IM7T" localSheetId="10" hidden="1">#REF!</definedName>
    <definedName name="BEx5P9Y9RDXNUAJ6CZ2LHMM8IM7T" localSheetId="8" hidden="1">#REF!</definedName>
    <definedName name="BEx5P9Y9RDXNUAJ6CZ2LHMM8IM7T" hidden="1">#REF!</definedName>
    <definedName name="BEx5PHWB2C0D5QLP3BZIP3UO7DIZ" localSheetId="10" hidden="1">#REF!</definedName>
    <definedName name="BEx5PHWB2C0D5QLP3BZIP3UO7DIZ" localSheetId="8" hidden="1">#REF!</definedName>
    <definedName name="BEx5PHWB2C0D5QLP3BZIP3UO7DIZ" hidden="1">#REF!</definedName>
    <definedName name="BEx5PJP02W68K2E46L5C5YBSNU6T" localSheetId="10" hidden="1">#REF!</definedName>
    <definedName name="BEx5PJP02W68K2E46L5C5YBSNU6T" localSheetId="8" hidden="1">#REF!</definedName>
    <definedName name="BEx5PJP02W68K2E46L5C5YBSNU6T" hidden="1">#REF!</definedName>
    <definedName name="BEx5PLCA8DOMAU315YCS5275L2HS" localSheetId="10" hidden="1">#REF!</definedName>
    <definedName name="BEx5PLCA8DOMAU315YCS5275L2HS" localSheetId="8" hidden="1">#REF!</definedName>
    <definedName name="BEx5PLCA8DOMAU315YCS5275L2HS" hidden="1">#REF!</definedName>
    <definedName name="BEx5PRXMZ5M65Z732WNNGV564C2J" localSheetId="10" hidden="1">#REF!</definedName>
    <definedName name="BEx5PRXMZ5M65Z732WNNGV564C2J" localSheetId="8" hidden="1">#REF!</definedName>
    <definedName name="BEx5PRXMZ5M65Z732WNNGV564C2J" hidden="1">#REF!</definedName>
    <definedName name="BEx5Q29Y91E64DPE0YY53A6YHF3Y" localSheetId="10" hidden="1">#REF!</definedName>
    <definedName name="BEx5Q29Y91E64DPE0YY53A6YHF3Y" localSheetId="8" hidden="1">#REF!</definedName>
    <definedName name="BEx5Q29Y91E64DPE0YY53A6YHF3Y" hidden="1">#REF!</definedName>
    <definedName name="BEx5QPSW4IPLH50WSR87HRER05RF" localSheetId="10" hidden="1">#REF!</definedName>
    <definedName name="BEx5QPSW4IPLH50WSR87HRER05RF" localSheetId="8" hidden="1">#REF!</definedName>
    <definedName name="BEx5QPSW4IPLH50WSR87HRER05RF" hidden="1">#REF!</definedName>
    <definedName name="BEx73V0EP8EMNRC3EZJJKKVKWQVB" localSheetId="10" hidden="1">#REF!</definedName>
    <definedName name="BEx73V0EP8EMNRC3EZJJKKVKWQVB" localSheetId="8" hidden="1">#REF!</definedName>
    <definedName name="BEx73V0EP8EMNRC3EZJJKKVKWQVB" hidden="1">#REF!</definedName>
    <definedName name="BEx741WJHIJVXUX131SBXTVW8D71" localSheetId="10" hidden="1">#REF!</definedName>
    <definedName name="BEx741WJHIJVXUX131SBXTVW8D71" localSheetId="8" hidden="1">#REF!</definedName>
    <definedName name="BEx741WJHIJVXUX131SBXTVW8D71" hidden="1">#REF!</definedName>
    <definedName name="BEx74Q6H3O7133AWQXWC21MI2UFT" localSheetId="10" hidden="1">#REF!</definedName>
    <definedName name="BEx74Q6H3O7133AWQXWC21MI2UFT" localSheetId="8" hidden="1">#REF!</definedName>
    <definedName name="BEx74Q6H3O7133AWQXWC21MI2UFT" hidden="1">#REF!</definedName>
    <definedName name="BEx74R2VQ8BSMKPX25262AU3VZF7" localSheetId="10" hidden="1">#REF!</definedName>
    <definedName name="BEx74R2VQ8BSMKPX25262AU3VZF7" localSheetId="8" hidden="1">#REF!</definedName>
    <definedName name="BEx74R2VQ8BSMKPX25262AU3VZF7" hidden="1">#REF!</definedName>
    <definedName name="BEx74W6BJ8ENO3J25WNM5H5APKA3" localSheetId="10" hidden="1">#REF!</definedName>
    <definedName name="BEx74W6BJ8ENO3J25WNM5H5APKA3" localSheetId="8" hidden="1">#REF!</definedName>
    <definedName name="BEx74W6BJ8ENO3J25WNM5H5APKA3" hidden="1">#REF!</definedName>
    <definedName name="BEx74YKLW1FKLWC3DJ2ELZBZBY1M" localSheetId="10" hidden="1">#REF!</definedName>
    <definedName name="BEx74YKLW1FKLWC3DJ2ELZBZBY1M" localSheetId="8" hidden="1">#REF!</definedName>
    <definedName name="BEx74YKLW1FKLWC3DJ2ELZBZBY1M" hidden="1">#REF!</definedName>
    <definedName name="BEx755GRRD9BL27YHLH5QWIYLWB7" localSheetId="10" hidden="1">#REF!</definedName>
    <definedName name="BEx755GRRD9BL27YHLH5QWIYLWB7" localSheetId="8" hidden="1">#REF!</definedName>
    <definedName name="BEx755GRRD9BL27YHLH5QWIYLWB7" hidden="1">#REF!</definedName>
    <definedName name="BEx759D1D5SXS5ELLZVBI0SXYUNF" localSheetId="10" hidden="1">#REF!</definedName>
    <definedName name="BEx759D1D5SXS5ELLZVBI0SXYUNF" localSheetId="8" hidden="1">#REF!</definedName>
    <definedName name="BEx759D1D5SXS5ELLZVBI0SXYUNF" hidden="1">#REF!</definedName>
    <definedName name="BEx75DPEQTX055IZ2L8UVLJOT1DD" localSheetId="10" hidden="1">#REF!</definedName>
    <definedName name="BEx75DPEQTX055IZ2L8UVLJOT1DD" localSheetId="8" hidden="1">#REF!</definedName>
    <definedName name="BEx75DPEQTX055IZ2L8UVLJOT1DD" hidden="1">#REF!</definedName>
    <definedName name="BEx75GJZSZHUDN6OOAGQYFUDA2LP" localSheetId="10" hidden="1">#REF!</definedName>
    <definedName name="BEx75GJZSZHUDN6OOAGQYFUDA2LP" localSheetId="8" hidden="1">#REF!</definedName>
    <definedName name="BEx75GJZSZHUDN6OOAGQYFUDA2LP" hidden="1">#REF!</definedName>
    <definedName name="BEx75HGCCV5K4UCJWYV8EV9AG5YT" localSheetId="10" hidden="1">#REF!</definedName>
    <definedName name="BEx75HGCCV5K4UCJWYV8EV9AG5YT" localSheetId="8" hidden="1">#REF!</definedName>
    <definedName name="BEx75HGCCV5K4UCJWYV8EV9AG5YT" hidden="1">#REF!</definedName>
    <definedName name="BEx75PZT8TY5P13U978NVBUXKHT4" localSheetId="10" hidden="1">#REF!</definedName>
    <definedName name="BEx75PZT8TY5P13U978NVBUXKHT4" localSheetId="8" hidden="1">#REF!</definedName>
    <definedName name="BEx75PZT8TY5P13U978NVBUXKHT4" hidden="1">#REF!</definedName>
    <definedName name="BEx75T55F7GML8V1DMWL26WRT006" localSheetId="10" hidden="1">#REF!</definedName>
    <definedName name="BEx75T55F7GML8V1DMWL26WRT006" localSheetId="8" hidden="1">#REF!</definedName>
    <definedName name="BEx75T55F7GML8V1DMWL26WRT006" hidden="1">#REF!</definedName>
    <definedName name="BEx75VJGR07JY6UUWURQ4PJ29UKC" localSheetId="10" hidden="1">#REF!</definedName>
    <definedName name="BEx75VJGR07JY6UUWURQ4PJ29UKC" localSheetId="8" hidden="1">#REF!</definedName>
    <definedName name="BEx75VJGR07JY6UUWURQ4PJ29UKC" hidden="1">#REF!</definedName>
    <definedName name="BEx7696AZUPB1PK30JJQUWUELQPJ" localSheetId="10" hidden="1">#REF!</definedName>
    <definedName name="BEx7696AZUPB1PK30JJQUWUELQPJ" localSheetId="8" hidden="1">#REF!</definedName>
    <definedName name="BEx7696AZUPB1PK30JJQUWUELQPJ" hidden="1">#REF!</definedName>
    <definedName name="BEx76PNR8S4T4VUQS0KU58SEX0VN" localSheetId="10" hidden="1">#REF!</definedName>
    <definedName name="BEx76PNR8S4T4VUQS0KU58SEX0VN" localSheetId="8" hidden="1">#REF!</definedName>
    <definedName name="BEx76PNR8S4T4VUQS0KU58SEX0VN" hidden="1">#REF!</definedName>
    <definedName name="BEx76YY7ODSIKDD9VDF9TLTDM18I" localSheetId="10" hidden="1">#REF!</definedName>
    <definedName name="BEx76YY7ODSIKDD9VDF9TLTDM18I" localSheetId="8" hidden="1">#REF!</definedName>
    <definedName name="BEx76YY7ODSIKDD9VDF9TLTDM18I" hidden="1">#REF!</definedName>
    <definedName name="BEx7705E86I9B7DTKMMJMAFSYMUL" localSheetId="10" hidden="1">#REF!</definedName>
    <definedName name="BEx7705E86I9B7DTKMMJMAFSYMUL" localSheetId="8" hidden="1">#REF!</definedName>
    <definedName name="BEx7705E86I9B7DTKMMJMAFSYMUL" hidden="1">#REF!</definedName>
    <definedName name="BEx7741OUGLA0WJQLQRUJSL4DE00" localSheetId="10" hidden="1">#REF!</definedName>
    <definedName name="BEx7741OUGLA0WJQLQRUJSL4DE00" localSheetId="8" hidden="1">#REF!</definedName>
    <definedName name="BEx7741OUGLA0WJQLQRUJSL4DE00" hidden="1">#REF!</definedName>
    <definedName name="BEx774N83DXLJZ54Q42PWIJZ2DN1" localSheetId="10" hidden="1">#REF!</definedName>
    <definedName name="BEx774N83DXLJZ54Q42PWIJZ2DN1" localSheetId="8" hidden="1">#REF!</definedName>
    <definedName name="BEx774N83DXLJZ54Q42PWIJZ2DN1" hidden="1">#REF!</definedName>
    <definedName name="BEx779QNIY3061ZV9BR462WKEGRW" localSheetId="10" hidden="1">#REF!</definedName>
    <definedName name="BEx779QNIY3061ZV9BR462WKEGRW" localSheetId="8" hidden="1">#REF!</definedName>
    <definedName name="BEx779QNIY3061ZV9BR462WKEGRW" hidden="1">#REF!</definedName>
    <definedName name="BEx77G19QU9A95CNHE6QMVSQR2T3" localSheetId="10" hidden="1">#REF!</definedName>
    <definedName name="BEx77G19QU9A95CNHE6QMVSQR2T3" localSheetId="8" hidden="1">#REF!</definedName>
    <definedName name="BEx77G19QU9A95CNHE6QMVSQR2T3" hidden="1">#REF!</definedName>
    <definedName name="BEx77P0S3GVMS7BJUL9OWUGJ1B02" localSheetId="10" hidden="1">#REF!</definedName>
    <definedName name="BEx77P0S3GVMS7BJUL9OWUGJ1B02" localSheetId="8" hidden="1">#REF!</definedName>
    <definedName name="BEx77P0S3GVMS7BJUL9OWUGJ1B02" hidden="1">#REF!</definedName>
    <definedName name="BEx77QDESURI6WW5582YXSK3A972" localSheetId="10" hidden="1">#REF!</definedName>
    <definedName name="BEx77QDESURI6WW5582YXSK3A972" localSheetId="8" hidden="1">#REF!</definedName>
    <definedName name="BEx77QDESURI6WW5582YXSK3A972" hidden="1">#REF!</definedName>
    <definedName name="BEx77VBI9XOPFHKEWU5EHQ9J675Y" localSheetId="10" hidden="1">#REF!</definedName>
    <definedName name="BEx77VBI9XOPFHKEWU5EHQ9J675Y" localSheetId="8" hidden="1">#REF!</definedName>
    <definedName name="BEx77VBI9XOPFHKEWU5EHQ9J675Y" hidden="1">#REF!</definedName>
    <definedName name="BEx7809GQOCLHSNH95VOYIX7P1TV" localSheetId="10" hidden="1">#REF!</definedName>
    <definedName name="BEx7809GQOCLHSNH95VOYIX7P1TV" localSheetId="8" hidden="1">#REF!</definedName>
    <definedName name="BEx7809GQOCLHSNH95VOYIX7P1TV" hidden="1">#REF!</definedName>
    <definedName name="BEx780K8XAXUHGVZGZWQ74DK4CI3" localSheetId="10" hidden="1">#REF!</definedName>
    <definedName name="BEx780K8XAXUHGVZGZWQ74DK4CI3" localSheetId="8" hidden="1">#REF!</definedName>
    <definedName name="BEx780K8XAXUHGVZGZWQ74DK4CI3" hidden="1">#REF!</definedName>
    <definedName name="BEx78226TN58UE0CTY98YEDU0LSL" localSheetId="10" hidden="1">#REF!</definedName>
    <definedName name="BEx78226TN58UE0CTY98YEDU0LSL" localSheetId="8" hidden="1">#REF!</definedName>
    <definedName name="BEx78226TN58UE0CTY98YEDU0LSL" hidden="1">#REF!</definedName>
    <definedName name="BEx7881ZZBWHRAX6W2GY19J8MGEQ" localSheetId="10" hidden="1">#REF!</definedName>
    <definedName name="BEx7881ZZBWHRAX6W2GY19J8MGEQ" localSheetId="8" hidden="1">#REF!</definedName>
    <definedName name="BEx7881ZZBWHRAX6W2GY19J8MGEQ" hidden="1">#REF!</definedName>
    <definedName name="BEx78BSYINF85GYNSCIRD95PH86Q" localSheetId="10" hidden="1">#REF!</definedName>
    <definedName name="BEx78BSYINF85GYNSCIRD95PH86Q" localSheetId="8" hidden="1">#REF!</definedName>
    <definedName name="BEx78BSYINF85GYNSCIRD95PH86Q" hidden="1">#REF!</definedName>
    <definedName name="BEx78HHRIWDLHQX2LG0HWFRYEL1T" localSheetId="10" hidden="1">#REF!</definedName>
    <definedName name="BEx78HHRIWDLHQX2LG0HWFRYEL1T" localSheetId="8" hidden="1">#REF!</definedName>
    <definedName name="BEx78HHRIWDLHQX2LG0HWFRYEL1T" hidden="1">#REF!</definedName>
    <definedName name="BEx78QC4X2YVM9K6MQRB2WJG36N3" localSheetId="10" hidden="1">#REF!</definedName>
    <definedName name="BEx78QC4X2YVM9K6MQRB2WJG36N3" localSheetId="8" hidden="1">#REF!</definedName>
    <definedName name="BEx78QC4X2YVM9K6MQRB2WJG36N3" hidden="1">#REF!</definedName>
    <definedName name="BEx78QMXZ2P1ZB3HJ9O50DWHCMXR" localSheetId="10" hidden="1">#REF!</definedName>
    <definedName name="BEx78QMXZ2P1ZB3HJ9O50DWHCMXR" localSheetId="8" hidden="1">#REF!</definedName>
    <definedName name="BEx78QMXZ2P1ZB3HJ9O50DWHCMXR" hidden="1">#REF!</definedName>
    <definedName name="BEx78SFO5VR28677DWZEMDN7G86X" localSheetId="10" hidden="1">#REF!</definedName>
    <definedName name="BEx78SFO5VR28677DWZEMDN7G86X" localSheetId="8" hidden="1">#REF!</definedName>
    <definedName name="BEx78SFO5VR28677DWZEMDN7G86X" hidden="1">#REF!</definedName>
    <definedName name="BEx78SFOYH1Z0ZDTO47W2M60TW6K" localSheetId="10" hidden="1">#REF!</definedName>
    <definedName name="BEx78SFOYH1Z0ZDTO47W2M60TW6K" localSheetId="8" hidden="1">#REF!</definedName>
    <definedName name="BEx78SFOYH1Z0ZDTO47W2M60TW6K" hidden="1">#REF!</definedName>
    <definedName name="BEx7974EARYYX2ICWU0YC50VO5D8" localSheetId="10" hidden="1">#REF!</definedName>
    <definedName name="BEx7974EARYYX2ICWU0YC50VO5D8" localSheetId="8" hidden="1">#REF!</definedName>
    <definedName name="BEx7974EARYYX2ICWU0YC50VO5D8" hidden="1">#REF!</definedName>
    <definedName name="BEx79JK3E6JO8MX4O35A5G8NZCC8" localSheetId="10" hidden="1">#REF!</definedName>
    <definedName name="BEx79JK3E6JO8MX4O35A5G8NZCC8" localSheetId="8" hidden="1">#REF!</definedName>
    <definedName name="BEx79JK3E6JO8MX4O35A5G8NZCC8" hidden="1">#REF!</definedName>
    <definedName name="BEx79OCP4HQ6XP8EWNGEUDLOZBBS" localSheetId="10" hidden="1">#REF!</definedName>
    <definedName name="BEx79OCP4HQ6XP8EWNGEUDLOZBBS" localSheetId="8" hidden="1">#REF!</definedName>
    <definedName name="BEx79OCP4HQ6XP8EWNGEUDLOZBBS" hidden="1">#REF!</definedName>
    <definedName name="BEx79SEAYKUZB0H4LYBCD6WWJBG2" localSheetId="10" hidden="1">#REF!</definedName>
    <definedName name="BEx79SEAYKUZB0H4LYBCD6WWJBG2" localSheetId="8" hidden="1">#REF!</definedName>
    <definedName name="BEx79SEAYKUZB0H4LYBCD6WWJBG2" hidden="1">#REF!</definedName>
    <definedName name="BEx79SJRHTLS9PYM69O9BWW1FMJK" localSheetId="10" hidden="1">#REF!</definedName>
    <definedName name="BEx79SJRHTLS9PYM69O9BWW1FMJK" localSheetId="8" hidden="1">#REF!</definedName>
    <definedName name="BEx79SJRHTLS9PYM69O9BWW1FMJK" hidden="1">#REF!</definedName>
    <definedName name="BEx79YJJLBELICW9F9FRYSCQ101L" localSheetId="10" hidden="1">#REF!</definedName>
    <definedName name="BEx79YJJLBELICW9F9FRYSCQ101L" localSheetId="8" hidden="1">#REF!</definedName>
    <definedName name="BEx79YJJLBELICW9F9FRYSCQ101L" hidden="1">#REF!</definedName>
    <definedName name="BEx79YUC7B0V77FSBGIRCY1BR4VK" localSheetId="10" hidden="1">#REF!</definedName>
    <definedName name="BEx79YUC7B0V77FSBGIRCY1BR4VK" localSheetId="8" hidden="1">#REF!</definedName>
    <definedName name="BEx79YUC7B0V77FSBGIRCY1BR4VK" hidden="1">#REF!</definedName>
    <definedName name="BEx7A06T3RC2891FUX05G3QPRAUE" localSheetId="10" hidden="1">#REF!</definedName>
    <definedName name="BEx7A06T3RC2891FUX05G3QPRAUE" localSheetId="8" hidden="1">#REF!</definedName>
    <definedName name="BEx7A06T3RC2891FUX05G3QPRAUE" hidden="1">#REF!</definedName>
    <definedName name="BEx7A9S3JA1X7FH4CFSQLTZC4691" localSheetId="10" hidden="1">#REF!</definedName>
    <definedName name="BEx7A9S3JA1X7FH4CFSQLTZC4691" localSheetId="8" hidden="1">#REF!</definedName>
    <definedName name="BEx7A9S3JA1X7FH4CFSQLTZC4691" hidden="1">#REF!</definedName>
    <definedName name="BEx7ABA2C9IWH5VSLVLLLCY62161" localSheetId="10" hidden="1">#REF!</definedName>
    <definedName name="BEx7ABA2C9IWH5VSLVLLLCY62161" localSheetId="8" hidden="1">#REF!</definedName>
    <definedName name="BEx7ABA2C9IWH5VSLVLLLCY62161" hidden="1">#REF!</definedName>
    <definedName name="BEx7AE4LPLX8N85BYB0WCO5S7ZPV" localSheetId="10" hidden="1">#REF!</definedName>
    <definedName name="BEx7AE4LPLX8N85BYB0WCO5S7ZPV" localSheetId="8" hidden="1">#REF!</definedName>
    <definedName name="BEx7AE4LPLX8N85BYB0WCO5S7ZPV" hidden="1">#REF!</definedName>
    <definedName name="BEx7AR0EEP9O5JPPEKQWG1TC860T" localSheetId="10" hidden="1">#REF!</definedName>
    <definedName name="BEx7AR0EEP9O5JPPEKQWG1TC860T" localSheetId="8" hidden="1">#REF!</definedName>
    <definedName name="BEx7AR0EEP9O5JPPEKQWG1TC860T" hidden="1">#REF!</definedName>
    <definedName name="BEx7ASD1I654MEDCO6GGWA95PXSC" localSheetId="10" hidden="1">#REF!</definedName>
    <definedName name="BEx7ASD1I654MEDCO6GGWA95PXSC" localSheetId="8" hidden="1">#REF!</definedName>
    <definedName name="BEx7ASD1I654MEDCO6GGWA95PXSC" hidden="1">#REF!</definedName>
    <definedName name="BEx7AURD3S7JGN4D3YK1QAG6TAFA" localSheetId="10" hidden="1">#REF!</definedName>
    <definedName name="BEx7AURD3S7JGN4D3YK1QAG6TAFA" localSheetId="8" hidden="1">#REF!</definedName>
    <definedName name="BEx7AURD3S7JGN4D3YK1QAG6TAFA" hidden="1">#REF!</definedName>
    <definedName name="BEx7AVCX9S5RJP3NSZ4QM4E6ERDT" localSheetId="10" hidden="1">#REF!</definedName>
    <definedName name="BEx7AVCX9S5RJP3NSZ4QM4E6ERDT" localSheetId="8" hidden="1">#REF!</definedName>
    <definedName name="BEx7AVCX9S5RJP3NSZ4QM4E6ERDT" hidden="1">#REF!</definedName>
    <definedName name="BEx7AVYIGP0930MV5JEBWRYCJN68" localSheetId="10" hidden="1">#REF!</definedName>
    <definedName name="BEx7AVYIGP0930MV5JEBWRYCJN68" localSheetId="8" hidden="1">#REF!</definedName>
    <definedName name="BEx7AVYIGP0930MV5JEBWRYCJN68" hidden="1">#REF!</definedName>
    <definedName name="BEx7B6LH6917TXOSAAQ6U7HVF018" localSheetId="10" hidden="1">#REF!</definedName>
    <definedName name="BEx7B6LH6917TXOSAAQ6U7HVF018" localSheetId="8" hidden="1">#REF!</definedName>
    <definedName name="BEx7B6LH6917TXOSAAQ6U7HVF018" hidden="1">#REF!</definedName>
    <definedName name="BEx7BN8E88JR3K1BSLAZRPSFPQ9L" localSheetId="10" hidden="1">#REF!</definedName>
    <definedName name="BEx7BN8E88JR3K1BSLAZRPSFPQ9L" localSheetId="8" hidden="1">#REF!</definedName>
    <definedName name="BEx7BN8E88JR3K1BSLAZRPSFPQ9L" hidden="1">#REF!</definedName>
    <definedName name="BEx7BP14RMS3638K85OM4NCYLRHG" localSheetId="10" hidden="1">#REF!</definedName>
    <definedName name="BEx7BP14RMS3638K85OM4NCYLRHG" localSheetId="8" hidden="1">#REF!</definedName>
    <definedName name="BEx7BP14RMS3638K85OM4NCYLRHG" hidden="1">#REF!</definedName>
    <definedName name="BEx7BPXFZXJ79FQ0E8AQE21PGVHA" localSheetId="10" hidden="1">#REF!</definedName>
    <definedName name="BEx7BPXFZXJ79FQ0E8AQE21PGVHA" localSheetId="8" hidden="1">#REF!</definedName>
    <definedName name="BEx7BPXFZXJ79FQ0E8AQE21PGVHA" hidden="1">#REF!</definedName>
    <definedName name="BEx7C04AM39DQMC1TIX7CFZ2ADHX" localSheetId="10" hidden="1">#REF!</definedName>
    <definedName name="BEx7C04AM39DQMC1TIX7CFZ2ADHX" localSheetId="8" hidden="1">#REF!</definedName>
    <definedName name="BEx7C04AM39DQMC1TIX7CFZ2ADHX" hidden="1">#REF!</definedName>
    <definedName name="BEx7C346X4AX2J1QPM4NBC7JL5W9" localSheetId="10" hidden="1">#REF!</definedName>
    <definedName name="BEx7C346X4AX2J1QPM4NBC7JL5W9" localSheetId="8" hidden="1">#REF!</definedName>
    <definedName name="BEx7C346X4AX2J1QPM4NBC7JL5W9" hidden="1">#REF!</definedName>
    <definedName name="BEx7C40F0PQURHPI6YQ39NFIR86Z" localSheetId="10" hidden="1">#REF!</definedName>
    <definedName name="BEx7C40F0PQURHPI6YQ39NFIR86Z" localSheetId="8" hidden="1">#REF!</definedName>
    <definedName name="BEx7C40F0PQURHPI6YQ39NFIR86Z" hidden="1">#REF!</definedName>
    <definedName name="BEx7C7B9VCY7N0H7N1NH6HNNH724" localSheetId="10" hidden="1">#REF!</definedName>
    <definedName name="BEx7C7B9VCY7N0H7N1NH6HNNH724" localSheetId="8" hidden="1">#REF!</definedName>
    <definedName name="BEx7C7B9VCY7N0H7N1NH6HNNH724" hidden="1">#REF!</definedName>
    <definedName name="BEx7C93VR7SYRIJS1JO8YZKSFAW9" localSheetId="10" hidden="1">#REF!</definedName>
    <definedName name="BEx7C93VR7SYRIJS1JO8YZKSFAW9" localSheetId="8" hidden="1">#REF!</definedName>
    <definedName name="BEx7C93VR7SYRIJS1JO8YZKSFAW9" hidden="1">#REF!</definedName>
    <definedName name="BEx7CCPC6R1KQQZ2JQU6EFI1G0RM" localSheetId="10" hidden="1">#REF!</definedName>
    <definedName name="BEx7CCPC6R1KQQZ2JQU6EFI1G0RM" localSheetId="8" hidden="1">#REF!</definedName>
    <definedName name="BEx7CCPC6R1KQQZ2JQU6EFI1G0RM" hidden="1">#REF!</definedName>
    <definedName name="BEx7CIJST9GLS2QD383UK7VUDTGL" localSheetId="10" hidden="1">#REF!</definedName>
    <definedName name="BEx7CIJST9GLS2QD383UK7VUDTGL" localSheetId="8" hidden="1">#REF!</definedName>
    <definedName name="BEx7CIJST9GLS2QD383UK7VUDTGL" hidden="1">#REF!</definedName>
    <definedName name="BEx7CO8T2XKC7GHDSYNAWTZ9L7YR" localSheetId="10" hidden="1">#REF!</definedName>
    <definedName name="BEx7CO8T2XKC7GHDSYNAWTZ9L7YR" localSheetId="8" hidden="1">#REF!</definedName>
    <definedName name="BEx7CO8T2XKC7GHDSYNAWTZ9L7YR" hidden="1">#REF!</definedName>
    <definedName name="BEx7CW1CF00DO8A36UNC2X7K65C2" localSheetId="10" hidden="1">#REF!</definedName>
    <definedName name="BEx7CW1CF00DO8A36UNC2X7K65C2" localSheetId="8" hidden="1">#REF!</definedName>
    <definedName name="BEx7CW1CF00DO8A36UNC2X7K65C2" hidden="1">#REF!</definedName>
    <definedName name="BEx7CW6NFRL2P4XWP0MWHIYA97KF" localSheetId="10" hidden="1">#REF!</definedName>
    <definedName name="BEx7CW6NFRL2P4XWP0MWHIYA97KF" localSheetId="8" hidden="1">#REF!</definedName>
    <definedName name="BEx7CW6NFRL2P4XWP0MWHIYA97KF" hidden="1">#REF!</definedName>
    <definedName name="BEx7CZXN83U7XFVGG1P1N6ZCQK7U" localSheetId="10" hidden="1">#REF!</definedName>
    <definedName name="BEx7CZXN83U7XFVGG1P1N6ZCQK7U" localSheetId="8" hidden="1">#REF!</definedName>
    <definedName name="BEx7CZXN83U7XFVGG1P1N6ZCQK7U" hidden="1">#REF!</definedName>
    <definedName name="BEx7D14R4J25CLH301NHMGU8FSWM" localSheetId="10" hidden="1">#REF!</definedName>
    <definedName name="BEx7D14R4J25CLH301NHMGU8FSWM" localSheetId="8" hidden="1">#REF!</definedName>
    <definedName name="BEx7D14R4J25CLH301NHMGU8FSWM" hidden="1">#REF!</definedName>
    <definedName name="BEx7D38BE0Z9QLQBDMGARM9USFPM" localSheetId="10" hidden="1">#REF!</definedName>
    <definedName name="BEx7D38BE0Z9QLQBDMGARM9USFPM" localSheetId="8" hidden="1">#REF!</definedName>
    <definedName name="BEx7D38BE0Z9QLQBDMGARM9USFPM" hidden="1">#REF!</definedName>
    <definedName name="BEx7D5RWKRS4W71J4NZ6ZSFHPKFT" localSheetId="10" hidden="1">#REF!</definedName>
    <definedName name="BEx7D5RWKRS4W71J4NZ6ZSFHPKFT" localSheetId="8" hidden="1">#REF!</definedName>
    <definedName name="BEx7D5RWKRS4W71J4NZ6ZSFHPKFT" hidden="1">#REF!</definedName>
    <definedName name="BEx7D8H1TPOX1UN17QZYEV7Q58GA" localSheetId="10" hidden="1">#REF!</definedName>
    <definedName name="BEx7D8H1TPOX1UN17QZYEV7Q58GA" localSheetId="8" hidden="1">#REF!</definedName>
    <definedName name="BEx7D8H1TPOX1UN17QZYEV7Q58GA" hidden="1">#REF!</definedName>
    <definedName name="BEx7DGF13H2074LRWFZQ45PZ6JPX" localSheetId="10" hidden="1">#REF!</definedName>
    <definedName name="BEx7DGF13H2074LRWFZQ45PZ6JPX" localSheetId="8" hidden="1">#REF!</definedName>
    <definedName name="BEx7DGF13H2074LRWFZQ45PZ6JPX" hidden="1">#REF!</definedName>
    <definedName name="BEx7DHBE0SOC5KXWWQ73WUDBRX8J" localSheetId="10" hidden="1">#REF!</definedName>
    <definedName name="BEx7DHBE0SOC5KXWWQ73WUDBRX8J" localSheetId="8" hidden="1">#REF!</definedName>
    <definedName name="BEx7DHBE0SOC5KXWWQ73WUDBRX8J" hidden="1">#REF!</definedName>
    <definedName name="BEx7DKWUXEDIISSX4GDD4YYT887F" localSheetId="10" hidden="1">#REF!</definedName>
    <definedName name="BEx7DKWUXEDIISSX4GDD4YYT887F" localSheetId="8" hidden="1">#REF!</definedName>
    <definedName name="BEx7DKWUXEDIISSX4GDD4YYT887F" hidden="1">#REF!</definedName>
    <definedName name="BEx7DMUYR2HC26WW7AOB1TULERMB" localSheetId="10" hidden="1">#REF!</definedName>
    <definedName name="BEx7DMUYR2HC26WW7AOB1TULERMB" localSheetId="8" hidden="1">#REF!</definedName>
    <definedName name="BEx7DMUYR2HC26WW7AOB1TULERMB" hidden="1">#REF!</definedName>
    <definedName name="BEx7DVJTRV44IMJIBFXELE67SZ7S" localSheetId="10" hidden="1">#REF!</definedName>
    <definedName name="BEx7DVJTRV44IMJIBFXELE67SZ7S" localSheetId="8" hidden="1">#REF!</definedName>
    <definedName name="BEx7DVJTRV44IMJIBFXELE67SZ7S" hidden="1">#REF!</definedName>
    <definedName name="BEx7DVUMFCI5INHMVFIJ44RTTSTT" localSheetId="10" hidden="1">#REF!</definedName>
    <definedName name="BEx7DVUMFCI5INHMVFIJ44RTTSTT" localSheetId="8" hidden="1">#REF!</definedName>
    <definedName name="BEx7DVUMFCI5INHMVFIJ44RTTSTT" hidden="1">#REF!</definedName>
    <definedName name="BEx7E2QT2U8THYOKBPXONB1B47WH" localSheetId="10" hidden="1">#REF!</definedName>
    <definedName name="BEx7E2QT2U8THYOKBPXONB1B47WH" localSheetId="8" hidden="1">#REF!</definedName>
    <definedName name="BEx7E2QT2U8THYOKBPXONB1B47WH" hidden="1">#REF!</definedName>
    <definedName name="BEx7E5QP7W6UKO74F5Y0VJ741HS5" localSheetId="10" hidden="1">#REF!</definedName>
    <definedName name="BEx7E5QP7W6UKO74F5Y0VJ741HS5" localSheetId="8" hidden="1">#REF!</definedName>
    <definedName name="BEx7E5QP7W6UKO74F5Y0VJ741HS5" hidden="1">#REF!</definedName>
    <definedName name="BEx7E6N29HGH3I47AFB2DCS6MVS6" localSheetId="10" hidden="1">#REF!</definedName>
    <definedName name="BEx7E6N29HGH3I47AFB2DCS6MVS6" localSheetId="8" hidden="1">#REF!</definedName>
    <definedName name="BEx7E6N29HGH3I47AFB2DCS6MVS6" hidden="1">#REF!</definedName>
    <definedName name="BEx7EBA8IYHQKT7IQAOAML660SYA" localSheetId="10" hidden="1">#REF!</definedName>
    <definedName name="BEx7EBA8IYHQKT7IQAOAML660SYA" localSheetId="8" hidden="1">#REF!</definedName>
    <definedName name="BEx7EBA8IYHQKT7IQAOAML660SYA" hidden="1">#REF!</definedName>
    <definedName name="BEx7EI6C8MCRZFEQYUBE5FSUTIHK" localSheetId="10" hidden="1">#REF!</definedName>
    <definedName name="BEx7EI6C8MCRZFEQYUBE5FSUTIHK" localSheetId="8" hidden="1">#REF!</definedName>
    <definedName name="BEx7EI6C8MCRZFEQYUBE5FSUTIHK" hidden="1">#REF!</definedName>
    <definedName name="BEx7EI6DL1Z6UWLFBXAKVGZTKHWJ" localSheetId="10" hidden="1">#REF!</definedName>
    <definedName name="BEx7EI6DL1Z6UWLFBXAKVGZTKHWJ" localSheetId="8" hidden="1">#REF!</definedName>
    <definedName name="BEx7EI6DL1Z6UWLFBXAKVGZTKHWJ" hidden="1">#REF!</definedName>
    <definedName name="BEx7EQKHX7GZYOLXRDU534TT4H64" localSheetId="10" hidden="1">#REF!</definedName>
    <definedName name="BEx7EQKHX7GZYOLXRDU534TT4H64" localSheetId="8" hidden="1">#REF!</definedName>
    <definedName name="BEx7EQKHX7GZYOLXRDU534TT4H64" hidden="1">#REF!</definedName>
    <definedName name="BEx7ETV6L1TM7JSXJIGK3FC6RVZW" localSheetId="10" hidden="1">#REF!</definedName>
    <definedName name="BEx7ETV6L1TM7JSXJIGK3FC6RVZW" localSheetId="8" hidden="1">#REF!</definedName>
    <definedName name="BEx7ETV6L1TM7JSXJIGK3FC6RVZW" hidden="1">#REF!</definedName>
    <definedName name="BEx7EYYLHMBYQTH6I377FCQS7CSX" localSheetId="10" hidden="1">#REF!</definedName>
    <definedName name="BEx7EYYLHMBYQTH6I377FCQS7CSX" localSheetId="8" hidden="1">#REF!</definedName>
    <definedName name="BEx7EYYLHMBYQTH6I377FCQS7CSX" hidden="1">#REF!</definedName>
    <definedName name="BEx7FCLG1RYI2SNOU1Y2GQZNZSWA" localSheetId="10" hidden="1">#REF!</definedName>
    <definedName name="BEx7FCLG1RYI2SNOU1Y2GQZNZSWA" localSheetId="8" hidden="1">#REF!</definedName>
    <definedName name="BEx7FCLG1RYI2SNOU1Y2GQZNZSWA" hidden="1">#REF!</definedName>
    <definedName name="BEx7FN32ZGWOAA4TTH79KINTDWR9" localSheetId="10" hidden="1">#REF!</definedName>
    <definedName name="BEx7FN32ZGWOAA4TTH79KINTDWR9" localSheetId="8" hidden="1">#REF!</definedName>
    <definedName name="BEx7FN32ZGWOAA4TTH79KINTDWR9" hidden="1">#REF!</definedName>
    <definedName name="BEx7FV0WJHXL6X5JNQ2ZX45PX49P" localSheetId="10" hidden="1">#REF!</definedName>
    <definedName name="BEx7FV0WJHXL6X5JNQ2ZX45PX49P" localSheetId="8" hidden="1">#REF!</definedName>
    <definedName name="BEx7FV0WJHXL6X5JNQ2ZX45PX49P" hidden="1">#REF!</definedName>
    <definedName name="BEx7G82CKM3NIY1PHNFK28M09PCH" localSheetId="10" hidden="1">#REF!</definedName>
    <definedName name="BEx7G82CKM3NIY1PHNFK28M09PCH" localSheetId="8" hidden="1">#REF!</definedName>
    <definedName name="BEx7G82CKM3NIY1PHNFK28M09PCH" hidden="1">#REF!</definedName>
    <definedName name="BEx7GR3ENYWRXXS5IT0UMEGOLGUH" localSheetId="10" hidden="1">#REF!</definedName>
    <definedName name="BEx7GR3ENYWRXXS5IT0UMEGOLGUH" localSheetId="8" hidden="1">#REF!</definedName>
    <definedName name="BEx7GR3ENYWRXXS5IT0UMEGOLGUH" hidden="1">#REF!</definedName>
    <definedName name="BEx7GSAL6P7TASL8MB63RFST1LJL" localSheetId="10" hidden="1">#REF!</definedName>
    <definedName name="BEx7GSAL6P7TASL8MB63RFST1LJL" localSheetId="8" hidden="1">#REF!</definedName>
    <definedName name="BEx7GSAL6P7TASL8MB63RFST1LJL" hidden="1">#REF!</definedName>
    <definedName name="BEx7H0JD6I5I8WQLLWOYWY5YWPQE" localSheetId="10" hidden="1">#REF!</definedName>
    <definedName name="BEx7H0JD6I5I8WQLLWOYWY5YWPQE" localSheetId="8" hidden="1">#REF!</definedName>
    <definedName name="BEx7H0JD6I5I8WQLLWOYWY5YWPQE" hidden="1">#REF!</definedName>
    <definedName name="BEx7H14XCXH7WEXEY1HVO53A6AGH" localSheetId="10" hidden="1">#REF!</definedName>
    <definedName name="BEx7H14XCXH7WEXEY1HVO53A6AGH" localSheetId="8" hidden="1">#REF!</definedName>
    <definedName name="BEx7H14XCXH7WEXEY1HVO53A6AGH" hidden="1">#REF!</definedName>
    <definedName name="BEx7HGVBEF4LEIF6RC14N3PSU461" localSheetId="10" hidden="1">#REF!</definedName>
    <definedName name="BEx7HGVBEF4LEIF6RC14N3PSU461" localSheetId="8" hidden="1">#REF!</definedName>
    <definedName name="BEx7HGVBEF4LEIF6RC14N3PSU461" hidden="1">#REF!</definedName>
    <definedName name="BEx7HQ5T9FZ42QWS09UO4DT42Y0R" localSheetId="10" hidden="1">#REF!</definedName>
    <definedName name="BEx7HQ5T9FZ42QWS09UO4DT42Y0R" localSheetId="8" hidden="1">#REF!</definedName>
    <definedName name="BEx7HQ5T9FZ42QWS09UO4DT42Y0R" hidden="1">#REF!</definedName>
    <definedName name="BEx7HRCZE3CVGON1HV07MT5MNDZ3" localSheetId="10" hidden="1">#REF!</definedName>
    <definedName name="BEx7HRCZE3CVGON1HV07MT5MNDZ3" localSheetId="8" hidden="1">#REF!</definedName>
    <definedName name="BEx7HRCZE3CVGON1HV07MT5MNDZ3" hidden="1">#REF!</definedName>
    <definedName name="BEx7HWGE2CANG5M17X4C8YNC3N8F" localSheetId="10" hidden="1">#REF!</definedName>
    <definedName name="BEx7HWGE2CANG5M17X4C8YNC3N8F" localSheetId="8" hidden="1">#REF!</definedName>
    <definedName name="BEx7HWGE2CANG5M17X4C8YNC3N8F" hidden="1">#REF!</definedName>
    <definedName name="BEx7IB54GU5UCTJS549UBDW43EJL" localSheetId="10" hidden="1">#REF!</definedName>
    <definedName name="BEx7IB54GU5UCTJS549UBDW43EJL" localSheetId="8" hidden="1">#REF!</definedName>
    <definedName name="BEx7IB54GU5UCTJS549UBDW43EJL" hidden="1">#REF!</definedName>
    <definedName name="BEx7IBVYN47SFZIA0K4MDKQZNN9V" localSheetId="10" hidden="1">#REF!</definedName>
    <definedName name="BEx7IBVYN47SFZIA0K4MDKQZNN9V" localSheetId="8" hidden="1">#REF!</definedName>
    <definedName name="BEx7IBVYN47SFZIA0K4MDKQZNN9V" hidden="1">#REF!</definedName>
    <definedName name="BEx7IGOMJB39HUONENRXTK1MFHGE" localSheetId="10" hidden="1">#REF!</definedName>
    <definedName name="BEx7IGOMJB39HUONENRXTK1MFHGE" localSheetId="8" hidden="1">#REF!</definedName>
    <definedName name="BEx7IGOMJB39HUONENRXTK1MFHGE" hidden="1">#REF!</definedName>
    <definedName name="BEx7ISO6LTCYYDK0J6IN4PG2P6SW" localSheetId="10" hidden="1">#REF!</definedName>
    <definedName name="BEx7ISO6LTCYYDK0J6IN4PG2P6SW" localSheetId="8" hidden="1">#REF!</definedName>
    <definedName name="BEx7ISO6LTCYYDK0J6IN4PG2P6SW" hidden="1">#REF!</definedName>
    <definedName name="BEx7IV2IJ5WT7UC0UG7WP0WF2JZI" localSheetId="10" hidden="1">#REF!</definedName>
    <definedName name="BEx7IV2IJ5WT7UC0UG7WP0WF2JZI" localSheetId="8" hidden="1">#REF!</definedName>
    <definedName name="BEx7IV2IJ5WT7UC0UG7WP0WF2JZI" hidden="1">#REF!</definedName>
    <definedName name="BEx7IXGU74GE5E4S6W4Z13AR092Y" localSheetId="10" hidden="1">#REF!</definedName>
    <definedName name="BEx7IXGU74GE5E4S6W4Z13AR092Y" localSheetId="8" hidden="1">#REF!</definedName>
    <definedName name="BEx7IXGU74GE5E4S6W4Z13AR092Y" hidden="1">#REF!</definedName>
    <definedName name="BEx7J4YL8Q3BI1MLH16YYQ18IJRD" localSheetId="10" hidden="1">#REF!</definedName>
    <definedName name="BEx7J4YL8Q3BI1MLH16YYQ18IJRD" localSheetId="8" hidden="1">#REF!</definedName>
    <definedName name="BEx7J4YL8Q3BI1MLH16YYQ18IJRD" hidden="1">#REF!</definedName>
    <definedName name="BEx7J5K5QVUOXI6A663KUWL6PO3O" localSheetId="10" hidden="1">#REF!</definedName>
    <definedName name="BEx7J5K5QVUOXI6A663KUWL6PO3O" localSheetId="8" hidden="1">#REF!</definedName>
    <definedName name="BEx7J5K5QVUOXI6A663KUWL6PO3O" hidden="1">#REF!</definedName>
    <definedName name="BEx7JH3HGBPI07OHZ5LFYK0UFZQR" localSheetId="10" hidden="1">#REF!</definedName>
    <definedName name="BEx7JH3HGBPI07OHZ5LFYK0UFZQR" localSheetId="8" hidden="1">#REF!</definedName>
    <definedName name="BEx7JH3HGBPI07OHZ5LFYK0UFZQR" hidden="1">#REF!</definedName>
    <definedName name="BEx7JRL3MHRMVLQF3EN15MXRPN68" localSheetId="10" hidden="1">#REF!</definedName>
    <definedName name="BEx7JRL3MHRMVLQF3EN15MXRPN68" localSheetId="8" hidden="1">#REF!</definedName>
    <definedName name="BEx7JRL3MHRMVLQF3EN15MXRPN68" hidden="1">#REF!</definedName>
    <definedName name="BEx7JV194190CNM6WWGQ3UBJ3CHH" localSheetId="10" hidden="1">#REF!</definedName>
    <definedName name="BEx7JV194190CNM6WWGQ3UBJ3CHH" localSheetId="8" hidden="1">#REF!</definedName>
    <definedName name="BEx7JV194190CNM6WWGQ3UBJ3CHH" hidden="1">#REF!</definedName>
    <definedName name="BEx7JZJ4AE8AGMWPK3XPBTBUBZ48" localSheetId="10" hidden="1">#REF!</definedName>
    <definedName name="BEx7JZJ4AE8AGMWPK3XPBTBUBZ48" localSheetId="8" hidden="1">#REF!</definedName>
    <definedName name="BEx7JZJ4AE8AGMWPK3XPBTBUBZ48" hidden="1">#REF!</definedName>
    <definedName name="BEx7K7GZ607XQOGB81A1HINBTGOZ" localSheetId="10" hidden="1">#REF!</definedName>
    <definedName name="BEx7K7GZ607XQOGB81A1HINBTGOZ" localSheetId="8" hidden="1">#REF!</definedName>
    <definedName name="BEx7K7GZ607XQOGB81A1HINBTGOZ" hidden="1">#REF!</definedName>
    <definedName name="BEx7KEYPBDXSNROH8M6CDCBN6B50" localSheetId="10" hidden="1">#REF!</definedName>
    <definedName name="BEx7KEYPBDXSNROH8M6CDCBN6B50" localSheetId="8" hidden="1">#REF!</definedName>
    <definedName name="BEx7KEYPBDXSNROH8M6CDCBN6B50" hidden="1">#REF!</definedName>
    <definedName name="BEx7KH7PZ0A6FSWA4LAN2CMZ0WSF" localSheetId="10" hidden="1">#REF!</definedName>
    <definedName name="BEx7KH7PZ0A6FSWA4LAN2CMZ0WSF" localSheetId="8" hidden="1">#REF!</definedName>
    <definedName name="BEx7KH7PZ0A6FSWA4LAN2CMZ0WSF" hidden="1">#REF!</definedName>
    <definedName name="BEx7KNCTL6VMNQP4MFMHOMV1WI1Y" localSheetId="10" hidden="1">#REF!</definedName>
    <definedName name="BEx7KNCTL6VMNQP4MFMHOMV1WI1Y" localSheetId="8" hidden="1">#REF!</definedName>
    <definedName name="BEx7KNCTL6VMNQP4MFMHOMV1WI1Y" hidden="1">#REF!</definedName>
    <definedName name="BEx7KSAS8BZT6H8OQCZ5DNSTMO07" localSheetId="10" hidden="1">#REF!</definedName>
    <definedName name="BEx7KSAS8BZT6H8OQCZ5DNSTMO07" localSheetId="8" hidden="1">#REF!</definedName>
    <definedName name="BEx7KSAS8BZT6H8OQCZ5DNSTMO07" hidden="1">#REF!</definedName>
    <definedName name="BEx7KWHTBD21COXVI4HNEQH0Z3L8" localSheetId="10" hidden="1">#REF!</definedName>
    <definedName name="BEx7KWHTBD21COXVI4HNEQH0Z3L8" localSheetId="8" hidden="1">#REF!</definedName>
    <definedName name="BEx7KWHTBD21COXVI4HNEQH0Z3L8" hidden="1">#REF!</definedName>
    <definedName name="BEx7KXUGRMRSUXCM97Z7VRZQ9JH2" localSheetId="10" hidden="1">#REF!</definedName>
    <definedName name="BEx7KXUGRMRSUXCM97Z7VRZQ9JH2" localSheetId="8" hidden="1">#REF!</definedName>
    <definedName name="BEx7KXUGRMRSUXCM97Z7VRZQ9JH2" hidden="1">#REF!</definedName>
    <definedName name="BEx7L5C6U8MP6IZ67BD649WQYJEK" localSheetId="10" hidden="1">#REF!</definedName>
    <definedName name="BEx7L5C6U8MP6IZ67BD649WQYJEK" localSheetId="8" hidden="1">#REF!</definedName>
    <definedName name="BEx7L5C6U8MP6IZ67BD649WQYJEK" hidden="1">#REF!</definedName>
    <definedName name="BEx7L8HEYEVTATR0OG5JJO647KNI" localSheetId="10" hidden="1">#REF!</definedName>
    <definedName name="BEx7L8HEYEVTATR0OG5JJO647KNI" localSheetId="8" hidden="1">#REF!</definedName>
    <definedName name="BEx7L8HEYEVTATR0OG5JJO647KNI" hidden="1">#REF!</definedName>
    <definedName name="BEx7L8XOV64OMS15ZFURFEUXLMWF" localSheetId="10" hidden="1">#REF!</definedName>
    <definedName name="BEx7L8XOV64OMS15ZFURFEUXLMWF" localSheetId="8" hidden="1">#REF!</definedName>
    <definedName name="BEx7L8XOV64OMS15ZFURFEUXLMWF" hidden="1">#REF!</definedName>
    <definedName name="BEx7LPF478MRAYB9TQ6LDML6O3BY" localSheetId="10" hidden="1">#REF!</definedName>
    <definedName name="BEx7LPF478MRAYB9TQ6LDML6O3BY" localSheetId="8" hidden="1">#REF!</definedName>
    <definedName name="BEx7LPF478MRAYB9TQ6LDML6O3BY" hidden="1">#REF!</definedName>
    <definedName name="BEx7LPV780NFCG1VX4EKJ29YXOLZ" localSheetId="10" hidden="1">#REF!</definedName>
    <definedName name="BEx7LPV780NFCG1VX4EKJ29YXOLZ" localSheetId="8" hidden="1">#REF!</definedName>
    <definedName name="BEx7LPV780NFCG1VX4EKJ29YXOLZ" hidden="1">#REF!</definedName>
    <definedName name="BEx7LQ0PD30NJWOAYKPEYHM9J83B" localSheetId="10" hidden="1">#REF!</definedName>
    <definedName name="BEx7LQ0PD30NJWOAYKPEYHM9J83B" localSheetId="8" hidden="1">#REF!</definedName>
    <definedName name="BEx7LQ0PD30NJWOAYKPEYHM9J83B" hidden="1">#REF!</definedName>
    <definedName name="BEx7M4EKEDHZ1ZZ91NDLSUNPUFPZ" localSheetId="10" hidden="1">#REF!</definedName>
    <definedName name="BEx7M4EKEDHZ1ZZ91NDLSUNPUFPZ" localSheetId="8" hidden="1">#REF!</definedName>
    <definedName name="BEx7M4EKEDHZ1ZZ91NDLSUNPUFPZ" hidden="1">#REF!</definedName>
    <definedName name="BEx7MAUI1JJFDIJGDW4RWY5384LY" localSheetId="10" hidden="1">#REF!</definedName>
    <definedName name="BEx7MAUI1JJFDIJGDW4RWY5384LY" localSheetId="8" hidden="1">#REF!</definedName>
    <definedName name="BEx7MAUI1JJFDIJGDW4RWY5384LY" hidden="1">#REF!</definedName>
    <definedName name="BEx7MI1EW6N7FOBHWJLYC02TZSKR" localSheetId="10" hidden="1">#REF!</definedName>
    <definedName name="BEx7MI1EW6N7FOBHWJLYC02TZSKR" localSheetId="8" hidden="1">#REF!</definedName>
    <definedName name="BEx7MI1EW6N7FOBHWJLYC02TZSKR" hidden="1">#REF!</definedName>
    <definedName name="BEx7MJZO3UKAMJ53UWOJ5ZD4GGMQ" localSheetId="10" hidden="1">#REF!</definedName>
    <definedName name="BEx7MJZO3UKAMJ53UWOJ5ZD4GGMQ" localSheetId="8" hidden="1">#REF!</definedName>
    <definedName name="BEx7MJZO3UKAMJ53UWOJ5ZD4GGMQ" hidden="1">#REF!</definedName>
    <definedName name="BEx7MO17TZ6L4457Q12FYYLUUZAZ" localSheetId="10" hidden="1">#REF!</definedName>
    <definedName name="BEx7MO17TZ6L4457Q12FYYLUUZAZ" localSheetId="8" hidden="1">#REF!</definedName>
    <definedName name="BEx7MO17TZ6L4457Q12FYYLUUZAZ" hidden="1">#REF!</definedName>
    <definedName name="BEx7MT4MFNXIVQGAT6D971GZW7CA" localSheetId="10" hidden="1">#REF!</definedName>
    <definedName name="BEx7MT4MFNXIVQGAT6D971GZW7CA" localSheetId="8" hidden="1">#REF!</definedName>
    <definedName name="BEx7MT4MFNXIVQGAT6D971GZW7CA" hidden="1">#REF!</definedName>
    <definedName name="BEx7MUMLPPX92MX7SA8S1PLONDL8" localSheetId="10" hidden="1">#REF!</definedName>
    <definedName name="BEx7MUMLPPX92MX7SA8S1PLONDL8" localSheetId="8" hidden="1">#REF!</definedName>
    <definedName name="BEx7MUMLPPX92MX7SA8S1PLONDL8" hidden="1">#REF!</definedName>
    <definedName name="BEx7MX0W532Q7CB4V6KFVC9WAOUI" localSheetId="10" hidden="1">#REF!</definedName>
    <definedName name="BEx7MX0W532Q7CB4V6KFVC9WAOUI" localSheetId="8" hidden="1">#REF!</definedName>
    <definedName name="BEx7MX0W532Q7CB4V6KFVC9WAOUI" hidden="1">#REF!</definedName>
    <definedName name="BEx7NB403NE748IF75RXMWOFQ986" localSheetId="10" hidden="1">#REF!</definedName>
    <definedName name="BEx7NB403NE748IF75RXMWOFQ986" localSheetId="8" hidden="1">#REF!</definedName>
    <definedName name="BEx7NB403NE748IF75RXMWOFQ986" hidden="1">#REF!</definedName>
    <definedName name="BEx7NI062THZAM6I8AJWTFJL91CS" localSheetId="10" hidden="1">#REF!</definedName>
    <definedName name="BEx7NI062THZAM6I8AJWTFJL91CS" localSheetId="8" hidden="1">#REF!</definedName>
    <definedName name="BEx7NI062THZAM6I8AJWTFJL91CS" hidden="1">#REF!</definedName>
    <definedName name="BEx904S75BPRYMHF0083JF7ES4NG" localSheetId="10" hidden="1">#REF!</definedName>
    <definedName name="BEx904S75BPRYMHF0083JF7ES4NG" localSheetId="8" hidden="1">#REF!</definedName>
    <definedName name="BEx904S75BPRYMHF0083JF7ES4NG" hidden="1">#REF!</definedName>
    <definedName name="BEx90HDD4RWF7JZGA8GCGG7D63MG" localSheetId="10" hidden="1">#REF!</definedName>
    <definedName name="BEx90HDD4RWF7JZGA8GCGG7D63MG" localSheetId="8" hidden="1">#REF!</definedName>
    <definedName name="BEx90HDD4RWF7JZGA8GCGG7D63MG" hidden="1">#REF!</definedName>
    <definedName name="BEx90HO6UVMFVSV8U0YBZFHNCL38" localSheetId="10" hidden="1">#REF!</definedName>
    <definedName name="BEx90HO6UVMFVSV8U0YBZFHNCL38" localSheetId="8" hidden="1">#REF!</definedName>
    <definedName name="BEx90HO6UVMFVSV8U0YBZFHNCL38" hidden="1">#REF!</definedName>
    <definedName name="BEx90VGH5H09ON2QXYC9WIIEU98T" localSheetId="10" hidden="1">#REF!</definedName>
    <definedName name="BEx90VGH5H09ON2QXYC9WIIEU98T" localSheetId="8" hidden="1">#REF!</definedName>
    <definedName name="BEx90VGH5H09ON2QXYC9WIIEU98T" hidden="1">#REF!</definedName>
    <definedName name="BEx9157279000SVN5XNWQ99JY0WU" localSheetId="10" hidden="1">#REF!</definedName>
    <definedName name="BEx9157279000SVN5XNWQ99JY0WU" localSheetId="8" hidden="1">#REF!</definedName>
    <definedName name="BEx9157279000SVN5XNWQ99JY0WU" hidden="1">#REF!</definedName>
    <definedName name="BEx9175B70QXYAU5A8DJPGZQ46L9" localSheetId="10" hidden="1">#REF!</definedName>
    <definedName name="BEx9175B70QXYAU5A8DJPGZQ46L9" localSheetId="8" hidden="1">#REF!</definedName>
    <definedName name="BEx9175B70QXYAU5A8DJPGZQ46L9" hidden="1">#REF!</definedName>
    <definedName name="BEx91AQQRTV87AO27VWHSFZAD4ZR" localSheetId="10" hidden="1">#REF!</definedName>
    <definedName name="BEx91AQQRTV87AO27VWHSFZAD4ZR" localSheetId="8" hidden="1">#REF!</definedName>
    <definedName name="BEx91AQQRTV87AO27VWHSFZAD4ZR" hidden="1">#REF!</definedName>
    <definedName name="BEx91L8FLL5CWLA2CDHKCOMGVDZN" localSheetId="10" hidden="1">#REF!</definedName>
    <definedName name="BEx91L8FLL5CWLA2CDHKCOMGVDZN" localSheetId="8" hidden="1">#REF!</definedName>
    <definedName name="BEx91L8FLL5CWLA2CDHKCOMGVDZN" hidden="1">#REF!</definedName>
    <definedName name="BEx91OTVH9ZDBC3QTORU8RZX4EOC" localSheetId="10" hidden="1">#REF!</definedName>
    <definedName name="BEx91OTVH9ZDBC3QTORU8RZX4EOC" localSheetId="8" hidden="1">#REF!</definedName>
    <definedName name="BEx91OTVH9ZDBC3QTORU8RZX4EOC" hidden="1">#REF!</definedName>
    <definedName name="BEx91QH5JRZKQP1GPN2SQMR3CKAG" localSheetId="10" hidden="1">#REF!</definedName>
    <definedName name="BEx91QH5JRZKQP1GPN2SQMR3CKAG" localSheetId="8" hidden="1">#REF!</definedName>
    <definedName name="BEx91QH5JRZKQP1GPN2SQMR3CKAG" hidden="1">#REF!</definedName>
    <definedName name="BEx91ROALDNHO7FI4X8L61RH4UJE" localSheetId="10" hidden="1">#REF!</definedName>
    <definedName name="BEx91ROALDNHO7FI4X8L61RH4UJE" localSheetId="8" hidden="1">#REF!</definedName>
    <definedName name="BEx91ROALDNHO7FI4X8L61RH4UJE" hidden="1">#REF!</definedName>
    <definedName name="BEx91TMID71GVYH0U16QM1RV3PX0" localSheetId="10" hidden="1">#REF!</definedName>
    <definedName name="BEx91TMID71GVYH0U16QM1RV3PX0" localSheetId="8" hidden="1">#REF!</definedName>
    <definedName name="BEx91TMID71GVYH0U16QM1RV3PX0" hidden="1">#REF!</definedName>
    <definedName name="BEx91VF2D78PAF337E3L2L81K9W2" localSheetId="10" hidden="1">#REF!</definedName>
    <definedName name="BEx91VF2D78PAF337E3L2L81K9W2" localSheetId="8" hidden="1">#REF!</definedName>
    <definedName name="BEx91VF2D78PAF337E3L2L81K9W2" hidden="1">#REF!</definedName>
    <definedName name="BEx921PNZ46VORG2VRMWREWIC0SE" localSheetId="10" hidden="1">#REF!</definedName>
    <definedName name="BEx921PNZ46VORG2VRMWREWIC0SE" localSheetId="8" hidden="1">#REF!</definedName>
    <definedName name="BEx921PNZ46VORG2VRMWREWIC0SE" hidden="1">#REF!</definedName>
    <definedName name="BEx929CVDCG5CFUQWNDLOSNRQ1FN" localSheetId="10" hidden="1">#REF!</definedName>
    <definedName name="BEx929CVDCG5CFUQWNDLOSNRQ1FN" localSheetId="8" hidden="1">#REF!</definedName>
    <definedName name="BEx929CVDCG5CFUQWNDLOSNRQ1FN" hidden="1">#REF!</definedName>
    <definedName name="BEx92DPEKL5WM5A3CN8674JI0PR3" localSheetId="10" hidden="1">#REF!</definedName>
    <definedName name="BEx92DPEKL5WM5A3CN8674JI0PR3" localSheetId="8" hidden="1">#REF!</definedName>
    <definedName name="BEx92DPEKL5WM5A3CN8674JI0PR3" hidden="1">#REF!</definedName>
    <definedName name="BEx92ER2RMY93TZK0D9L9T3H0GI5" localSheetId="10" hidden="1">#REF!</definedName>
    <definedName name="BEx92ER2RMY93TZK0D9L9T3H0GI5" localSheetId="8" hidden="1">#REF!</definedName>
    <definedName name="BEx92ER2RMY93TZK0D9L9T3H0GI5" hidden="1">#REF!</definedName>
    <definedName name="BEx92FI04PJT4LI23KKIHRXWJDTT" localSheetId="10" hidden="1">#REF!</definedName>
    <definedName name="BEx92FI04PJT4LI23KKIHRXWJDTT" localSheetId="8" hidden="1">#REF!</definedName>
    <definedName name="BEx92FI04PJT4LI23KKIHRXWJDTT" hidden="1">#REF!</definedName>
    <definedName name="BEx92HR14HQ9D5JXCSPA4SS4RT62" localSheetId="10" hidden="1">#REF!</definedName>
    <definedName name="BEx92HR14HQ9D5JXCSPA4SS4RT62" localSheetId="8" hidden="1">#REF!</definedName>
    <definedName name="BEx92HR14HQ9D5JXCSPA4SS4RT62" hidden="1">#REF!</definedName>
    <definedName name="BEx92HWA2D6A5EX9MFG68G0NOMSN" localSheetId="10" hidden="1">#REF!</definedName>
    <definedName name="BEx92HWA2D6A5EX9MFG68G0NOMSN" localSheetId="8" hidden="1">#REF!</definedName>
    <definedName name="BEx92HWA2D6A5EX9MFG68G0NOMSN" hidden="1">#REF!</definedName>
    <definedName name="BEx92I1SQUKW2W7S22E82HLJXRGK" localSheetId="10" hidden="1">#REF!</definedName>
    <definedName name="BEx92I1SQUKW2W7S22E82HLJXRGK" localSheetId="8" hidden="1">#REF!</definedName>
    <definedName name="BEx92I1SQUKW2W7S22E82HLJXRGK" hidden="1">#REF!</definedName>
    <definedName name="BEx92PUBDIXAU1FW5ZAXECMAU0LN" localSheetId="10" hidden="1">#REF!</definedName>
    <definedName name="BEx92PUBDIXAU1FW5ZAXECMAU0LN" localSheetId="8" hidden="1">#REF!</definedName>
    <definedName name="BEx92PUBDIXAU1FW5ZAXECMAU0LN" hidden="1">#REF!</definedName>
    <definedName name="BEx92S8MHFFIVRQ2YSHZNQGOFUHD" localSheetId="10" hidden="1">#REF!</definedName>
    <definedName name="BEx92S8MHFFIVRQ2YSHZNQGOFUHD" localSheetId="8" hidden="1">#REF!</definedName>
    <definedName name="BEx92S8MHFFIVRQ2YSHZNQGOFUHD" hidden="1">#REF!</definedName>
    <definedName name="BEx92VJ5FJGXISSSMOUAESCSIWFV" localSheetId="10" hidden="1">#REF!</definedName>
    <definedName name="BEx92VJ5FJGXISSSMOUAESCSIWFV" localSheetId="8" hidden="1">#REF!</definedName>
    <definedName name="BEx92VJ5FJGXISSSMOUAESCSIWFV" hidden="1">#REF!</definedName>
    <definedName name="BEx93B9OULL2YGC896XXYAAJSTRK" localSheetId="10" hidden="1">#REF!</definedName>
    <definedName name="BEx93B9OULL2YGC896XXYAAJSTRK" localSheetId="8" hidden="1">#REF!</definedName>
    <definedName name="BEx93B9OULL2YGC896XXYAAJSTRK" hidden="1">#REF!</definedName>
    <definedName name="BEx93FRKF99NRT3LH99UTIH7AAYF" localSheetId="10" hidden="1">#REF!</definedName>
    <definedName name="BEx93FRKF99NRT3LH99UTIH7AAYF" localSheetId="8" hidden="1">#REF!</definedName>
    <definedName name="BEx93FRKF99NRT3LH99UTIH7AAYF" hidden="1">#REF!</definedName>
    <definedName name="BEx93M7FSHP50OG34A4W8W8DF12U" localSheetId="10" hidden="1">#REF!</definedName>
    <definedName name="BEx93M7FSHP50OG34A4W8W8DF12U" localSheetId="8" hidden="1">#REF!</definedName>
    <definedName name="BEx93M7FSHP50OG34A4W8W8DF12U" hidden="1">#REF!</definedName>
    <definedName name="BEx93OLWY2O3PRA74U41VG5RXT4Q" localSheetId="10" hidden="1">#REF!</definedName>
    <definedName name="BEx93OLWY2O3PRA74U41VG5RXT4Q" localSheetId="8" hidden="1">#REF!</definedName>
    <definedName name="BEx93OLWY2O3PRA74U41VG5RXT4Q" hidden="1">#REF!</definedName>
    <definedName name="BEx93RWFAF6YJGYUTITVM445C02U" localSheetId="10" hidden="1">#REF!</definedName>
    <definedName name="BEx93RWFAF6YJGYUTITVM445C02U" localSheetId="8" hidden="1">#REF!</definedName>
    <definedName name="BEx93RWFAF6YJGYUTITVM445C02U" hidden="1">#REF!</definedName>
    <definedName name="BEx93SY9RWG3HUV4YXQKXJH9FH14" localSheetId="10" hidden="1">#REF!</definedName>
    <definedName name="BEx93SY9RWG3HUV4YXQKXJH9FH14" localSheetId="8" hidden="1">#REF!</definedName>
    <definedName name="BEx93SY9RWG3HUV4YXQKXJH9FH14" hidden="1">#REF!</definedName>
    <definedName name="BEx93TJUX3U0FJDBG6DDSNQ91R5J" localSheetId="10" hidden="1">#REF!</definedName>
    <definedName name="BEx93TJUX3U0FJDBG6DDSNQ91R5J" localSheetId="8" hidden="1">#REF!</definedName>
    <definedName name="BEx93TJUX3U0FJDBG6DDSNQ91R5J" hidden="1">#REF!</definedName>
    <definedName name="BEx942UCRHMI4B0US31HO95GSC2X" localSheetId="10" hidden="1">#REF!</definedName>
    <definedName name="BEx942UCRHMI4B0US31HO95GSC2X" localSheetId="8" hidden="1">#REF!</definedName>
    <definedName name="BEx942UCRHMI4B0US31HO95GSC2X" hidden="1">#REF!</definedName>
    <definedName name="BEx942ZND3V7XSHKTD0UH9X85N5E" localSheetId="10" hidden="1">#REF!</definedName>
    <definedName name="BEx942ZND3V7XSHKTD0UH9X85N5E" localSheetId="8" hidden="1">#REF!</definedName>
    <definedName name="BEx942ZND3V7XSHKTD0UH9X85N5E" hidden="1">#REF!</definedName>
    <definedName name="BEx947HHLR6UU6NYPNDZRF79V52K" localSheetId="10" hidden="1">#REF!</definedName>
    <definedName name="BEx947HHLR6UU6NYPNDZRF79V52K" localSheetId="8" hidden="1">#REF!</definedName>
    <definedName name="BEx947HHLR6UU6NYPNDZRF79V52K" hidden="1">#REF!</definedName>
    <definedName name="BEx948ZFFQWVIDNG4AZAUGGGEB5U" localSheetId="10" hidden="1">#REF!</definedName>
    <definedName name="BEx948ZFFQWVIDNG4AZAUGGGEB5U" localSheetId="8" hidden="1">#REF!</definedName>
    <definedName name="BEx948ZFFQWVIDNG4AZAUGGGEB5U" hidden="1">#REF!</definedName>
    <definedName name="BEx94CKXG92OMURH41SNU6IOHK4J" localSheetId="10" hidden="1">#REF!</definedName>
    <definedName name="BEx94CKXG92OMURH41SNU6IOHK4J" localSheetId="8" hidden="1">#REF!</definedName>
    <definedName name="BEx94CKXG92OMURH41SNU6IOHK4J" hidden="1">#REF!</definedName>
    <definedName name="BEx94GXG30CIVB6ZQN3X3IK6BZXQ" localSheetId="10" hidden="1">#REF!</definedName>
    <definedName name="BEx94GXG30CIVB6ZQN3X3IK6BZXQ" localSheetId="8" hidden="1">#REF!</definedName>
    <definedName name="BEx94GXG30CIVB6ZQN3X3IK6BZXQ" hidden="1">#REF!</definedName>
    <definedName name="BEx94HJ0DWZHE39X4BLCQCJ3M1MC" localSheetId="10" hidden="1">#REF!</definedName>
    <definedName name="BEx94HJ0DWZHE39X4BLCQCJ3M1MC" localSheetId="8" hidden="1">#REF!</definedName>
    <definedName name="BEx94HJ0DWZHE39X4BLCQCJ3M1MC" hidden="1">#REF!</definedName>
    <definedName name="BEx94HZ5LURYM9ST744ALV6ZCKYP" localSheetId="10" hidden="1">#REF!</definedName>
    <definedName name="BEx94HZ5LURYM9ST744ALV6ZCKYP" localSheetId="8" hidden="1">#REF!</definedName>
    <definedName name="BEx94HZ5LURYM9ST744ALV6ZCKYP" hidden="1">#REF!</definedName>
    <definedName name="BEx94IQ75E90YUMWJ9N591LR7DQQ" localSheetId="10" hidden="1">#REF!</definedName>
    <definedName name="BEx94IQ75E90YUMWJ9N591LR7DQQ" localSheetId="8" hidden="1">#REF!</definedName>
    <definedName name="BEx94IQ75E90YUMWJ9N591LR7DQQ" hidden="1">#REF!</definedName>
    <definedName name="BEx94N7W5T3U7UOE97D6OVIBUCXS" localSheetId="10" hidden="1">#REF!</definedName>
    <definedName name="BEx94N7W5T3U7UOE97D6OVIBUCXS" localSheetId="8" hidden="1">#REF!</definedName>
    <definedName name="BEx94N7W5T3U7UOE97D6OVIBUCXS" hidden="1">#REF!</definedName>
    <definedName name="BEx955NIAWX5OLAHMTV6QFUZPR30" localSheetId="10" hidden="1">#REF!</definedName>
    <definedName name="BEx955NIAWX5OLAHMTV6QFUZPR30" localSheetId="8" hidden="1">#REF!</definedName>
    <definedName name="BEx955NIAWX5OLAHMTV6QFUZPR30" hidden="1">#REF!</definedName>
    <definedName name="BEx9581TYVI2M5TT4ISDAJV4W7Z6" localSheetId="10" hidden="1">#REF!</definedName>
    <definedName name="BEx9581TYVI2M5TT4ISDAJV4W7Z6" localSheetId="8" hidden="1">#REF!</definedName>
    <definedName name="BEx9581TYVI2M5TT4ISDAJV4W7Z6" hidden="1">#REF!</definedName>
    <definedName name="BEx95G55NR99FDSE95CXDI4DKWSV" localSheetId="10" hidden="1">#REF!</definedName>
    <definedName name="BEx95G55NR99FDSE95CXDI4DKWSV" localSheetId="8" hidden="1">#REF!</definedName>
    <definedName name="BEx95G55NR99FDSE95CXDI4DKWSV" hidden="1">#REF!</definedName>
    <definedName name="BEx95NHF4RVUE0YDOAFZEIVBYJXD" localSheetId="10" hidden="1">#REF!</definedName>
    <definedName name="BEx95NHF4RVUE0YDOAFZEIVBYJXD" localSheetId="8" hidden="1">#REF!</definedName>
    <definedName name="BEx95NHF4RVUE0YDOAFZEIVBYJXD" hidden="1">#REF!</definedName>
    <definedName name="BEx95QBZMG0E2KQ9BERJ861QLYN3" localSheetId="10" hidden="1">#REF!</definedName>
    <definedName name="BEx95QBZMG0E2KQ9BERJ861QLYN3" localSheetId="8" hidden="1">#REF!</definedName>
    <definedName name="BEx95QBZMG0E2KQ9BERJ861QLYN3" hidden="1">#REF!</definedName>
    <definedName name="BEx95QHBVDN795UNQJLRXG3RDU49" localSheetId="10" hidden="1">#REF!</definedName>
    <definedName name="BEx95QHBVDN795UNQJLRXG3RDU49" localSheetId="8" hidden="1">#REF!</definedName>
    <definedName name="BEx95QHBVDN795UNQJLRXG3RDU49" hidden="1">#REF!</definedName>
    <definedName name="BEx95TBVUWV7L7OMFMZDQEXGVHU6" localSheetId="10" hidden="1">#REF!</definedName>
    <definedName name="BEx95TBVUWV7L7OMFMZDQEXGVHU6" localSheetId="8" hidden="1">#REF!</definedName>
    <definedName name="BEx95TBVUWV7L7OMFMZDQEXGVHU6" hidden="1">#REF!</definedName>
    <definedName name="BEx95U89DZZSVO39TGS62CX8G9N4" localSheetId="10" hidden="1">#REF!</definedName>
    <definedName name="BEx95U89DZZSVO39TGS62CX8G9N4" localSheetId="8" hidden="1">#REF!</definedName>
    <definedName name="BEx95U89DZZSVO39TGS62CX8G9N4" hidden="1">#REF!</definedName>
    <definedName name="BEx95XTPKKKJG67C45LRX0T25I06" localSheetId="10" hidden="1">#REF!</definedName>
    <definedName name="BEx95XTPKKKJG67C45LRX0T25I06" localSheetId="8" hidden="1">#REF!</definedName>
    <definedName name="BEx95XTPKKKJG67C45LRX0T25I06" hidden="1">#REF!</definedName>
    <definedName name="BEx9602K2GHNBUEUVT9ONRQU1GMD" localSheetId="10" hidden="1">#REF!</definedName>
    <definedName name="BEx9602K2GHNBUEUVT9ONRQU1GMD" localSheetId="8" hidden="1">#REF!</definedName>
    <definedName name="BEx9602K2GHNBUEUVT9ONRQU1GMD" hidden="1">#REF!</definedName>
    <definedName name="BEx9602LTEI8BPC79BGMRK6S0RP8" localSheetId="10" hidden="1">#REF!</definedName>
    <definedName name="BEx9602LTEI8BPC79BGMRK6S0RP8" localSheetId="8" hidden="1">#REF!</definedName>
    <definedName name="BEx9602LTEI8BPC79BGMRK6S0RP8" hidden="1">#REF!</definedName>
    <definedName name="BEx962BL3Y4LA53EBYI64ZYMZE8U" localSheetId="10" hidden="1">#REF!</definedName>
    <definedName name="BEx962BL3Y4LA53EBYI64ZYMZE8U" localSheetId="8" hidden="1">#REF!</definedName>
    <definedName name="BEx962BL3Y4LA53EBYI64ZYMZE8U" hidden="1">#REF!</definedName>
    <definedName name="BEx96HAWZ2EMMI7VJ5NQXGK044OO" localSheetId="10" hidden="1">#REF!</definedName>
    <definedName name="BEx96HAWZ2EMMI7VJ5NQXGK044OO" localSheetId="8" hidden="1">#REF!</definedName>
    <definedName name="BEx96HAWZ2EMMI7VJ5NQXGK044OO" hidden="1">#REF!</definedName>
    <definedName name="BEx96KR21O7H9R29TN0S45Y3QPUK" localSheetId="10" hidden="1">#REF!</definedName>
    <definedName name="BEx96KR21O7H9R29TN0S45Y3QPUK" localSheetId="8" hidden="1">#REF!</definedName>
    <definedName name="BEx96KR21O7H9R29TN0S45Y3QPUK" hidden="1">#REF!</definedName>
    <definedName name="BEx96SUFKHHFE8XQ6UUO6ILDOXHO" localSheetId="10" hidden="1">#REF!</definedName>
    <definedName name="BEx96SUFKHHFE8XQ6UUO6ILDOXHO" localSheetId="8" hidden="1">#REF!</definedName>
    <definedName name="BEx96SUFKHHFE8XQ6UUO6ILDOXHO" hidden="1">#REF!</definedName>
    <definedName name="BEx96UN4YWXBDEZ1U1ZUIPP41Z7I" localSheetId="10" hidden="1">#REF!</definedName>
    <definedName name="BEx96UN4YWXBDEZ1U1ZUIPP41Z7I" localSheetId="8" hidden="1">#REF!</definedName>
    <definedName name="BEx96UN4YWXBDEZ1U1ZUIPP41Z7I" hidden="1">#REF!</definedName>
    <definedName name="BEx978KSD61YJH3S9DGO050R2EHA" localSheetId="10" hidden="1">#REF!</definedName>
    <definedName name="BEx978KSD61YJH3S9DGO050R2EHA" localSheetId="8" hidden="1">#REF!</definedName>
    <definedName name="BEx978KSD61YJH3S9DGO050R2EHA" hidden="1">#REF!</definedName>
    <definedName name="BEx97H9O1NAKAPK4MX4PKO34ICL5" localSheetId="10" hidden="1">#REF!</definedName>
    <definedName name="BEx97H9O1NAKAPK4MX4PKO34ICL5" localSheetId="8" hidden="1">#REF!</definedName>
    <definedName name="BEx97H9O1NAKAPK4MX4PKO34ICL5" hidden="1">#REF!</definedName>
    <definedName name="BEx97MNUZQ1Z0AO2FL7XQYVNCPR7" localSheetId="10" hidden="1">#REF!</definedName>
    <definedName name="BEx97MNUZQ1Z0AO2FL7XQYVNCPR7" localSheetId="8" hidden="1">#REF!</definedName>
    <definedName name="BEx97MNUZQ1Z0AO2FL7XQYVNCPR7" hidden="1">#REF!</definedName>
    <definedName name="BEx97NPQBACJVD9K1YXI08RTW9E2" localSheetId="10" hidden="1">#REF!</definedName>
    <definedName name="BEx97NPQBACJVD9K1YXI08RTW9E2" localSheetId="8" hidden="1">#REF!</definedName>
    <definedName name="BEx97NPQBACJVD9K1YXI08RTW9E2" hidden="1">#REF!</definedName>
    <definedName name="BEx97RWQLXS0OORDCN69IGA58CWU" localSheetId="10" hidden="1">#REF!</definedName>
    <definedName name="BEx97RWQLXS0OORDCN69IGA58CWU" localSheetId="8" hidden="1">#REF!</definedName>
    <definedName name="BEx97RWQLXS0OORDCN69IGA58CWU" hidden="1">#REF!</definedName>
    <definedName name="BEx97YNGGDFIXHTMGFL2IHAQX9MI" localSheetId="10" hidden="1">#REF!</definedName>
    <definedName name="BEx97YNGGDFIXHTMGFL2IHAQX9MI" localSheetId="8" hidden="1">#REF!</definedName>
    <definedName name="BEx97YNGGDFIXHTMGFL2IHAQX9MI" hidden="1">#REF!</definedName>
    <definedName name="BEx9805E16VCDEWPM3404WTQS6ZK" localSheetId="10" hidden="1">#REF!</definedName>
    <definedName name="BEx9805E16VCDEWPM3404WTQS6ZK" localSheetId="8" hidden="1">#REF!</definedName>
    <definedName name="BEx9805E16VCDEWPM3404WTQS6ZK" hidden="1">#REF!</definedName>
    <definedName name="BEx981HW73BUZWT14TBTZHC0ZTJ4" localSheetId="10" hidden="1">#REF!</definedName>
    <definedName name="BEx981HW73BUZWT14TBTZHC0ZTJ4" localSheetId="8" hidden="1">#REF!</definedName>
    <definedName name="BEx981HW73BUZWT14TBTZHC0ZTJ4" hidden="1">#REF!</definedName>
    <definedName name="BEx9871KU0N99P0900EAK69VFYT2" localSheetId="10" hidden="1">#REF!</definedName>
    <definedName name="BEx9871KU0N99P0900EAK69VFYT2" localSheetId="8" hidden="1">#REF!</definedName>
    <definedName name="BEx9871KU0N99P0900EAK69VFYT2" hidden="1">#REF!</definedName>
    <definedName name="BEx98IFKNJFGZFLID1YTRFEG1SXY" localSheetId="10" hidden="1">#REF!</definedName>
    <definedName name="BEx98IFKNJFGZFLID1YTRFEG1SXY" localSheetId="8" hidden="1">#REF!</definedName>
    <definedName name="BEx98IFKNJFGZFLID1YTRFEG1SXY" hidden="1">#REF!</definedName>
    <definedName name="BEx98T7ZEF0HKRFLBVK3BNKCG3CJ" localSheetId="10" hidden="1">#REF!</definedName>
    <definedName name="BEx98T7ZEF0HKRFLBVK3BNKCG3CJ" localSheetId="8" hidden="1">#REF!</definedName>
    <definedName name="BEx98T7ZEF0HKRFLBVK3BNKCG3CJ" hidden="1">#REF!</definedName>
    <definedName name="BEx98WYSAS39FWGYTMQ8QGIT81TF" localSheetId="10" hidden="1">#REF!</definedName>
    <definedName name="BEx98WYSAS39FWGYTMQ8QGIT81TF" localSheetId="8" hidden="1">#REF!</definedName>
    <definedName name="BEx98WYSAS39FWGYTMQ8QGIT81TF" hidden="1">#REF!</definedName>
    <definedName name="BEx990461P2YAJ7BRK25INFYZ7RQ" localSheetId="10" hidden="1">#REF!</definedName>
    <definedName name="BEx990461P2YAJ7BRK25INFYZ7RQ" localSheetId="8" hidden="1">#REF!</definedName>
    <definedName name="BEx990461P2YAJ7BRK25INFYZ7RQ" hidden="1">#REF!</definedName>
    <definedName name="BEx9915UVD4G7RA3IMLFZ0LG3UA2" localSheetId="10" hidden="1">#REF!</definedName>
    <definedName name="BEx9915UVD4G7RA3IMLFZ0LG3UA2" localSheetId="8" hidden="1">#REF!</definedName>
    <definedName name="BEx9915UVD4G7RA3IMLFZ0LG3UA2" hidden="1">#REF!</definedName>
    <definedName name="BEx991M410V3S2PKCJGQ30O6JT6H" localSheetId="10" hidden="1">#REF!</definedName>
    <definedName name="BEx991M410V3S2PKCJGQ30O6JT6H" localSheetId="8" hidden="1">#REF!</definedName>
    <definedName name="BEx991M410V3S2PKCJGQ30O6JT6H" hidden="1">#REF!</definedName>
    <definedName name="BEx992CZON8AO7U7V88VN1JBO0MG" localSheetId="10" hidden="1">#REF!</definedName>
    <definedName name="BEx992CZON8AO7U7V88VN1JBO0MG" localSheetId="8" hidden="1">#REF!</definedName>
    <definedName name="BEx992CZON8AO7U7V88VN1JBO0MG" hidden="1">#REF!</definedName>
    <definedName name="BEx9952469XMFGSPXL7CMXHPJF90" localSheetId="10" hidden="1">#REF!</definedName>
    <definedName name="BEx9952469XMFGSPXL7CMXHPJF90" localSheetId="8" hidden="1">#REF!</definedName>
    <definedName name="BEx9952469XMFGSPXL7CMXHPJF90" hidden="1">#REF!</definedName>
    <definedName name="BEx99B77I7TUSHRR4HIZ9FU2EIUT" localSheetId="10" hidden="1">#REF!</definedName>
    <definedName name="BEx99B77I7TUSHRR4HIZ9FU2EIUT" localSheetId="8" hidden="1">#REF!</definedName>
    <definedName name="BEx99B77I7TUSHRR4HIZ9FU2EIUT" hidden="1">#REF!</definedName>
    <definedName name="BEx99EHWKKHZB66Q30C7QIXU3BVM" localSheetId="10" hidden="1">#REF!</definedName>
    <definedName name="BEx99EHWKKHZB66Q30C7QIXU3BVM" localSheetId="8" hidden="1">#REF!</definedName>
    <definedName name="BEx99EHWKKHZB66Q30C7QIXU3BVM" hidden="1">#REF!</definedName>
    <definedName name="BEx99IE6TEODZ443HP0AYCXVTNOV" localSheetId="10" hidden="1">#REF!</definedName>
    <definedName name="BEx99IE6TEODZ443HP0AYCXVTNOV" localSheetId="8" hidden="1">#REF!</definedName>
    <definedName name="BEx99IE6TEODZ443HP0AYCXVTNOV" hidden="1">#REF!</definedName>
    <definedName name="BEx99Q6PH5F3OQKCCAAO75PYDEFN" localSheetId="10" hidden="1">#REF!</definedName>
    <definedName name="BEx99Q6PH5F3OQKCCAAO75PYDEFN" localSheetId="8" hidden="1">#REF!</definedName>
    <definedName name="BEx99Q6PH5F3OQKCCAAO75PYDEFN" hidden="1">#REF!</definedName>
    <definedName name="BEx99RU5I4O0109P2FW9DN4IU3QX" localSheetId="10" hidden="1">#REF!</definedName>
    <definedName name="BEx99RU5I4O0109P2FW9DN4IU3QX" localSheetId="8" hidden="1">#REF!</definedName>
    <definedName name="BEx99RU5I4O0109P2FW9DN4IU3QX" hidden="1">#REF!</definedName>
    <definedName name="BEx99WBYT2D6UUC1PT7A40ENYID4" localSheetId="10" hidden="1">#REF!</definedName>
    <definedName name="BEx99WBYT2D6UUC1PT7A40ENYID4" localSheetId="8" hidden="1">#REF!</definedName>
    <definedName name="BEx99WBYT2D6UUC1PT7A40ENYID4" hidden="1">#REF!</definedName>
    <definedName name="BEx99WS2X3RTQE9O764SS5G2FPE6" localSheetId="10" hidden="1">#REF!</definedName>
    <definedName name="BEx99WS2X3RTQE9O764SS5G2FPE6" localSheetId="8" hidden="1">#REF!</definedName>
    <definedName name="BEx99WS2X3RTQE9O764SS5G2FPE6" hidden="1">#REF!</definedName>
    <definedName name="BEx99ZRZ4I7FHDPGRAT5VW7NVBPU" localSheetId="10" hidden="1">#REF!</definedName>
    <definedName name="BEx99ZRZ4I7FHDPGRAT5VW7NVBPU" localSheetId="8" hidden="1">#REF!</definedName>
    <definedName name="BEx99ZRZ4I7FHDPGRAT5VW7NVBPU" hidden="1">#REF!</definedName>
    <definedName name="BEx9AT5E3ZSHKSOL35O38L8HF9TH" localSheetId="10" hidden="1">#REF!</definedName>
    <definedName name="BEx9AT5E3ZSHKSOL35O38L8HF9TH" localSheetId="8" hidden="1">#REF!</definedName>
    <definedName name="BEx9AT5E3ZSHKSOL35O38L8HF9TH" hidden="1">#REF!</definedName>
    <definedName name="BEx9ATW9WB5CNKQR5HKK7Y2GHYGR" localSheetId="10" hidden="1">#REF!</definedName>
    <definedName name="BEx9ATW9WB5CNKQR5HKK7Y2GHYGR" localSheetId="8" hidden="1">#REF!</definedName>
    <definedName name="BEx9ATW9WB5CNKQR5HKK7Y2GHYGR" hidden="1">#REF!</definedName>
    <definedName name="BEx9AV8W1FAWF5BHATYEN47X12JN" localSheetId="10" hidden="1">#REF!</definedName>
    <definedName name="BEx9AV8W1FAWF5BHATYEN47X12JN" localSheetId="8" hidden="1">#REF!</definedName>
    <definedName name="BEx9AV8W1FAWF5BHATYEN47X12JN" hidden="1">#REF!</definedName>
    <definedName name="BEx9B8A5186FNTQQNLIO5LK02ABI" localSheetId="10" hidden="1">#REF!</definedName>
    <definedName name="BEx9B8A5186FNTQQNLIO5LK02ABI" localSheetId="8" hidden="1">#REF!</definedName>
    <definedName name="BEx9B8A5186FNTQQNLIO5LK02ABI" hidden="1">#REF!</definedName>
    <definedName name="BEx9B8VR20E2CILU4CDQUQQ9ONXK" localSheetId="10" hidden="1">#REF!</definedName>
    <definedName name="BEx9B8VR20E2CILU4CDQUQQ9ONXK" localSheetId="8" hidden="1">#REF!</definedName>
    <definedName name="BEx9B8VR20E2CILU4CDQUQQ9ONXK" hidden="1">#REF!</definedName>
    <definedName name="BEx9B917EUP13X6FQ3NPQL76XM5V" localSheetId="10" hidden="1">#REF!</definedName>
    <definedName name="BEx9B917EUP13X6FQ3NPQL76XM5V" localSheetId="8" hidden="1">#REF!</definedName>
    <definedName name="BEx9B917EUP13X6FQ3NPQL76XM5V" hidden="1">#REF!</definedName>
    <definedName name="BEx9BAJ5WYEQ623HUT9NNCMP3RUG" localSheetId="10" hidden="1">#REF!</definedName>
    <definedName name="BEx9BAJ5WYEQ623HUT9NNCMP3RUG" localSheetId="8" hidden="1">#REF!</definedName>
    <definedName name="BEx9BAJ5WYEQ623HUT9NNCMP3RUG" hidden="1">#REF!</definedName>
    <definedName name="BEx9BE9Z7EFJCFDYJJOY5KFTGDF4" localSheetId="10" hidden="1">#REF!</definedName>
    <definedName name="BEx9BE9Z7EFJCFDYJJOY5KFTGDF4" localSheetId="8" hidden="1">#REF!</definedName>
    <definedName name="BEx9BE9Z7EFJCFDYJJOY5KFTGDF4" hidden="1">#REF!</definedName>
    <definedName name="BEx9BSIJN2O0MG8CXAMCAOADEMTO" localSheetId="10" hidden="1">#REF!</definedName>
    <definedName name="BEx9BSIJN2O0MG8CXAMCAOADEMTO" localSheetId="8" hidden="1">#REF!</definedName>
    <definedName name="BEx9BSIJN2O0MG8CXAMCAOADEMTO" hidden="1">#REF!</definedName>
    <definedName name="BEx9BU0BBJO3ITPCO4T9FIVEVJY7" localSheetId="10" hidden="1">#REF!</definedName>
    <definedName name="BEx9BU0BBJO3ITPCO4T9FIVEVJY7" localSheetId="8" hidden="1">#REF!</definedName>
    <definedName name="BEx9BU0BBJO3ITPCO4T9FIVEVJY7" hidden="1">#REF!</definedName>
    <definedName name="BEx9BYSYW7QCPXS2NAVLFAU5Y2Z2" localSheetId="10" hidden="1">#REF!</definedName>
    <definedName name="BEx9BYSYW7QCPXS2NAVLFAU5Y2Z2" localSheetId="8" hidden="1">#REF!</definedName>
    <definedName name="BEx9BYSYW7QCPXS2NAVLFAU5Y2Z2" hidden="1">#REF!</definedName>
    <definedName name="BEx9C590HJ2O31IWJB73C1HR74AI" localSheetId="10" hidden="1">#REF!</definedName>
    <definedName name="BEx9C590HJ2O31IWJB73C1HR74AI" localSheetId="8" hidden="1">#REF!</definedName>
    <definedName name="BEx9C590HJ2O31IWJB73C1HR74AI" hidden="1">#REF!</definedName>
    <definedName name="BEx9CCQRMYYOGIOYTOM73VKDIPS1" localSheetId="10" hidden="1">#REF!</definedName>
    <definedName name="BEx9CCQRMYYOGIOYTOM73VKDIPS1" localSheetId="8" hidden="1">#REF!</definedName>
    <definedName name="BEx9CCQRMYYOGIOYTOM73VKDIPS1" hidden="1">#REF!</definedName>
    <definedName name="BEx9CM6JVXIG9S6EAZMR899UW190" localSheetId="10" hidden="1">#REF!</definedName>
    <definedName name="BEx9CM6JVXIG9S6EAZMR899UW190" localSheetId="8" hidden="1">#REF!</definedName>
    <definedName name="BEx9CM6JVXIG9S6EAZMR899UW190" hidden="1">#REF!</definedName>
    <definedName name="BEx9D160NRGTDVT2ML4H9A7UKR4T" localSheetId="10" hidden="1">#REF!</definedName>
    <definedName name="BEx9D160NRGTDVT2ML4H9A7UKR4T" localSheetId="8" hidden="1">#REF!</definedName>
    <definedName name="BEx9D160NRGTDVT2ML4H9A7UKR4T" hidden="1">#REF!</definedName>
    <definedName name="BEx9D1BC9FT19KY0INAABNDBAMR1" localSheetId="10" hidden="1">#REF!</definedName>
    <definedName name="BEx9D1BC9FT19KY0INAABNDBAMR1" localSheetId="8" hidden="1">#REF!</definedName>
    <definedName name="BEx9D1BC9FT19KY0INAABNDBAMR1" hidden="1">#REF!</definedName>
    <definedName name="BEx9D1MB15VSARB7IKBMZYU0JJBI" localSheetId="10" hidden="1">#REF!</definedName>
    <definedName name="BEx9D1MB15VSARB7IKBMZYU0JJBI" localSheetId="8" hidden="1">#REF!</definedName>
    <definedName name="BEx9D1MB15VSARB7IKBMZYU0JJBI" hidden="1">#REF!</definedName>
    <definedName name="BEx9DN6ZMF18Q39MPMXSDJTZQNJ3" localSheetId="10" hidden="1">#REF!</definedName>
    <definedName name="BEx9DN6ZMF18Q39MPMXSDJTZQNJ3" localSheetId="8" hidden="1">#REF!</definedName>
    <definedName name="BEx9DN6ZMF18Q39MPMXSDJTZQNJ3" hidden="1">#REF!</definedName>
    <definedName name="BEx9DZXN85O544CD9O60K126YYAU" localSheetId="10" hidden="1">#REF!</definedName>
    <definedName name="BEx9DZXN85O544CD9O60K126YYAU" localSheetId="8" hidden="1">#REF!</definedName>
    <definedName name="BEx9DZXN85O544CD9O60K126YYAU" hidden="1">#REF!</definedName>
    <definedName name="BEx9E14TDNSEMI784W0OTIEQMWN6" localSheetId="10" hidden="1">#REF!</definedName>
    <definedName name="BEx9E14TDNSEMI784W0OTIEQMWN6" localSheetId="8" hidden="1">#REF!</definedName>
    <definedName name="BEx9E14TDNSEMI784W0OTIEQMWN6" hidden="1">#REF!</definedName>
    <definedName name="BEx9E14TGNBYGMDDG9NETDK4SYAW" localSheetId="10" hidden="1">#REF!</definedName>
    <definedName name="BEx9E14TGNBYGMDDG9NETDK4SYAW" localSheetId="8" hidden="1">#REF!</definedName>
    <definedName name="BEx9E14TGNBYGMDDG9NETDK4SYAW" hidden="1">#REF!</definedName>
    <definedName name="BEx9E2BZ2B1R41FMGJCJ7JLGLUAJ" localSheetId="10" hidden="1">#REF!</definedName>
    <definedName name="BEx9E2BZ2B1R41FMGJCJ7JLGLUAJ" localSheetId="8" hidden="1">#REF!</definedName>
    <definedName name="BEx9E2BZ2B1R41FMGJCJ7JLGLUAJ" hidden="1">#REF!</definedName>
    <definedName name="BEx9EG9KBJ77M8LEOR9ITOKN5KXY" localSheetId="10" hidden="1">#REF!</definedName>
    <definedName name="BEx9EG9KBJ77M8LEOR9ITOKN5KXY" localSheetId="8" hidden="1">#REF!</definedName>
    <definedName name="BEx9EG9KBJ77M8LEOR9ITOKN5KXY" hidden="1">#REF!</definedName>
    <definedName name="BEx9EL27NGDBCTVPW97K42QANS5K" localSheetId="10" hidden="1">#REF!</definedName>
    <definedName name="BEx9EL27NGDBCTVPW97K42QANS5K" localSheetId="8" hidden="1">#REF!</definedName>
    <definedName name="BEx9EL27NGDBCTVPW97K42QANS5K" hidden="1">#REF!</definedName>
    <definedName name="BEx9EMK6HAJJMVYZTN5AUIV7O1E6" localSheetId="10" hidden="1">#REF!</definedName>
    <definedName name="BEx9EMK6HAJJMVYZTN5AUIV7O1E6" localSheetId="8" hidden="1">#REF!</definedName>
    <definedName name="BEx9EMK6HAJJMVYZTN5AUIV7O1E6" hidden="1">#REF!</definedName>
    <definedName name="BEx9ENB8RPU9FA3QW16IGB6LK1CH" localSheetId="10" hidden="1">#REF!</definedName>
    <definedName name="BEx9ENB8RPU9FA3QW16IGB6LK1CH" localSheetId="8" hidden="1">#REF!</definedName>
    <definedName name="BEx9ENB8RPU9FA3QW16IGB6LK1CH" hidden="1">#REF!</definedName>
    <definedName name="BEx9EQLVZHYQ1TPX7WH3SOWXCZLE" localSheetId="10" hidden="1">#REF!</definedName>
    <definedName name="BEx9EQLVZHYQ1TPX7WH3SOWXCZLE" localSheetId="8" hidden="1">#REF!</definedName>
    <definedName name="BEx9EQLVZHYQ1TPX7WH3SOWXCZLE" hidden="1">#REF!</definedName>
    <definedName name="BEx9ETLU0EK5LGEM1QCNYN2S8O5F" localSheetId="10" hidden="1">#REF!</definedName>
    <definedName name="BEx9ETLU0EK5LGEM1QCNYN2S8O5F" localSheetId="8" hidden="1">#REF!</definedName>
    <definedName name="BEx9ETLU0EK5LGEM1QCNYN2S8O5F" hidden="1">#REF!</definedName>
    <definedName name="BEx9F0710LGLAU3161O0O346N58H" localSheetId="10" hidden="1">#REF!</definedName>
    <definedName name="BEx9F0710LGLAU3161O0O346N58H" localSheetId="8" hidden="1">#REF!</definedName>
    <definedName name="BEx9F0710LGLAU3161O0O346N58H" hidden="1">#REF!</definedName>
    <definedName name="BEx9F0Y2ESUNE3U7TQDLMPE9BO67" localSheetId="10" hidden="1">#REF!</definedName>
    <definedName name="BEx9F0Y2ESUNE3U7TQDLMPE9BO67" localSheetId="8" hidden="1">#REF!</definedName>
    <definedName name="BEx9F0Y2ESUNE3U7TQDLMPE9BO67" hidden="1">#REF!</definedName>
    <definedName name="BEx9F439L1R726MJFX2EP39XIBPY" localSheetId="10" hidden="1">#REF!</definedName>
    <definedName name="BEx9F439L1R726MJFX2EP39XIBPY" localSheetId="8" hidden="1">#REF!</definedName>
    <definedName name="BEx9F439L1R726MJFX2EP39XIBPY" hidden="1">#REF!</definedName>
    <definedName name="BEx9F5W18ZGFOKGRE8PR6T1MO6GT" localSheetId="10" hidden="1">#REF!</definedName>
    <definedName name="BEx9F5W18ZGFOKGRE8PR6T1MO6GT" localSheetId="8" hidden="1">#REF!</definedName>
    <definedName name="BEx9F5W18ZGFOKGRE8PR6T1MO6GT" hidden="1">#REF!</definedName>
    <definedName name="BEx9F78N4HY0XFGBQ4UJRD52L1EI" localSheetId="10" hidden="1">#REF!</definedName>
    <definedName name="BEx9F78N4HY0XFGBQ4UJRD52L1EI" localSheetId="8" hidden="1">#REF!</definedName>
    <definedName name="BEx9F78N4HY0XFGBQ4UJRD52L1EI" hidden="1">#REF!</definedName>
    <definedName name="BEx9FF16LOQP5QIR4UHW5EIFGQB8" localSheetId="10" hidden="1">#REF!</definedName>
    <definedName name="BEx9FF16LOQP5QIR4UHW5EIFGQB8" localSheetId="8" hidden="1">#REF!</definedName>
    <definedName name="BEx9FF16LOQP5QIR4UHW5EIFGQB8" hidden="1">#REF!</definedName>
    <definedName name="BEx9FJTSRCZ3ZXT3QVBJT5NF8T7V" localSheetId="10" hidden="1">#REF!</definedName>
    <definedName name="BEx9FJTSRCZ3ZXT3QVBJT5NF8T7V" localSheetId="8" hidden="1">#REF!</definedName>
    <definedName name="BEx9FJTSRCZ3ZXT3QVBJT5NF8T7V" hidden="1">#REF!</definedName>
    <definedName name="BEx9FRBEEYPS5HLS3XT34AKZN94G" localSheetId="10" hidden="1">#REF!</definedName>
    <definedName name="BEx9FRBEEYPS5HLS3XT34AKZN94G" localSheetId="8" hidden="1">#REF!</definedName>
    <definedName name="BEx9FRBEEYPS5HLS3XT34AKZN94G" hidden="1">#REF!</definedName>
    <definedName name="BEx9G5USBCNYNA7HGVW92D800SKX" localSheetId="10" hidden="1">#REF!</definedName>
    <definedName name="BEx9G5USBCNYNA7HGVW92D800SKX" localSheetId="8" hidden="1">#REF!</definedName>
    <definedName name="BEx9G5USBCNYNA7HGVW92D800SKX" hidden="1">#REF!</definedName>
    <definedName name="BEx9G7CPXG7HR6N6FHPU2DBBUIKG" localSheetId="10" hidden="1">#REF!</definedName>
    <definedName name="BEx9G7CPXG7HR6N6FHPU2DBBUIKG" localSheetId="8" hidden="1">#REF!</definedName>
    <definedName name="BEx9G7CPXG7HR6N6FHPU2DBBUIKG" hidden="1">#REF!</definedName>
    <definedName name="BEx9GDY4D8ZPQJCYFIMYM0V0C51Y" localSheetId="10" hidden="1">#REF!</definedName>
    <definedName name="BEx9GDY4D8ZPQJCYFIMYM0V0C51Y" localSheetId="8" hidden="1">#REF!</definedName>
    <definedName name="BEx9GDY4D8ZPQJCYFIMYM0V0C51Y" hidden="1">#REF!</definedName>
    <definedName name="BEx9GGY04V0ZWI6O9KZH4KSBB389" localSheetId="10" hidden="1">#REF!</definedName>
    <definedName name="BEx9GGY04V0ZWI6O9KZH4KSBB389" localSheetId="8" hidden="1">#REF!</definedName>
    <definedName name="BEx9GGY04V0ZWI6O9KZH4KSBB389" hidden="1">#REF!</definedName>
    <definedName name="BEx9GMC7TE8SDTCO5PHODBUF4SM1" localSheetId="10" hidden="1">#REF!</definedName>
    <definedName name="BEx9GMC7TE8SDTCO5PHODBUF4SM1" localSheetId="8" hidden="1">#REF!</definedName>
    <definedName name="BEx9GMC7TE8SDTCO5PHODBUF4SM1" hidden="1">#REF!</definedName>
    <definedName name="BEx9GMN0B495HEAOG6JQK9D7HUPC" localSheetId="10" hidden="1">#REF!</definedName>
    <definedName name="BEx9GMN0B495HEAOG6JQK9D7HUPC" localSheetId="8" hidden="1">#REF!</definedName>
    <definedName name="BEx9GMN0B495HEAOG6JQK9D7HUPC" hidden="1">#REF!</definedName>
    <definedName name="BEx9GNOPB6OZ2RH3FCDNJR38RJOS" localSheetId="10" hidden="1">#REF!</definedName>
    <definedName name="BEx9GNOPB6OZ2RH3FCDNJR38RJOS" localSheetId="8" hidden="1">#REF!</definedName>
    <definedName name="BEx9GNOPB6OZ2RH3FCDNJR38RJOS" hidden="1">#REF!</definedName>
    <definedName name="BEx9GUQALUWCD30UKUQGSWW8KBQ7" localSheetId="10" hidden="1">#REF!</definedName>
    <definedName name="BEx9GUQALUWCD30UKUQGSWW8KBQ7" localSheetId="8" hidden="1">#REF!</definedName>
    <definedName name="BEx9GUQALUWCD30UKUQGSWW8KBQ7" hidden="1">#REF!</definedName>
    <definedName name="BEx9GY6BVFQGCLMOWVT6PIC9WP5X" localSheetId="10" hidden="1">#REF!</definedName>
    <definedName name="BEx9GY6BVFQGCLMOWVT6PIC9WP5X" localSheetId="8" hidden="1">#REF!</definedName>
    <definedName name="BEx9GY6BVFQGCLMOWVT6PIC9WP5X" hidden="1">#REF!</definedName>
    <definedName name="BEx9GZ2P3FDHKXEBXX2VS0BG2NP2" localSheetId="10" hidden="1">#REF!</definedName>
    <definedName name="BEx9GZ2P3FDHKXEBXX2VS0BG2NP2" localSheetId="8" hidden="1">#REF!</definedName>
    <definedName name="BEx9GZ2P3FDHKXEBXX2VS0BG2NP2" hidden="1">#REF!</definedName>
    <definedName name="BEx9H04IB14E1437FF2OIRRWBSD7" localSheetId="10" hidden="1">#REF!</definedName>
    <definedName name="BEx9H04IB14E1437FF2OIRRWBSD7" localSheetId="8" hidden="1">#REF!</definedName>
    <definedName name="BEx9H04IB14E1437FF2OIRRWBSD7" hidden="1">#REF!</definedName>
    <definedName name="BEx9H5O1KDZJCW91Q29VRPY5YS6P" localSheetId="10" hidden="1">#REF!</definedName>
    <definedName name="BEx9H5O1KDZJCW91Q29VRPY5YS6P" localSheetId="8" hidden="1">#REF!</definedName>
    <definedName name="BEx9H5O1KDZJCW91Q29VRPY5YS6P" hidden="1">#REF!</definedName>
    <definedName name="BEx9H8YR0E906F1JXZMBX3LNT004" localSheetId="10" hidden="1">#REF!</definedName>
    <definedName name="BEx9H8YR0E906F1JXZMBX3LNT004" localSheetId="8" hidden="1">#REF!</definedName>
    <definedName name="BEx9H8YR0E906F1JXZMBX3LNT004" hidden="1">#REF!</definedName>
    <definedName name="BEx9I1QKLI6OOUPQLUQ0EF0355X6" localSheetId="10" hidden="1">#REF!</definedName>
    <definedName name="BEx9I1QKLI6OOUPQLUQ0EF0355X6" localSheetId="8" hidden="1">#REF!</definedName>
    <definedName name="BEx9I1QKLI6OOUPQLUQ0EF0355X6" hidden="1">#REF!</definedName>
    <definedName name="BEx9I8XIG7E5NB48QQHXP23FIN60" localSheetId="10" hidden="1">#REF!</definedName>
    <definedName name="BEx9I8XIG7E5NB48QQHXP23FIN60" localSheetId="8" hidden="1">#REF!</definedName>
    <definedName name="BEx9I8XIG7E5NB48QQHXP23FIN60" hidden="1">#REF!</definedName>
    <definedName name="BEx9IQRF01ATLVK0YE60ARKQJ68L" localSheetId="10" hidden="1">#REF!</definedName>
    <definedName name="BEx9IQRF01ATLVK0YE60ARKQJ68L" localSheetId="8" hidden="1">#REF!</definedName>
    <definedName name="BEx9IQRF01ATLVK0YE60ARKQJ68L" hidden="1">#REF!</definedName>
    <definedName name="BEx9IT5QNZWKM6YQ5WER0DC2PMMU" localSheetId="10" hidden="1">#REF!</definedName>
    <definedName name="BEx9IT5QNZWKM6YQ5WER0DC2PMMU" localSheetId="8" hidden="1">#REF!</definedName>
    <definedName name="BEx9IT5QNZWKM6YQ5WER0DC2PMMU" hidden="1">#REF!</definedName>
    <definedName name="BEx9IUICG3HZWG57MG3NXCEX4LQI" localSheetId="10" hidden="1">#REF!</definedName>
    <definedName name="BEx9IUICG3HZWG57MG3NXCEX4LQI" localSheetId="8" hidden="1">#REF!</definedName>
    <definedName name="BEx9IUICG3HZWG57MG3NXCEX4LQI" hidden="1">#REF!</definedName>
    <definedName name="BEx9IW5LYJF40GS78FJNXO9O667A" localSheetId="10" hidden="1">#REF!</definedName>
    <definedName name="BEx9IW5LYJF40GS78FJNXO9O667A" localSheetId="8" hidden="1">#REF!</definedName>
    <definedName name="BEx9IW5LYJF40GS78FJNXO9O667A" hidden="1">#REF!</definedName>
    <definedName name="BEx9IW5MFLXTVCJHVUZTUH93AXOS" localSheetId="10" hidden="1">#REF!</definedName>
    <definedName name="BEx9IW5MFLXTVCJHVUZTUH93AXOS" localSheetId="8" hidden="1">#REF!</definedName>
    <definedName name="BEx9IW5MFLXTVCJHVUZTUH93AXOS" hidden="1">#REF!</definedName>
    <definedName name="BEx9IXCSPSZC80YZUPRCYTG326KV" localSheetId="10" hidden="1">#REF!</definedName>
    <definedName name="BEx9IXCSPSZC80YZUPRCYTG326KV" localSheetId="8" hidden="1">#REF!</definedName>
    <definedName name="BEx9IXCSPSZC80YZUPRCYTG326KV" hidden="1">#REF!</definedName>
    <definedName name="BEx9IYUQSBZ0GG9ZT1QKX83F42F1" localSheetId="10" hidden="1">#REF!</definedName>
    <definedName name="BEx9IYUQSBZ0GG9ZT1QKX83F42F1" localSheetId="8" hidden="1">#REF!</definedName>
    <definedName name="BEx9IYUQSBZ0GG9ZT1QKX83F42F1" hidden="1">#REF!</definedName>
    <definedName name="BEx9IZR39NHDGOM97H4E6F81RTQW" localSheetId="10" hidden="1">#REF!</definedName>
    <definedName name="BEx9IZR39NHDGOM97H4E6F81RTQW" localSheetId="8" hidden="1">#REF!</definedName>
    <definedName name="BEx9IZR39NHDGOM97H4E6F81RTQW" hidden="1">#REF!</definedName>
    <definedName name="BEx9J6CH5E7YZPER7HXEIOIKGPCA" localSheetId="10" hidden="1">#REF!</definedName>
    <definedName name="BEx9J6CH5E7YZPER7HXEIOIKGPCA" localSheetId="8" hidden="1">#REF!</definedName>
    <definedName name="BEx9J6CH5E7YZPER7HXEIOIKGPCA" hidden="1">#REF!</definedName>
    <definedName name="BEx9JJTZKVUJAVPTRE0RAVTEH41G" localSheetId="10" hidden="1">#REF!</definedName>
    <definedName name="BEx9JJTZKVUJAVPTRE0RAVTEH41G" localSheetId="8" hidden="1">#REF!</definedName>
    <definedName name="BEx9JJTZKVUJAVPTRE0RAVTEH41G" hidden="1">#REF!</definedName>
    <definedName name="BEx9JLBYK239B3F841C7YG1GT7ST" localSheetId="10" hidden="1">#REF!</definedName>
    <definedName name="BEx9JLBYK239B3F841C7YG1GT7ST" localSheetId="8" hidden="1">#REF!</definedName>
    <definedName name="BEx9JLBYK239B3F841C7YG1GT7ST" hidden="1">#REF!</definedName>
    <definedName name="BExAW4IIW5D0MDY6TJ3G4FOLPYIR" localSheetId="10" hidden="1">#REF!</definedName>
    <definedName name="BExAW4IIW5D0MDY6TJ3G4FOLPYIR" localSheetId="8" hidden="1">#REF!</definedName>
    <definedName name="BExAW4IIW5D0MDY6TJ3G4FOLPYIR" hidden="1">#REF!</definedName>
    <definedName name="BExAWNP1B2E9Q88TW48NH41C0FTZ" localSheetId="10" hidden="1">#REF!</definedName>
    <definedName name="BExAWNP1B2E9Q88TW48NH41C0FTZ" localSheetId="8" hidden="1">#REF!</definedName>
    <definedName name="BExAWNP1B2E9Q88TW48NH41C0FTZ" hidden="1">#REF!</definedName>
    <definedName name="BExAWUFQXTIPQ308ERZPSVPTUMYN" localSheetId="10" hidden="1">#REF!</definedName>
    <definedName name="BExAWUFQXTIPQ308ERZPSVPTUMYN" localSheetId="8" hidden="1">#REF!</definedName>
    <definedName name="BExAWUFQXTIPQ308ERZPSVPTUMYN" hidden="1">#REF!</definedName>
    <definedName name="BExAWY6O96OQO2R036QK2DI37EKV" localSheetId="10" hidden="1">#REF!</definedName>
    <definedName name="BExAWY6O96OQO2R036QK2DI37EKV" localSheetId="8" hidden="1">#REF!</definedName>
    <definedName name="BExAWY6O96OQO2R036QK2DI37EKV" hidden="1">#REF!</definedName>
    <definedName name="BExAX410NB4F2XOB84OR2197H8M5" localSheetId="10" hidden="1">#REF!</definedName>
    <definedName name="BExAX410NB4F2XOB84OR2197H8M5" localSheetId="8" hidden="1">#REF!</definedName>
    <definedName name="BExAX410NB4F2XOB84OR2197H8M5" hidden="1">#REF!</definedName>
    <definedName name="BExAX8TNG8LQ5Q4904SAYQIPGBSV" localSheetId="10" hidden="1">#REF!</definedName>
    <definedName name="BExAX8TNG8LQ5Q4904SAYQIPGBSV" localSheetId="8" hidden="1">#REF!</definedName>
    <definedName name="BExAX8TNG8LQ5Q4904SAYQIPGBSV" hidden="1">#REF!</definedName>
    <definedName name="BExAX9KPAVIVUVU3XREDCV1BIYZL" localSheetId="10" hidden="1">#REF!</definedName>
    <definedName name="BExAX9KPAVIVUVU3XREDCV1BIYZL" localSheetId="8" hidden="1">#REF!</definedName>
    <definedName name="BExAX9KPAVIVUVU3XREDCV1BIYZL" hidden="1">#REF!</definedName>
    <definedName name="BExAXPB35BNVXZYF2XS6UP3LP0QH" localSheetId="10" hidden="1">#REF!</definedName>
    <definedName name="BExAXPB35BNVXZYF2XS6UP3LP0QH" localSheetId="8" hidden="1">#REF!</definedName>
    <definedName name="BExAXPB35BNVXZYF2XS6UP3LP0QH" hidden="1">#REF!</definedName>
    <definedName name="BExAXWSRVPK0GCZ2UFU10UOP01IY" localSheetId="10" hidden="1">#REF!</definedName>
    <definedName name="BExAXWSRVPK0GCZ2UFU10UOP01IY" localSheetId="8" hidden="1">#REF!</definedName>
    <definedName name="BExAXWSRVPK0GCZ2UFU10UOP01IY" hidden="1">#REF!</definedName>
    <definedName name="BExAY0EAT2LXR5MFGM0DLIB45PLO" localSheetId="10" hidden="1">#REF!</definedName>
    <definedName name="BExAY0EAT2LXR5MFGM0DLIB45PLO" localSheetId="8" hidden="1">#REF!</definedName>
    <definedName name="BExAY0EAT2LXR5MFGM0DLIB45PLO" hidden="1">#REF!</definedName>
    <definedName name="BExAY6JK0AK9EBIJSPEJNOIDE40W" localSheetId="10" hidden="1">#REF!</definedName>
    <definedName name="BExAY6JK0AK9EBIJSPEJNOIDE40W" localSheetId="8" hidden="1">#REF!</definedName>
    <definedName name="BExAY6JK0AK9EBIJSPEJNOIDE40W" hidden="1">#REF!</definedName>
    <definedName name="BExAYE6LNIEBR9DSNI5JGNITGKIT" localSheetId="10" hidden="1">#REF!</definedName>
    <definedName name="BExAYE6LNIEBR9DSNI5JGNITGKIT" localSheetId="8" hidden="1">#REF!</definedName>
    <definedName name="BExAYE6LNIEBR9DSNI5JGNITGKIT" hidden="1">#REF!</definedName>
    <definedName name="BExAYHMLXGGO25P8HYB2S75DEB4F" localSheetId="10" hidden="1">#REF!</definedName>
    <definedName name="BExAYHMLXGGO25P8HYB2S75DEB4F" localSheetId="8" hidden="1">#REF!</definedName>
    <definedName name="BExAYHMLXGGO25P8HYB2S75DEB4F" hidden="1">#REF!</definedName>
    <definedName name="BExAYKXAUWGDOPG952TEJ2UKZKWN" localSheetId="10" hidden="1">#REF!</definedName>
    <definedName name="BExAYKXAUWGDOPG952TEJ2UKZKWN" localSheetId="8" hidden="1">#REF!</definedName>
    <definedName name="BExAYKXAUWGDOPG952TEJ2UKZKWN" hidden="1">#REF!</definedName>
    <definedName name="BExAYP9TDTI2MBP6EYE0H39CPMXN" localSheetId="10" hidden="1">#REF!</definedName>
    <definedName name="BExAYP9TDTI2MBP6EYE0H39CPMXN" localSheetId="8" hidden="1">#REF!</definedName>
    <definedName name="BExAYP9TDTI2MBP6EYE0H39CPMXN" hidden="1">#REF!</definedName>
    <definedName name="BExAYPPWJPWDKU59O051WMGB7O0J" localSheetId="10" hidden="1">#REF!</definedName>
    <definedName name="BExAYPPWJPWDKU59O051WMGB7O0J" localSheetId="8" hidden="1">#REF!</definedName>
    <definedName name="BExAYPPWJPWDKU59O051WMGB7O0J" hidden="1">#REF!</definedName>
    <definedName name="BExAYR2JZCJBUH6F1LZC2A7JIVRJ" localSheetId="10" hidden="1">#REF!</definedName>
    <definedName name="BExAYR2JZCJBUH6F1LZC2A7JIVRJ" localSheetId="8" hidden="1">#REF!</definedName>
    <definedName name="BExAYR2JZCJBUH6F1LZC2A7JIVRJ" hidden="1">#REF!</definedName>
    <definedName name="BExAYTGVRD3DLKO75RFPMBKCIWB8" localSheetId="10" hidden="1">#REF!</definedName>
    <definedName name="BExAYTGVRD3DLKO75RFPMBKCIWB8" localSheetId="8" hidden="1">#REF!</definedName>
    <definedName name="BExAYTGVRD3DLKO75RFPMBKCIWB8" hidden="1">#REF!</definedName>
    <definedName name="BExAYY9H9COOT46HJLPVDLTO12UL" localSheetId="10" hidden="1">#REF!</definedName>
    <definedName name="BExAYY9H9COOT46HJLPVDLTO12UL" localSheetId="8" hidden="1">#REF!</definedName>
    <definedName name="BExAYY9H9COOT46HJLPVDLTO12UL" hidden="1">#REF!</definedName>
    <definedName name="BExAYYKAQA3KDMQ890FIE5M9SPBL" localSheetId="10" hidden="1">#REF!</definedName>
    <definedName name="BExAYYKAQA3KDMQ890FIE5M9SPBL" localSheetId="8" hidden="1">#REF!</definedName>
    <definedName name="BExAYYKAQA3KDMQ890FIE5M9SPBL" hidden="1">#REF!</definedName>
    <definedName name="BExAZ6SY0EU69GC3CWI5EOO0YLFG" localSheetId="10" hidden="1">#REF!</definedName>
    <definedName name="BExAZ6SY0EU69GC3CWI5EOO0YLFG" localSheetId="8" hidden="1">#REF!</definedName>
    <definedName name="BExAZ6SY0EU69GC3CWI5EOO0YLFG" hidden="1">#REF!</definedName>
    <definedName name="BExAZ6YEEBJV0PCKFE137K2Y3A8M" localSheetId="10" hidden="1">#REF!</definedName>
    <definedName name="BExAZ6YEEBJV0PCKFE137K2Y3A8M" localSheetId="8" hidden="1">#REF!</definedName>
    <definedName name="BExAZ6YEEBJV0PCKFE137K2Y3A8M" hidden="1">#REF!</definedName>
    <definedName name="BExAZAP844MJ4GSAIYNYHQ7FECC3" localSheetId="10" hidden="1">#REF!</definedName>
    <definedName name="BExAZAP844MJ4GSAIYNYHQ7FECC3" localSheetId="8" hidden="1">#REF!</definedName>
    <definedName name="BExAZAP844MJ4GSAIYNYHQ7FECC3" hidden="1">#REF!</definedName>
    <definedName name="BExAZCNEGB4JYHC8CZ51KTN890US" localSheetId="10" hidden="1">#REF!</definedName>
    <definedName name="BExAZCNEGB4JYHC8CZ51KTN890US" localSheetId="8" hidden="1">#REF!</definedName>
    <definedName name="BExAZCNEGB4JYHC8CZ51KTN890US" hidden="1">#REF!</definedName>
    <definedName name="BExAZFCI302YFYRDJYQDWQQL0Q0O" localSheetId="10" hidden="1">#REF!</definedName>
    <definedName name="BExAZFCI302YFYRDJYQDWQQL0Q0O" localSheetId="8" hidden="1">#REF!</definedName>
    <definedName name="BExAZFCI302YFYRDJYQDWQQL0Q0O" hidden="1">#REF!</definedName>
    <definedName name="BExAZJE2UOL40XUAU2RB53X5K20P" localSheetId="10" hidden="1">#REF!</definedName>
    <definedName name="BExAZJE2UOL40XUAU2RB53X5K20P" localSheetId="8" hidden="1">#REF!</definedName>
    <definedName name="BExAZJE2UOL40XUAU2RB53X5K20P" hidden="1">#REF!</definedName>
    <definedName name="BExAZLHLST9OP89R1HJMC1POQG8H" localSheetId="10" hidden="1">#REF!</definedName>
    <definedName name="BExAZLHLST9OP89R1HJMC1POQG8H" localSheetId="8" hidden="1">#REF!</definedName>
    <definedName name="BExAZLHLST9OP89R1HJMC1POQG8H" hidden="1">#REF!</definedName>
    <definedName name="BExAZMDYMIAA7RX1BMCKU1VLBRGY" localSheetId="10" hidden="1">#REF!</definedName>
    <definedName name="BExAZMDYMIAA7RX1BMCKU1VLBRGY" localSheetId="8" hidden="1">#REF!</definedName>
    <definedName name="BExAZMDYMIAA7RX1BMCKU1VLBRGY" hidden="1">#REF!</definedName>
    <definedName name="BExAZNL6BHI8DCQWXOX4I2P839UX" localSheetId="10" hidden="1">#REF!</definedName>
    <definedName name="BExAZNL6BHI8DCQWXOX4I2P839UX" localSheetId="8" hidden="1">#REF!</definedName>
    <definedName name="BExAZNL6BHI8DCQWXOX4I2P839UX" hidden="1">#REF!</definedName>
    <definedName name="BExAZRMWSONMCG9KDUM4KAQ7BONM" localSheetId="10" hidden="1">#REF!</definedName>
    <definedName name="BExAZRMWSONMCG9KDUM4KAQ7BONM" localSheetId="8" hidden="1">#REF!</definedName>
    <definedName name="BExAZRMWSONMCG9KDUM4KAQ7BONM" hidden="1">#REF!</definedName>
    <definedName name="BExAZSOJNQ5N3LM4XA17IH7NIY7G" localSheetId="10" hidden="1">#REF!</definedName>
    <definedName name="BExAZSOJNQ5N3LM4XA17IH7NIY7G" localSheetId="8" hidden="1">#REF!</definedName>
    <definedName name="BExAZSOJNQ5N3LM4XA17IH7NIY7G" hidden="1">#REF!</definedName>
    <definedName name="BExAZTFG4SJRG4TW6JXRF7N08JFI" localSheetId="10" hidden="1">#REF!</definedName>
    <definedName name="BExAZTFG4SJRG4TW6JXRF7N08JFI" localSheetId="8" hidden="1">#REF!</definedName>
    <definedName name="BExAZTFG4SJRG4TW6JXRF7N08JFI" hidden="1">#REF!</definedName>
    <definedName name="BExAZUS4A8OHDZK0MWAOCCCKTH73" localSheetId="10" hidden="1">#REF!</definedName>
    <definedName name="BExAZUS4A8OHDZK0MWAOCCCKTH73" localSheetId="8" hidden="1">#REF!</definedName>
    <definedName name="BExAZUS4A8OHDZK0MWAOCCCKTH73" hidden="1">#REF!</definedName>
    <definedName name="BExAZX6FECVK3E07KXM2XPYKGM6U" localSheetId="10" hidden="1">#REF!</definedName>
    <definedName name="BExAZX6FECVK3E07KXM2XPYKGM6U" localSheetId="8" hidden="1">#REF!</definedName>
    <definedName name="BExAZX6FECVK3E07KXM2XPYKGM6U" hidden="1">#REF!</definedName>
    <definedName name="BExB012NJ8GASTNNPBRRFTLHIOC9" localSheetId="10" hidden="1">#REF!</definedName>
    <definedName name="BExB012NJ8GASTNNPBRRFTLHIOC9" localSheetId="8" hidden="1">#REF!</definedName>
    <definedName name="BExB012NJ8GASTNNPBRRFTLHIOC9" hidden="1">#REF!</definedName>
    <definedName name="BExB072HHXVMUC0VYNGG48GRSH5Q" localSheetId="10" hidden="1">#REF!</definedName>
    <definedName name="BExB072HHXVMUC0VYNGG48GRSH5Q" localSheetId="8" hidden="1">#REF!</definedName>
    <definedName name="BExB072HHXVMUC0VYNGG48GRSH5Q" hidden="1">#REF!</definedName>
    <definedName name="BExB0FRDEYDEUEAB1W8KD6D965XA" localSheetId="10" hidden="1">#REF!</definedName>
    <definedName name="BExB0FRDEYDEUEAB1W8KD6D965XA" localSheetId="8" hidden="1">#REF!</definedName>
    <definedName name="BExB0FRDEYDEUEAB1W8KD6D965XA" hidden="1">#REF!</definedName>
    <definedName name="BExB0GIGLDV7P55ZR51C0HG15PA2" localSheetId="10" hidden="1">#REF!</definedName>
    <definedName name="BExB0GIGLDV7P55ZR51C0HG15PA2" localSheetId="8" hidden="1">#REF!</definedName>
    <definedName name="BExB0GIGLDV7P55ZR51C0HG15PA2" hidden="1">#REF!</definedName>
    <definedName name="BExB0KPCN7YJORQAYUCF4YKIKPMC" localSheetId="10" hidden="1">#REF!</definedName>
    <definedName name="BExB0KPCN7YJORQAYUCF4YKIKPMC" localSheetId="8" hidden="1">#REF!</definedName>
    <definedName name="BExB0KPCN7YJORQAYUCF4YKIKPMC" hidden="1">#REF!</definedName>
    <definedName name="BExB0VHQD6ORZS0MIC86QWHCE4UC" localSheetId="10" hidden="1">#REF!</definedName>
    <definedName name="BExB0VHQD6ORZS0MIC86QWHCE4UC" localSheetId="8" hidden="1">#REF!</definedName>
    <definedName name="BExB0VHQD6ORZS0MIC86QWHCE4UC" hidden="1">#REF!</definedName>
    <definedName name="BExB0WE4PI3NOBXXVO9CTEN4DIU2" localSheetId="10" hidden="1">#REF!</definedName>
    <definedName name="BExB0WE4PI3NOBXXVO9CTEN4DIU2" localSheetId="8" hidden="1">#REF!</definedName>
    <definedName name="BExB0WE4PI3NOBXXVO9CTEN4DIU2" hidden="1">#REF!</definedName>
    <definedName name="BExB0Z8O1CQF2CWFBBHE8SNISDAO" localSheetId="10" hidden="1">#REF!</definedName>
    <definedName name="BExB0Z8O1CQF2CWFBBHE8SNISDAO" localSheetId="8" hidden="1">#REF!</definedName>
    <definedName name="BExB0Z8O1CQF2CWFBBHE8SNISDAO" hidden="1">#REF!</definedName>
    <definedName name="BExB10QNIVITUYS55OAEKK3VLJFE" localSheetId="10" hidden="1">#REF!</definedName>
    <definedName name="BExB10QNIVITUYS55OAEKK3VLJFE" localSheetId="8" hidden="1">#REF!</definedName>
    <definedName name="BExB10QNIVITUYS55OAEKK3VLJFE" hidden="1">#REF!</definedName>
    <definedName name="BExB15ZDRY4CIJ911DONP0KCY9KU" localSheetId="10" hidden="1">#REF!</definedName>
    <definedName name="BExB15ZDRY4CIJ911DONP0KCY9KU" localSheetId="8" hidden="1">#REF!</definedName>
    <definedName name="BExB15ZDRY4CIJ911DONP0KCY9KU" hidden="1">#REF!</definedName>
    <definedName name="BExB16VQY0O0RLZYJFU3OFEONVTE" localSheetId="10" hidden="1">#REF!</definedName>
    <definedName name="BExB16VQY0O0RLZYJFU3OFEONVTE" localSheetId="8" hidden="1">#REF!</definedName>
    <definedName name="BExB16VQY0O0RLZYJFU3OFEONVTE" hidden="1">#REF!</definedName>
    <definedName name="BExB1FKNY2UO4W5FUGFHJOA2WFGG" localSheetId="10" hidden="1">#REF!</definedName>
    <definedName name="BExB1FKNY2UO4W5FUGFHJOA2WFGG" localSheetId="8" hidden="1">#REF!</definedName>
    <definedName name="BExB1FKNY2UO4W5FUGFHJOA2WFGG" hidden="1">#REF!</definedName>
    <definedName name="BExB1GMD0PIDGTFBGQOPRWQSP9I4" localSheetId="10" hidden="1">#REF!</definedName>
    <definedName name="BExB1GMD0PIDGTFBGQOPRWQSP9I4" localSheetId="8" hidden="1">#REF!</definedName>
    <definedName name="BExB1GMD0PIDGTFBGQOPRWQSP9I4" hidden="1">#REF!</definedName>
    <definedName name="BExB1HZ0FHGNOS2URJWFD5G55OMO" localSheetId="10" hidden="1">#REF!</definedName>
    <definedName name="BExB1HZ0FHGNOS2URJWFD5G55OMO" localSheetId="8" hidden="1">#REF!</definedName>
    <definedName name="BExB1HZ0FHGNOS2URJWFD5G55OMO" hidden="1">#REF!</definedName>
    <definedName name="BExB1Q29OO6LNFNT1EQLA3KYE7MX" localSheetId="10" hidden="1">#REF!</definedName>
    <definedName name="BExB1Q29OO6LNFNT1EQLA3KYE7MX" localSheetId="8" hidden="1">#REF!</definedName>
    <definedName name="BExB1Q29OO6LNFNT1EQLA3KYE7MX" hidden="1">#REF!</definedName>
    <definedName name="BExB1TNRV5EBWZEHYLHI76T0FVA7" localSheetId="10" hidden="1">#REF!</definedName>
    <definedName name="BExB1TNRV5EBWZEHYLHI76T0FVA7" localSheetId="8" hidden="1">#REF!</definedName>
    <definedName name="BExB1TNRV5EBWZEHYLHI76T0FVA7" hidden="1">#REF!</definedName>
    <definedName name="BExB1WI6M8I0EEP1ANUQZCFY24EV" localSheetId="10" hidden="1">#REF!</definedName>
    <definedName name="BExB1WI6M8I0EEP1ANUQZCFY24EV" localSheetId="8" hidden="1">#REF!</definedName>
    <definedName name="BExB1WI6M8I0EEP1ANUQZCFY24EV" hidden="1">#REF!</definedName>
    <definedName name="BExB203OWC9QZA3BYOKQ18L4FUJE" localSheetId="10" hidden="1">#REF!</definedName>
    <definedName name="BExB203OWC9QZA3BYOKQ18L4FUJE" localSheetId="8" hidden="1">#REF!</definedName>
    <definedName name="BExB203OWC9QZA3BYOKQ18L4FUJE" hidden="1">#REF!</definedName>
    <definedName name="BExB2CJHTU7C591BR4WRL5L2F2K6" localSheetId="10" hidden="1">#REF!</definedName>
    <definedName name="BExB2CJHTU7C591BR4WRL5L2F2K6" localSheetId="8" hidden="1">#REF!</definedName>
    <definedName name="BExB2CJHTU7C591BR4WRL5L2F2K6" hidden="1">#REF!</definedName>
    <definedName name="BExB2K1AV4PGNS1O6C7D7AO411AX" localSheetId="10" hidden="1">#REF!</definedName>
    <definedName name="BExB2K1AV4PGNS1O6C7D7AO411AX" localSheetId="8" hidden="1">#REF!</definedName>
    <definedName name="BExB2K1AV4PGNS1O6C7D7AO411AX" hidden="1">#REF!</definedName>
    <definedName name="BExB2O2UYHKI324YE324E1N7FVIB" localSheetId="10" hidden="1">#REF!</definedName>
    <definedName name="BExB2O2UYHKI324YE324E1N7FVIB" localSheetId="8" hidden="1">#REF!</definedName>
    <definedName name="BExB2O2UYHKI324YE324E1N7FVIB" hidden="1">#REF!</definedName>
    <definedName name="BExB2Q0VJ0MU2URO3JOVUAVHEI3V" localSheetId="10" hidden="1">#REF!</definedName>
    <definedName name="BExB2Q0VJ0MU2URO3JOVUAVHEI3V" localSheetId="8" hidden="1">#REF!</definedName>
    <definedName name="BExB2Q0VJ0MU2URO3JOVUAVHEI3V" hidden="1">#REF!</definedName>
    <definedName name="BExB30IP1DNKNQ6PZ5ERUGR5MK4Z" localSheetId="10" hidden="1">#REF!</definedName>
    <definedName name="BExB30IP1DNKNQ6PZ5ERUGR5MK4Z" localSheetId="8" hidden="1">#REF!</definedName>
    <definedName name="BExB30IP1DNKNQ6PZ5ERUGR5MK4Z" hidden="1">#REF!</definedName>
    <definedName name="BExB385QW2BSSBXS953SSQN2ISSW" localSheetId="10" hidden="1">#REF!</definedName>
    <definedName name="BExB385QW2BSSBXS953SSQN2ISSW" localSheetId="8" hidden="1">#REF!</definedName>
    <definedName name="BExB385QW2BSSBXS953SSQN2ISSW" hidden="1">#REF!</definedName>
    <definedName name="BExB3DEMEV5D9G8FDHD4NQ9X2YNT" localSheetId="10" hidden="1">#REF!</definedName>
    <definedName name="BExB3DEMEV5D9G8FDHD4NQ9X2YNT" localSheetId="8" hidden="1">#REF!</definedName>
    <definedName name="BExB3DEMEV5D9G8FDHD4NQ9X2YNT" hidden="1">#REF!</definedName>
    <definedName name="BExB3RXU8AJQ86I5RXEWLGGR7R7C" localSheetId="10" hidden="1">#REF!</definedName>
    <definedName name="BExB3RXU8AJQ86I5RXEWLGGR7R7C" localSheetId="8" hidden="1">#REF!</definedName>
    <definedName name="BExB3RXU8AJQ86I5RXEWLGGR7R7C" hidden="1">#REF!</definedName>
    <definedName name="BExB442RX0T3L6HUL6X5T21CENW6" localSheetId="10" hidden="1">#REF!</definedName>
    <definedName name="BExB442RX0T3L6HUL6X5T21CENW6" localSheetId="8" hidden="1">#REF!</definedName>
    <definedName name="BExB442RX0T3L6HUL6X5T21CENW6" hidden="1">#REF!</definedName>
    <definedName name="BExB4ADD0L7417CII901XTFKXD1J" localSheetId="10" hidden="1">#REF!</definedName>
    <definedName name="BExB4ADD0L7417CII901XTFKXD1J" localSheetId="8" hidden="1">#REF!</definedName>
    <definedName name="BExB4ADD0L7417CII901XTFKXD1J" hidden="1">#REF!</definedName>
    <definedName name="BExB4DYU06HCGRIPBSWRCXK804UM" localSheetId="10" hidden="1">#REF!</definedName>
    <definedName name="BExB4DYU06HCGRIPBSWRCXK804UM" localSheetId="8" hidden="1">#REF!</definedName>
    <definedName name="BExB4DYU06HCGRIPBSWRCXK804UM" hidden="1">#REF!</definedName>
    <definedName name="BExB4HEZO4E597Q5M4M10LT8TLY3" localSheetId="10" hidden="1">#REF!</definedName>
    <definedName name="BExB4HEZO4E597Q5M4M10LT8TLY3" localSheetId="8" hidden="1">#REF!</definedName>
    <definedName name="BExB4HEZO4E597Q5M4M10LT8TLY3" hidden="1">#REF!</definedName>
    <definedName name="BExB4X01APD3Z8ZW6MVX1P8NAO7G" localSheetId="10" hidden="1">#REF!</definedName>
    <definedName name="BExB4X01APD3Z8ZW6MVX1P8NAO7G" localSheetId="8" hidden="1">#REF!</definedName>
    <definedName name="BExB4X01APD3Z8ZW6MVX1P8NAO7G" hidden="1">#REF!</definedName>
    <definedName name="BExB4Z3EZBGYYI33U0KQ8NEIH8PY" localSheetId="10" hidden="1">#REF!</definedName>
    <definedName name="BExB4Z3EZBGYYI33U0KQ8NEIH8PY" localSheetId="8" hidden="1">#REF!</definedName>
    <definedName name="BExB4Z3EZBGYYI33U0KQ8NEIH8PY" hidden="1">#REF!</definedName>
    <definedName name="BExB4ZJOLU1PXBMG4TPCCLTRMNRE" localSheetId="10" hidden="1">#REF!</definedName>
    <definedName name="BExB4ZJOLU1PXBMG4TPCCLTRMNRE" localSheetId="8" hidden="1">#REF!</definedName>
    <definedName name="BExB4ZJOLU1PXBMG4TPCCLTRMNRE" hidden="1">#REF!</definedName>
    <definedName name="BExB4ZZSDPL4Q05BMVT5TUN0IGKT" localSheetId="10" hidden="1">#REF!</definedName>
    <definedName name="BExB4ZZSDPL4Q05BMVT5TUN0IGKT" localSheetId="8" hidden="1">#REF!</definedName>
    <definedName name="BExB4ZZSDPL4Q05BMVT5TUN0IGKT" hidden="1">#REF!</definedName>
    <definedName name="BExB55368XW7UX657ZSPC6BFE92S" localSheetId="10" hidden="1">#REF!</definedName>
    <definedName name="BExB55368XW7UX657ZSPC6BFE92S" localSheetId="8" hidden="1">#REF!</definedName>
    <definedName name="BExB55368XW7UX657ZSPC6BFE92S" hidden="1">#REF!</definedName>
    <definedName name="BExB57MZEPL2SA2ONPK66YFLZWJU" localSheetId="10" hidden="1">#REF!</definedName>
    <definedName name="BExB57MZEPL2SA2ONPK66YFLZWJU" localSheetId="8" hidden="1">#REF!</definedName>
    <definedName name="BExB57MZEPL2SA2ONPK66YFLZWJU" hidden="1">#REF!</definedName>
    <definedName name="BExB5833OAOJ22VK1YK47FHUSVK2" localSheetId="10" hidden="1">#REF!</definedName>
    <definedName name="BExB5833OAOJ22VK1YK47FHUSVK2" localSheetId="8" hidden="1">#REF!</definedName>
    <definedName name="BExB5833OAOJ22VK1YK47FHUSVK2" hidden="1">#REF!</definedName>
    <definedName name="BExB58JDIHS42JZT9DJJMKA8QFCO" localSheetId="10" hidden="1">#REF!</definedName>
    <definedName name="BExB58JDIHS42JZT9DJJMKA8QFCO" localSheetId="8" hidden="1">#REF!</definedName>
    <definedName name="BExB58JDIHS42JZT9DJJMKA8QFCO" hidden="1">#REF!</definedName>
    <definedName name="BExB58U5FQC5JWV9CGC83HLLZUZI" localSheetId="10" hidden="1">#REF!</definedName>
    <definedName name="BExB58U5FQC5JWV9CGC83HLLZUZI" localSheetId="8" hidden="1">#REF!</definedName>
    <definedName name="BExB58U5FQC5JWV9CGC83HLLZUZI" hidden="1">#REF!</definedName>
    <definedName name="BExB5EDO9XUKHF74X3HAU2WPPHZH" localSheetId="10" hidden="1">#REF!</definedName>
    <definedName name="BExB5EDO9XUKHF74X3HAU2WPPHZH" localSheetId="8" hidden="1">#REF!</definedName>
    <definedName name="BExB5EDO9XUKHF74X3HAU2WPPHZH" hidden="1">#REF!</definedName>
    <definedName name="BExB5EDOQKZIQXT13IG1KLCZ474G" localSheetId="10" hidden="1">#REF!</definedName>
    <definedName name="BExB5EDOQKZIQXT13IG1KLCZ474G" localSheetId="8" hidden="1">#REF!</definedName>
    <definedName name="BExB5EDOQKZIQXT13IG1KLCZ474G" hidden="1">#REF!</definedName>
    <definedName name="BExB5G6EH68AYEP1UT0GHUEL3SLN" localSheetId="10" hidden="1">#REF!</definedName>
    <definedName name="BExB5G6EH68AYEP1UT0GHUEL3SLN" localSheetId="8" hidden="1">#REF!</definedName>
    <definedName name="BExB5G6EH68AYEP1UT0GHUEL3SLN" hidden="1">#REF!</definedName>
    <definedName name="BExB5LVGGXMNUN3D3452G3J62MKF" localSheetId="10" hidden="1">#REF!</definedName>
    <definedName name="BExB5LVGGXMNUN3D3452G3J62MKF" localSheetId="8" hidden="1">#REF!</definedName>
    <definedName name="BExB5LVGGXMNUN3D3452G3J62MKF" hidden="1">#REF!</definedName>
    <definedName name="BExB5QYVEZWFE5DQVHAM760EV05X" localSheetId="10" hidden="1">#REF!</definedName>
    <definedName name="BExB5QYVEZWFE5DQVHAM760EV05X" localSheetId="8" hidden="1">#REF!</definedName>
    <definedName name="BExB5QYVEZWFE5DQVHAM760EV05X" hidden="1">#REF!</definedName>
    <definedName name="BExB5U9IRH14EMOE0YGIE3WIVLFS" localSheetId="10" hidden="1">#REF!</definedName>
    <definedName name="BExB5U9IRH14EMOE0YGIE3WIVLFS" localSheetId="8" hidden="1">#REF!</definedName>
    <definedName name="BExB5U9IRH14EMOE0YGIE3WIVLFS" hidden="1">#REF!</definedName>
    <definedName name="BExB5V5WWQYPK4GCSYZQALJYGC94" localSheetId="10" hidden="1">#REF!</definedName>
    <definedName name="BExB5V5WWQYPK4GCSYZQALJYGC94" localSheetId="8" hidden="1">#REF!</definedName>
    <definedName name="BExB5V5WWQYPK4GCSYZQALJYGC94" hidden="1">#REF!</definedName>
    <definedName name="BExB5VWYMOV6BAIH7XUBBVPU7MMD" localSheetId="10" hidden="1">#REF!</definedName>
    <definedName name="BExB5VWYMOV6BAIH7XUBBVPU7MMD" localSheetId="8" hidden="1">#REF!</definedName>
    <definedName name="BExB5VWYMOV6BAIH7XUBBVPU7MMD" hidden="1">#REF!</definedName>
    <definedName name="BExB610DZWIJP1B72U9QM42COH2B" localSheetId="10" hidden="1">#REF!</definedName>
    <definedName name="BExB610DZWIJP1B72U9QM42COH2B" localSheetId="8" hidden="1">#REF!</definedName>
    <definedName name="BExB610DZWIJP1B72U9QM42COH2B" hidden="1">#REF!</definedName>
    <definedName name="BExB64AX81KEVMGZDXB25NB459SW" localSheetId="10" hidden="1">#REF!</definedName>
    <definedName name="BExB64AX81KEVMGZDXB25NB459SW" localSheetId="8" hidden="1">#REF!</definedName>
    <definedName name="BExB64AX81KEVMGZDXB25NB459SW" hidden="1">#REF!</definedName>
    <definedName name="BExB6C3FUAKK9ML5T767NMWGA9YB" localSheetId="10" hidden="1">#REF!</definedName>
    <definedName name="BExB6C3FUAKK9ML5T767NMWGA9YB" localSheetId="8" hidden="1">#REF!</definedName>
    <definedName name="BExB6C3FUAKK9ML5T767NMWGA9YB" hidden="1">#REF!</definedName>
    <definedName name="BExB6C8X6JYRLKZKK17VE3QUNL3D" localSheetId="10" hidden="1">#REF!</definedName>
    <definedName name="BExB6C8X6JYRLKZKK17VE3QUNL3D" localSheetId="8" hidden="1">#REF!</definedName>
    <definedName name="BExB6C8X6JYRLKZKK17VE3QUNL3D" hidden="1">#REF!</definedName>
    <definedName name="BExB6HN3QRFPXM71MDUK21BKM7PF" localSheetId="10" hidden="1">#REF!</definedName>
    <definedName name="BExB6HN3QRFPXM71MDUK21BKM7PF" localSheetId="8" hidden="1">#REF!</definedName>
    <definedName name="BExB6HN3QRFPXM71MDUK21BKM7PF" hidden="1">#REF!</definedName>
    <definedName name="BExB6I39SKL5BMHHDD9EED7FQD9Z" localSheetId="10" hidden="1">#REF!</definedName>
    <definedName name="BExB6I39SKL5BMHHDD9EED7FQD9Z" localSheetId="8" hidden="1">#REF!</definedName>
    <definedName name="BExB6I39SKL5BMHHDD9EED7FQD9Z" hidden="1">#REF!</definedName>
    <definedName name="BExB6IZMHCZ3LB7N73KD90YB1HBZ" localSheetId="10" hidden="1">#REF!</definedName>
    <definedName name="BExB6IZMHCZ3LB7N73KD90YB1HBZ" localSheetId="8" hidden="1">#REF!</definedName>
    <definedName name="BExB6IZMHCZ3LB7N73KD90YB1HBZ" hidden="1">#REF!</definedName>
    <definedName name="BExB719SGNX4Y8NE6JEXC555K596" localSheetId="10" hidden="1">#REF!</definedName>
    <definedName name="BExB719SGNX4Y8NE6JEXC555K596" localSheetId="8" hidden="1">#REF!</definedName>
    <definedName name="BExB719SGNX4Y8NE6JEXC555K596" hidden="1">#REF!</definedName>
    <definedName name="BExB7265DCHKS7V2OWRBXCZTEIW9" localSheetId="10" hidden="1">#REF!</definedName>
    <definedName name="BExB7265DCHKS7V2OWRBXCZTEIW9" localSheetId="8" hidden="1">#REF!</definedName>
    <definedName name="BExB7265DCHKS7V2OWRBXCZTEIW9" hidden="1">#REF!</definedName>
    <definedName name="BExB74PS5P9G0P09Y6DZSCX0FLTJ" localSheetId="10" hidden="1">#REF!</definedName>
    <definedName name="BExB74PS5P9G0P09Y6DZSCX0FLTJ" localSheetId="8" hidden="1">#REF!</definedName>
    <definedName name="BExB74PS5P9G0P09Y6DZSCX0FLTJ" hidden="1">#REF!</definedName>
    <definedName name="BExB78RH79J0MIF7H8CAZ0CFE88Q" localSheetId="10" hidden="1">#REF!</definedName>
    <definedName name="BExB78RH79J0MIF7H8CAZ0CFE88Q" localSheetId="8" hidden="1">#REF!</definedName>
    <definedName name="BExB78RH79J0MIF7H8CAZ0CFE88Q" hidden="1">#REF!</definedName>
    <definedName name="BExB7ELT09HGDVO5BJC1ZY9D09GZ" localSheetId="10" hidden="1">#REF!</definedName>
    <definedName name="BExB7ELT09HGDVO5BJC1ZY9D09GZ" localSheetId="8" hidden="1">#REF!</definedName>
    <definedName name="BExB7ELT09HGDVO5BJC1ZY9D09GZ" hidden="1">#REF!</definedName>
    <definedName name="BExB7F7EIHG0MYMQYUVG9HIZPHMZ" localSheetId="10" hidden="1">#REF!</definedName>
    <definedName name="BExB7F7EIHG0MYMQYUVG9HIZPHMZ" localSheetId="8" hidden="1">#REF!</definedName>
    <definedName name="BExB7F7EIHG0MYMQYUVG9HIZPHMZ" hidden="1">#REF!</definedName>
    <definedName name="BExB806PAXX70XUTA3ZI7OORD78R" localSheetId="10" hidden="1">#REF!</definedName>
    <definedName name="BExB806PAXX70XUTA3ZI7OORD78R" localSheetId="8" hidden="1">#REF!</definedName>
    <definedName name="BExB806PAXX70XUTA3ZI7OORD78R" hidden="1">#REF!</definedName>
    <definedName name="BExB83199EQQS6I5HE7WADNCK8OE" localSheetId="10" hidden="1">#REF!</definedName>
    <definedName name="BExB83199EQQS6I5HE7WADNCK8OE" localSheetId="8" hidden="1">#REF!</definedName>
    <definedName name="BExB83199EQQS6I5HE7WADNCK8OE" hidden="1">#REF!</definedName>
    <definedName name="BExB8HF4UBVZKQCSRFRUQL2EE6VL" localSheetId="10" hidden="1">#REF!</definedName>
    <definedName name="BExB8HF4UBVZKQCSRFRUQL2EE6VL" localSheetId="8" hidden="1">#REF!</definedName>
    <definedName name="BExB8HF4UBVZKQCSRFRUQL2EE6VL" hidden="1">#REF!</definedName>
    <definedName name="BExB8HKHKZ1ORJZUYGG2M4VSCC39" localSheetId="10" hidden="1">#REF!</definedName>
    <definedName name="BExB8HKHKZ1ORJZUYGG2M4VSCC39" localSheetId="8" hidden="1">#REF!</definedName>
    <definedName name="BExB8HKHKZ1ORJZUYGG2M4VSCC39" hidden="1">#REF!</definedName>
    <definedName name="BExB8HV9YUS1Q77M9SNFRKDLU5HS" localSheetId="10" hidden="1">#REF!</definedName>
    <definedName name="BExB8HV9YUS1Q77M9SNFRKDLU5HS" localSheetId="8" hidden="1">#REF!</definedName>
    <definedName name="BExB8HV9YUS1Q77M9SNFRKDLU5HS" hidden="1">#REF!</definedName>
    <definedName name="BExB8QPH8DC5BESEVPSMBCWVN6PO" localSheetId="10" hidden="1">#REF!</definedName>
    <definedName name="BExB8QPH8DC5BESEVPSMBCWVN6PO" localSheetId="8" hidden="1">#REF!</definedName>
    <definedName name="BExB8QPH8DC5BESEVPSMBCWVN6PO" hidden="1">#REF!</definedName>
    <definedName name="BExB8U5N0D85YR8APKN3PPKG0FWP" localSheetId="10" hidden="1">#REF!</definedName>
    <definedName name="BExB8U5N0D85YR8APKN3PPKG0FWP" localSheetId="8" hidden="1">#REF!</definedName>
    <definedName name="BExB8U5N0D85YR8APKN3PPKG0FWP" hidden="1">#REF!</definedName>
    <definedName name="BExB93G413CK5DKO7925ZHSOBGIN" localSheetId="10" hidden="1">#REF!</definedName>
    <definedName name="BExB93G413CK5DKO7925ZHSOBGIN" localSheetId="8" hidden="1">#REF!</definedName>
    <definedName name="BExB93G413CK5DKO7925ZHSOBGIN" hidden="1">#REF!</definedName>
    <definedName name="BExB96LBXL1JW5A4PP93UJ9UDLKZ" localSheetId="10" hidden="1">#REF!</definedName>
    <definedName name="BExB96LBXL1JW5A4PP93UJ9UDLKZ" localSheetId="8" hidden="1">#REF!</definedName>
    <definedName name="BExB96LBXL1JW5A4PP93UJ9UDLKZ" hidden="1">#REF!</definedName>
    <definedName name="BExB9DHI5I2TJ2LXYPM98EE81L27" localSheetId="10" hidden="1">#REF!</definedName>
    <definedName name="BExB9DHI5I2TJ2LXYPM98EE81L27" localSheetId="8" hidden="1">#REF!</definedName>
    <definedName name="BExB9DHI5I2TJ2LXYPM98EE81L27" hidden="1">#REF!</definedName>
    <definedName name="BExB9G6LZG5OQUY0GZLHX066V3D4" localSheetId="10" hidden="1">#REF!</definedName>
    <definedName name="BExB9G6LZG5OQUY0GZLHX066V3D4" localSheetId="8" hidden="1">#REF!</definedName>
    <definedName name="BExB9G6LZG5OQUY0GZLHX066V3D4" hidden="1">#REF!</definedName>
    <definedName name="BExB9IFG9FW3RQUDIMDFKIYDB4HE" localSheetId="10" hidden="1">#REF!</definedName>
    <definedName name="BExB9IFG9FW3RQUDIMDFKIYDB4HE" localSheetId="8" hidden="1">#REF!</definedName>
    <definedName name="BExB9IFG9FW3RQUDIMDFKIYDB4HE" hidden="1">#REF!</definedName>
    <definedName name="BExB9NDIZ7LGMTL8351GRA6VK2K0" localSheetId="10" hidden="1">#REF!</definedName>
    <definedName name="BExB9NDIZ7LGMTL8351GRA6VK2K0" localSheetId="8" hidden="1">#REF!</definedName>
    <definedName name="BExB9NDIZ7LGMTL8351GRA6VK2K0" hidden="1">#REF!</definedName>
    <definedName name="BExB9Q2MZZHBGW8QQKVEYIMJBPIE" localSheetId="10" hidden="1">#REF!</definedName>
    <definedName name="BExB9Q2MZZHBGW8QQKVEYIMJBPIE" localSheetId="8" hidden="1">#REF!</definedName>
    <definedName name="BExB9Q2MZZHBGW8QQKVEYIMJBPIE" hidden="1">#REF!</definedName>
    <definedName name="BExBA1GON0EZRJ20UYPILAPLNQWM" localSheetId="10" hidden="1">#REF!</definedName>
    <definedName name="BExBA1GON0EZRJ20UYPILAPLNQWM" localSheetId="8" hidden="1">#REF!</definedName>
    <definedName name="BExBA1GON0EZRJ20UYPILAPLNQWM" hidden="1">#REF!</definedName>
    <definedName name="BExBA525BALJ5HMTDMMSM5WWJ1YW" localSheetId="10" hidden="1">#REF!</definedName>
    <definedName name="BExBA525BALJ5HMTDMMSM5WWJ1YW" localSheetId="8" hidden="1">#REF!</definedName>
    <definedName name="BExBA525BALJ5HMTDMMSM5WWJ1YW" hidden="1">#REF!</definedName>
    <definedName name="BExBA69ASGYRZW1G1DYIS9QRRTBN" localSheetId="10" hidden="1">#REF!</definedName>
    <definedName name="BExBA69ASGYRZW1G1DYIS9QRRTBN" localSheetId="8" hidden="1">#REF!</definedName>
    <definedName name="BExBA69ASGYRZW1G1DYIS9QRRTBN" hidden="1">#REF!</definedName>
    <definedName name="BExBA6K42582A14WFFWQ3Q8QQWB6" localSheetId="10" hidden="1">#REF!</definedName>
    <definedName name="BExBA6K42582A14WFFWQ3Q8QQWB6" localSheetId="8" hidden="1">#REF!</definedName>
    <definedName name="BExBA6K42582A14WFFWQ3Q8QQWB6" hidden="1">#REF!</definedName>
    <definedName name="BExBA8I5D4R8R2PYQ1K16TWGTOEP" localSheetId="10" hidden="1">#REF!</definedName>
    <definedName name="BExBA8I5D4R8R2PYQ1K16TWGTOEP" localSheetId="8" hidden="1">#REF!</definedName>
    <definedName name="BExBA8I5D4R8R2PYQ1K16TWGTOEP" hidden="1">#REF!</definedName>
    <definedName name="BExBA93PE0DGUUTA7LLSIGBIXWE5" localSheetId="10" hidden="1">#REF!</definedName>
    <definedName name="BExBA93PE0DGUUTA7LLSIGBIXWE5" localSheetId="8" hidden="1">#REF!</definedName>
    <definedName name="BExBA93PE0DGUUTA7LLSIGBIXWE5" hidden="1">#REF!</definedName>
    <definedName name="BExBABCQMR685CQ1SC8CECO7GTGB" localSheetId="10" hidden="1">#REF!</definedName>
    <definedName name="BExBABCQMR685CQ1SC8CECO7GTGB" localSheetId="8" hidden="1">#REF!</definedName>
    <definedName name="BExBABCQMR685CQ1SC8CECO7GTGB" hidden="1">#REF!</definedName>
    <definedName name="BExBAI8X0FKDQJ6YZJQDTTG4ZCWY" localSheetId="10" hidden="1">#REF!</definedName>
    <definedName name="BExBAI8X0FKDQJ6YZJQDTTG4ZCWY" localSheetId="8" hidden="1">#REF!</definedName>
    <definedName name="BExBAI8X0FKDQJ6YZJQDTTG4ZCWY" hidden="1">#REF!</definedName>
    <definedName name="BExBAKN7XIBAXCF9PCNVS038PCQO" localSheetId="10" hidden="1">#REF!</definedName>
    <definedName name="BExBAKN7XIBAXCF9PCNVS038PCQO" localSheetId="8" hidden="1">#REF!</definedName>
    <definedName name="BExBAKN7XIBAXCF9PCNVS038PCQO" hidden="1">#REF!</definedName>
    <definedName name="BExBAKXZ7PBW3DDKKA5MWC1ZUC7O" localSheetId="10" hidden="1">#REF!</definedName>
    <definedName name="BExBAKXZ7PBW3DDKKA5MWC1ZUC7O" localSheetId="8" hidden="1">#REF!</definedName>
    <definedName name="BExBAKXZ7PBW3DDKKA5MWC1ZUC7O" hidden="1">#REF!</definedName>
    <definedName name="BExBAO8NLXZXHO6KCIECSFCH3RR0" localSheetId="10" hidden="1">#REF!</definedName>
    <definedName name="BExBAO8NLXZXHO6KCIECSFCH3RR0" localSheetId="8" hidden="1">#REF!</definedName>
    <definedName name="BExBAO8NLXZXHO6KCIECSFCH3RR0" hidden="1">#REF!</definedName>
    <definedName name="BExBAOOT1KBSIEISN1ADL4RMY879" localSheetId="10" hidden="1">#REF!</definedName>
    <definedName name="BExBAOOT1KBSIEISN1ADL4RMY879" localSheetId="8" hidden="1">#REF!</definedName>
    <definedName name="BExBAOOT1KBSIEISN1ADL4RMY879" hidden="1">#REF!</definedName>
    <definedName name="BExBAVKX8Q09370X1GCZWJ4E91YJ" localSheetId="10" hidden="1">#REF!</definedName>
    <definedName name="BExBAVKX8Q09370X1GCZWJ4E91YJ" localSheetId="8" hidden="1">#REF!</definedName>
    <definedName name="BExBAVKX8Q09370X1GCZWJ4E91YJ" hidden="1">#REF!</definedName>
    <definedName name="BExBAX2X2ENJYO4QTR5VAIQ86L7B" localSheetId="10" hidden="1">#REF!</definedName>
    <definedName name="BExBAX2X2ENJYO4QTR5VAIQ86L7B" localSheetId="8" hidden="1">#REF!</definedName>
    <definedName name="BExBAX2X2ENJYO4QTR5VAIQ86L7B" hidden="1">#REF!</definedName>
    <definedName name="BExBAZ13D3F1DVJQ6YJ8JGUYEYJE" localSheetId="10" hidden="1">#REF!</definedName>
    <definedName name="BExBAZ13D3F1DVJQ6YJ8JGUYEYJE" localSheetId="8" hidden="1">#REF!</definedName>
    <definedName name="BExBAZ13D3F1DVJQ6YJ8JGUYEYJE" hidden="1">#REF!</definedName>
    <definedName name="BExBBMPCB1QOZY8WWEX4J21JDE6U" localSheetId="10" hidden="1">#REF!</definedName>
    <definedName name="BExBBMPCB1QOZY8WWEX4J21JDE6U" localSheetId="8" hidden="1">#REF!</definedName>
    <definedName name="BExBBMPCB1QOZY8WWEX4J21JDE6U" hidden="1">#REF!</definedName>
    <definedName name="BExBBU1QQWUE0YFG7O1TN0RFLSSG" localSheetId="10" hidden="1">#REF!</definedName>
    <definedName name="BExBBU1QQWUE0YFG7O1TN0RFLSSG" localSheetId="8" hidden="1">#REF!</definedName>
    <definedName name="BExBBU1QQWUE0YFG7O1TN0RFLSSG" hidden="1">#REF!</definedName>
    <definedName name="BExBBUCJQRR74Q7GPWDEZXYK2KJL" localSheetId="10" hidden="1">#REF!</definedName>
    <definedName name="BExBBUCJQRR74Q7GPWDEZXYK2KJL" localSheetId="8" hidden="1">#REF!</definedName>
    <definedName name="BExBBUCJQRR74Q7GPWDEZXYK2KJL" hidden="1">#REF!</definedName>
    <definedName name="BExBBV8XVMD9CKZY711T0BN7H3PM" localSheetId="10" hidden="1">#REF!</definedName>
    <definedName name="BExBBV8XVMD9CKZY711T0BN7H3PM" localSheetId="8" hidden="1">#REF!</definedName>
    <definedName name="BExBBV8XVMD9CKZY711T0BN7H3PM" hidden="1">#REF!</definedName>
    <definedName name="BExBC78HXWXHO3XAB6E8NVTBGLJS" localSheetId="10" hidden="1">#REF!</definedName>
    <definedName name="BExBC78HXWXHO3XAB6E8NVTBGLJS" localSheetId="8" hidden="1">#REF!</definedName>
    <definedName name="BExBC78HXWXHO3XAB6E8NVTBGLJS" hidden="1">#REF!</definedName>
    <definedName name="BExBCFH3SMGZ2IPHFB6BCM9O3W0H" localSheetId="10" hidden="1">#REF!</definedName>
    <definedName name="BExBCFH3SMGZ2IPHFB6BCM9O3W0H" localSheetId="8" hidden="1">#REF!</definedName>
    <definedName name="BExBCFH3SMGZ2IPHFB6BCM9O3W0H" hidden="1">#REF!</definedName>
    <definedName name="BExBCK9SCAABKOT9IP6TEPRR7YDT" localSheetId="10" hidden="1">#REF!</definedName>
    <definedName name="BExBCK9SCAABKOT9IP6TEPRR7YDT" localSheetId="8" hidden="1">#REF!</definedName>
    <definedName name="BExBCK9SCAABKOT9IP6TEPRR7YDT" hidden="1">#REF!</definedName>
    <definedName name="BExBCKKJFFT2RP50WNPKBT7X8PJ3" localSheetId="10" hidden="1">#REF!</definedName>
    <definedName name="BExBCKKJFFT2RP50WNPKBT7X8PJ3" localSheetId="8" hidden="1">#REF!</definedName>
    <definedName name="BExBCKKJFFT2RP50WNPKBT7X8PJ3" hidden="1">#REF!</definedName>
    <definedName name="BExBCKKJTIRKC1RZJRTK65HHLX4W" localSheetId="10" hidden="1">#REF!</definedName>
    <definedName name="BExBCKKJTIRKC1RZJRTK65HHLX4W" localSheetId="8" hidden="1">#REF!</definedName>
    <definedName name="BExBCKKJTIRKC1RZJRTK65HHLX4W" hidden="1">#REF!</definedName>
    <definedName name="BExBCLMEPAN3XXX174TU8SS0627Q" localSheetId="10" hidden="1">#REF!</definedName>
    <definedName name="BExBCLMEPAN3XXX174TU8SS0627Q" localSheetId="8" hidden="1">#REF!</definedName>
    <definedName name="BExBCLMEPAN3XXX174TU8SS0627Q" hidden="1">#REF!</definedName>
    <definedName name="BExBCRBEYR2KZ8FAQFZ2NHY13WIY" localSheetId="10" hidden="1">#REF!</definedName>
    <definedName name="BExBCRBEYR2KZ8FAQFZ2NHY13WIY" localSheetId="8" hidden="1">#REF!</definedName>
    <definedName name="BExBCRBEYR2KZ8FAQFZ2NHY13WIY" hidden="1">#REF!</definedName>
    <definedName name="BExBD4I559NXSV6J07Q343TKYMVJ" localSheetId="10" hidden="1">#REF!</definedName>
    <definedName name="BExBD4I559NXSV6J07Q343TKYMVJ" localSheetId="8" hidden="1">#REF!</definedName>
    <definedName name="BExBD4I559NXSV6J07Q343TKYMVJ" hidden="1">#REF!</definedName>
    <definedName name="BExBD9W8C0W9N6L1AFL18JP4H94W" localSheetId="10" hidden="1">#REF!</definedName>
    <definedName name="BExBD9W8C0W9N6L1AFL18JP4H94W" localSheetId="8" hidden="1">#REF!</definedName>
    <definedName name="BExBD9W8C0W9N6L1AFL18JP4H94W" hidden="1">#REF!</definedName>
    <definedName name="BExBDBZQLTX3OGFYGULQFK5WEZU5" localSheetId="10" hidden="1">#REF!</definedName>
    <definedName name="BExBDBZQLTX3OGFYGULQFK5WEZU5" localSheetId="8" hidden="1">#REF!</definedName>
    <definedName name="BExBDBZQLTX3OGFYGULQFK5WEZU5" hidden="1">#REF!</definedName>
    <definedName name="BExBDJS9TUEU8Z84IV59E5V4T8K6" localSheetId="10" hidden="1">#REF!</definedName>
    <definedName name="BExBDJS9TUEU8Z84IV59E5V4T8K6" localSheetId="8" hidden="1">#REF!</definedName>
    <definedName name="BExBDJS9TUEU8Z84IV59E5V4T8K6" hidden="1">#REF!</definedName>
    <definedName name="BExBDKOMSVH4XMH52CFJ3F028I9R" localSheetId="10" hidden="1">#REF!</definedName>
    <definedName name="BExBDKOMSVH4XMH52CFJ3F028I9R" localSheetId="8" hidden="1">#REF!</definedName>
    <definedName name="BExBDKOMSVH4XMH52CFJ3F028I9R" hidden="1">#REF!</definedName>
    <definedName name="BExBDSRXVZQ0W5WXQMP5XD00GRRL" localSheetId="10" hidden="1">#REF!</definedName>
    <definedName name="BExBDSRXVZQ0W5WXQMP5XD00GRRL" localSheetId="8" hidden="1">#REF!</definedName>
    <definedName name="BExBDSRXVZQ0W5WXQMP5XD00GRRL" hidden="1">#REF!</definedName>
    <definedName name="BExBDTJ0J7XEHB9OATXFF5I8FZBJ" localSheetId="10" hidden="1">#REF!</definedName>
    <definedName name="BExBDTJ0J7XEHB9OATXFF5I8FZBJ" localSheetId="8" hidden="1">#REF!</definedName>
    <definedName name="BExBDTJ0J7XEHB9OATXFF5I8FZBJ" hidden="1">#REF!</definedName>
    <definedName name="BExBDUVGK3E1J4JY9ZYTS7V14BLY" localSheetId="10" hidden="1">#REF!</definedName>
    <definedName name="BExBDUVGK3E1J4JY9ZYTS7V14BLY" localSheetId="8" hidden="1">#REF!</definedName>
    <definedName name="BExBDUVGK3E1J4JY9ZYTS7V14BLY" hidden="1">#REF!</definedName>
    <definedName name="BExBE0KGY14GSWOGPU4HSJRLD2UD" localSheetId="10" hidden="1">#REF!</definedName>
    <definedName name="BExBE0KGY14GSWOGPU4HSJRLD2UD" localSheetId="8" hidden="1">#REF!</definedName>
    <definedName name="BExBE0KGY14GSWOGPU4HSJRLD2UD" hidden="1">#REF!</definedName>
    <definedName name="BExBE162OSBKD30I7T1DKKPT3I9I" localSheetId="10" hidden="1">#REF!</definedName>
    <definedName name="BExBE162OSBKD30I7T1DKKPT3I9I" localSheetId="8" hidden="1">#REF!</definedName>
    <definedName name="BExBE162OSBKD30I7T1DKKPT3I9I" hidden="1">#REF!</definedName>
    <definedName name="BExBEC9ATLQZF86W1M3APSM4HEOH" localSheetId="10" hidden="1">#REF!</definedName>
    <definedName name="BExBEC9ATLQZF86W1M3APSM4HEOH" localSheetId="8" hidden="1">#REF!</definedName>
    <definedName name="BExBEC9ATLQZF86W1M3APSM4HEOH" hidden="1">#REF!</definedName>
    <definedName name="BExBEXU4CFCM1P5CTZ4NE14PBGDA" localSheetId="10" hidden="1">#REF!</definedName>
    <definedName name="BExBEXU4CFCM1P5CTZ4NE14PBGDA" localSheetId="8" hidden="1">#REF!</definedName>
    <definedName name="BExBEXU4CFCM1P5CTZ4NE14PBGDA" hidden="1">#REF!</definedName>
    <definedName name="BExBEYFQJE9YK12A6JBMRFKEC7RN" localSheetId="10" hidden="1">#REF!</definedName>
    <definedName name="BExBEYFQJE9YK12A6JBMRFKEC7RN" localSheetId="8" hidden="1">#REF!</definedName>
    <definedName name="BExBEYFQJE9YK12A6JBMRFKEC7RN" hidden="1">#REF!</definedName>
    <definedName name="BExBG1ED81J2O4A2S5F5Y3BPHMCR" localSheetId="10" hidden="1">#REF!</definedName>
    <definedName name="BExBG1ED81J2O4A2S5F5Y3BPHMCR" localSheetId="8" hidden="1">#REF!</definedName>
    <definedName name="BExBG1ED81J2O4A2S5F5Y3BPHMCR" hidden="1">#REF!</definedName>
    <definedName name="BExCRK0K58VDM9V35DGI6VK8C92V" localSheetId="10" hidden="1">#REF!</definedName>
    <definedName name="BExCRK0K58VDM9V35DGI6VK8C92V" localSheetId="8" hidden="1">#REF!</definedName>
    <definedName name="BExCRK0K58VDM9V35DGI6VK8C92V" hidden="1">#REF!</definedName>
    <definedName name="BExCRLIHS7466WFJ3RPIUGGXYESZ" localSheetId="10" hidden="1">#REF!</definedName>
    <definedName name="BExCRLIHS7466WFJ3RPIUGGXYESZ" localSheetId="8" hidden="1">#REF!</definedName>
    <definedName name="BExCRLIHS7466WFJ3RPIUGGXYESZ" hidden="1">#REF!</definedName>
    <definedName name="BExCRXSXMF4LHAQZHN64FXJPMVZ7" localSheetId="10" hidden="1">#REF!</definedName>
    <definedName name="BExCRXSXMF4LHAQZHN64FXJPMVZ7" localSheetId="8" hidden="1">#REF!</definedName>
    <definedName name="BExCRXSXMF4LHAQZHN64FXJPMVZ7" hidden="1">#REF!</definedName>
    <definedName name="BExCS1EDDUEAEWHVYXHIP9I1WCJH" localSheetId="10" hidden="1">#REF!</definedName>
    <definedName name="BExCS1EDDUEAEWHVYXHIP9I1WCJH" localSheetId="8" hidden="1">#REF!</definedName>
    <definedName name="BExCS1EDDUEAEWHVYXHIP9I1WCJH" hidden="1">#REF!</definedName>
    <definedName name="BExCS1P5QG0X3OTHKX07RALOE5T5" localSheetId="10" hidden="1">#REF!</definedName>
    <definedName name="BExCS1P5QG0X3OTHKX07RALOE5T5" localSheetId="8" hidden="1">#REF!</definedName>
    <definedName name="BExCS1P5QG0X3OTHKX07RALOE5T5" hidden="1">#REF!</definedName>
    <definedName name="BExCS7ZPMHFJ4UJDAL8CQOLSZ13B" localSheetId="10" hidden="1">#REF!</definedName>
    <definedName name="BExCS7ZPMHFJ4UJDAL8CQOLSZ13B" localSheetId="8" hidden="1">#REF!</definedName>
    <definedName name="BExCS7ZPMHFJ4UJDAL8CQOLSZ13B" hidden="1">#REF!</definedName>
    <definedName name="BExCS8W4NJUZH9S1CYB6XSDLEPBW" localSheetId="10" hidden="1">#REF!</definedName>
    <definedName name="BExCS8W4NJUZH9S1CYB6XSDLEPBW" localSheetId="8" hidden="1">#REF!</definedName>
    <definedName name="BExCS8W4NJUZH9S1CYB6XSDLEPBW" hidden="1">#REF!</definedName>
    <definedName name="BExCSAE1M6G20R41J0Y24YNN0YC1" localSheetId="10" hidden="1">#REF!</definedName>
    <definedName name="BExCSAE1M6G20R41J0Y24YNN0YC1" localSheetId="8" hidden="1">#REF!</definedName>
    <definedName name="BExCSAE1M6G20R41J0Y24YNN0YC1" hidden="1">#REF!</definedName>
    <definedName name="BExCSAOUZOYKHN7HV511TO8VDJ02" localSheetId="10" hidden="1">#REF!</definedName>
    <definedName name="BExCSAOUZOYKHN7HV511TO8VDJ02" localSheetId="8" hidden="1">#REF!</definedName>
    <definedName name="BExCSAOUZOYKHN7HV511TO8VDJ02" hidden="1">#REF!</definedName>
    <definedName name="BExCSJ2XVKHN6ULCF7JML0TCRKEO" localSheetId="10" hidden="1">#REF!</definedName>
    <definedName name="BExCSJ2XVKHN6ULCF7JML0TCRKEO" localSheetId="8" hidden="1">#REF!</definedName>
    <definedName name="BExCSJ2XVKHN6ULCF7JML0TCRKEO" hidden="1">#REF!</definedName>
    <definedName name="BExCSMOFTXSUEC1T46LR1UPYRCX5" localSheetId="10" hidden="1">#REF!</definedName>
    <definedName name="BExCSMOFTXSUEC1T46LR1UPYRCX5" localSheetId="8" hidden="1">#REF!</definedName>
    <definedName name="BExCSMOFTXSUEC1T46LR1UPYRCX5" hidden="1">#REF!</definedName>
    <definedName name="BExCSSDG3TM6TPKS19E9QYJEELZ6" localSheetId="10" hidden="1">#REF!</definedName>
    <definedName name="BExCSSDG3TM6TPKS19E9QYJEELZ6" localSheetId="8" hidden="1">#REF!</definedName>
    <definedName name="BExCSSDG3TM6TPKS19E9QYJEELZ6" hidden="1">#REF!</definedName>
    <definedName name="BExCSZV7U67UWXL2HKJNM5W1E4OO" localSheetId="10" hidden="1">#REF!</definedName>
    <definedName name="BExCSZV7U67UWXL2HKJNM5W1E4OO" localSheetId="8" hidden="1">#REF!</definedName>
    <definedName name="BExCSZV7U67UWXL2HKJNM5W1E4OO" hidden="1">#REF!</definedName>
    <definedName name="BExCT4NSDT61OCH04Y2QIFIOP75H" localSheetId="10" hidden="1">#REF!</definedName>
    <definedName name="BExCT4NSDT61OCH04Y2QIFIOP75H" localSheetId="8" hidden="1">#REF!</definedName>
    <definedName name="BExCT4NSDT61OCH04Y2QIFIOP75H" hidden="1">#REF!</definedName>
    <definedName name="BExCTHZWIPJVLE56GATEFKPIKLK2" localSheetId="10" hidden="1">#REF!</definedName>
    <definedName name="BExCTHZWIPJVLE56GATEFKPIKLK2" localSheetId="8" hidden="1">#REF!</definedName>
    <definedName name="BExCTHZWIPJVLE56GATEFKPIKLK2" hidden="1">#REF!</definedName>
    <definedName name="BExCTW8G3VCZ55S09HTUGXKB1P2M" localSheetId="10" hidden="1">#REF!</definedName>
    <definedName name="BExCTW8G3VCZ55S09HTUGXKB1P2M" localSheetId="8" hidden="1">#REF!</definedName>
    <definedName name="BExCTW8G3VCZ55S09HTUGXKB1P2M" hidden="1">#REF!</definedName>
    <definedName name="BExCTYS2KX0QANOLT8LGZ9WV3S3T" localSheetId="10" hidden="1">#REF!</definedName>
    <definedName name="BExCTYS2KX0QANOLT8LGZ9WV3S3T" localSheetId="8" hidden="1">#REF!</definedName>
    <definedName name="BExCTYS2KX0QANOLT8LGZ9WV3S3T" hidden="1">#REF!</definedName>
    <definedName name="BExCTZ2V6H9TT6LFGK3SADZ2TIGQ" localSheetId="10" hidden="1">#REF!</definedName>
    <definedName name="BExCTZ2V6H9TT6LFGK3SADZ2TIGQ" localSheetId="8" hidden="1">#REF!</definedName>
    <definedName name="BExCTZ2V6H9TT6LFGK3SADZ2TIGQ" hidden="1">#REF!</definedName>
    <definedName name="BExCTZZ9JNES4EDHW97NP0EGQALX" localSheetId="10" hidden="1">#REF!</definedName>
    <definedName name="BExCTZZ9JNES4EDHW97NP0EGQALX" localSheetId="8" hidden="1">#REF!</definedName>
    <definedName name="BExCTZZ9JNES4EDHW97NP0EGQALX" hidden="1">#REF!</definedName>
    <definedName name="BExCU0A1V6NMZQ9ASYJ8QIVQ5UR2" localSheetId="10" hidden="1">#REF!</definedName>
    <definedName name="BExCU0A1V6NMZQ9ASYJ8QIVQ5UR2" localSheetId="8" hidden="1">#REF!</definedName>
    <definedName name="BExCU0A1V6NMZQ9ASYJ8QIVQ5UR2" hidden="1">#REF!</definedName>
    <definedName name="BExCU2834920JBHSPCRC4UF80OLL" localSheetId="10" hidden="1">#REF!</definedName>
    <definedName name="BExCU2834920JBHSPCRC4UF80OLL" localSheetId="8" hidden="1">#REF!</definedName>
    <definedName name="BExCU2834920JBHSPCRC4UF80OLL" hidden="1">#REF!</definedName>
    <definedName name="BExCU8O54I3P3WRYWY1CRP3S78QY" localSheetId="10" hidden="1">#REF!</definedName>
    <definedName name="BExCU8O54I3P3WRYWY1CRP3S78QY" localSheetId="8" hidden="1">#REF!</definedName>
    <definedName name="BExCU8O54I3P3WRYWY1CRP3S78QY" hidden="1">#REF!</definedName>
    <definedName name="BExCUDRJO23YOKT8GPWOVQ4XEHF5" localSheetId="10" hidden="1">#REF!</definedName>
    <definedName name="BExCUDRJO23YOKT8GPWOVQ4XEHF5" localSheetId="8" hidden="1">#REF!</definedName>
    <definedName name="BExCUDRJO23YOKT8GPWOVQ4XEHF5" hidden="1">#REF!</definedName>
    <definedName name="BExCULEOALM7SEHVMQC4B4N25MRM" localSheetId="10" hidden="1">#REF!</definedName>
    <definedName name="BExCULEOALM7SEHVMQC4B4N25MRM" localSheetId="8" hidden="1">#REF!</definedName>
    <definedName name="BExCULEOALM7SEHVMQC4B4N25MRM" hidden="1">#REF!</definedName>
    <definedName name="BExCUPAXFR16YMWL30ME3F3BSRDZ" localSheetId="10" hidden="1">#REF!</definedName>
    <definedName name="BExCUPAXFR16YMWL30ME3F3BSRDZ" localSheetId="8" hidden="1">#REF!</definedName>
    <definedName name="BExCUPAXFR16YMWL30ME3F3BSRDZ" hidden="1">#REF!</definedName>
    <definedName name="BExCUR94DHCE47PUUWEMT5QZOYR2" localSheetId="10" hidden="1">#REF!</definedName>
    <definedName name="BExCUR94DHCE47PUUWEMT5QZOYR2" localSheetId="8" hidden="1">#REF!</definedName>
    <definedName name="BExCUR94DHCE47PUUWEMT5QZOYR2" hidden="1">#REF!</definedName>
    <definedName name="BExCV5HJSTBNPQZVGYJY9AZ4IJ26" localSheetId="10" hidden="1">#REF!</definedName>
    <definedName name="BExCV5HJSTBNPQZVGYJY9AZ4IJ26" localSheetId="8" hidden="1">#REF!</definedName>
    <definedName name="BExCV5HJSTBNPQZVGYJY9AZ4IJ26" hidden="1">#REF!</definedName>
    <definedName name="BExCV634L7SVHGB0UDDTRRQ2Q72H" localSheetId="10" hidden="1">#REF!</definedName>
    <definedName name="BExCV634L7SVHGB0UDDTRRQ2Q72H" localSheetId="8" hidden="1">#REF!</definedName>
    <definedName name="BExCV634L7SVHGB0UDDTRRQ2Q72H" hidden="1">#REF!</definedName>
    <definedName name="BExCVBXGSXT9FWJRG62PX9S1RK83" localSheetId="10" hidden="1">#REF!</definedName>
    <definedName name="BExCVBXGSXT9FWJRG62PX9S1RK83" localSheetId="8" hidden="1">#REF!</definedName>
    <definedName name="BExCVBXGSXT9FWJRG62PX9S1RK83" hidden="1">#REF!</definedName>
    <definedName name="BExCVHBNLOHNFS0JAV3I1XGPNH9W" localSheetId="10" hidden="1">#REF!</definedName>
    <definedName name="BExCVHBNLOHNFS0JAV3I1XGPNH9W" localSheetId="8" hidden="1">#REF!</definedName>
    <definedName name="BExCVHBNLOHNFS0JAV3I1XGPNH9W" hidden="1">#REF!</definedName>
    <definedName name="BExCVI86R31A2IOZIEBY1FJLVILD" localSheetId="10" hidden="1">#REF!</definedName>
    <definedName name="BExCVI86R31A2IOZIEBY1FJLVILD" localSheetId="8" hidden="1">#REF!</definedName>
    <definedName name="BExCVI86R31A2IOZIEBY1FJLVILD" hidden="1">#REF!</definedName>
    <definedName name="BExCVKGZXE0I9EIXKBZVSGSEY2RR" localSheetId="10" hidden="1">#REF!</definedName>
    <definedName name="BExCVKGZXE0I9EIXKBZVSGSEY2RR" localSheetId="8" hidden="1">#REF!</definedName>
    <definedName name="BExCVKGZXE0I9EIXKBZVSGSEY2RR" hidden="1">#REF!</definedName>
    <definedName name="BExCVNROVORCSNX9HKHKPHY0URS3" localSheetId="10" hidden="1">#REF!</definedName>
    <definedName name="BExCVNROVORCSNX9HKHKPHY0URS3" localSheetId="8" hidden="1">#REF!</definedName>
    <definedName name="BExCVNROVORCSNX9HKHKPHY0URS3" hidden="1">#REF!</definedName>
    <definedName name="BExCVPEZON7VV6NOWII8VZMONPCJ" localSheetId="10" hidden="1">#REF!</definedName>
    <definedName name="BExCVPEZON7VV6NOWII8VZMONPCJ" localSheetId="8" hidden="1">#REF!</definedName>
    <definedName name="BExCVPEZON7VV6NOWII8VZMONPCJ" hidden="1">#REF!</definedName>
    <definedName name="BExCVV44WY5807WGMTGKPW0GT256" localSheetId="10" hidden="1">#REF!</definedName>
    <definedName name="BExCVV44WY5807WGMTGKPW0GT256" localSheetId="8" hidden="1">#REF!</definedName>
    <definedName name="BExCVV44WY5807WGMTGKPW0GT256" hidden="1">#REF!</definedName>
    <definedName name="BExCVZ5PN4V6MRBZ04PZJW3GEF8S" localSheetId="10" hidden="1">#REF!</definedName>
    <definedName name="BExCVZ5PN4V6MRBZ04PZJW3GEF8S" localSheetId="8" hidden="1">#REF!</definedName>
    <definedName name="BExCVZ5PN4V6MRBZ04PZJW3GEF8S" hidden="1">#REF!</definedName>
    <definedName name="BExCW13R0GWJYGXZBNCPAHQN4NR2" localSheetId="10" hidden="1">#REF!</definedName>
    <definedName name="BExCW13R0GWJYGXZBNCPAHQN4NR2" localSheetId="8" hidden="1">#REF!</definedName>
    <definedName name="BExCW13R0GWJYGXZBNCPAHQN4NR2" hidden="1">#REF!</definedName>
    <definedName name="BExCW9Y5HWU4RJTNX74O6L24VGCK" localSheetId="10" hidden="1">#REF!</definedName>
    <definedName name="BExCW9Y5HWU4RJTNX74O6L24VGCK" localSheetId="8" hidden="1">#REF!</definedName>
    <definedName name="BExCW9Y5HWU4RJTNX74O6L24VGCK" hidden="1">#REF!</definedName>
    <definedName name="BExCWHADQJRXWFDGV2KMANWIY1YN" localSheetId="10" hidden="1">#REF!</definedName>
    <definedName name="BExCWHADQJRXWFDGV2KMANWIY1YN" localSheetId="8" hidden="1">#REF!</definedName>
    <definedName name="BExCWHADQJRXWFDGV2KMANWIY1YN" hidden="1">#REF!</definedName>
    <definedName name="BExCWPDPESGZS07QGBLSBWDNVJLZ" localSheetId="10" hidden="1">#REF!</definedName>
    <definedName name="BExCWPDPESGZS07QGBLSBWDNVJLZ" localSheetId="8" hidden="1">#REF!</definedName>
    <definedName name="BExCWPDPESGZS07QGBLSBWDNVJLZ" hidden="1">#REF!</definedName>
    <definedName name="BExCWTVKHIVCRHF8GC39KI58YM5K" localSheetId="10" hidden="1">#REF!</definedName>
    <definedName name="BExCWTVKHIVCRHF8GC39KI58YM5K" localSheetId="8" hidden="1">#REF!</definedName>
    <definedName name="BExCWTVKHIVCRHF8GC39KI58YM5K" hidden="1">#REF!</definedName>
    <definedName name="BExCX2KGRZBRVLZNM8SUSIE6A0RL" localSheetId="10" hidden="1">#REF!</definedName>
    <definedName name="BExCX2KGRZBRVLZNM8SUSIE6A0RL" localSheetId="8" hidden="1">#REF!</definedName>
    <definedName name="BExCX2KGRZBRVLZNM8SUSIE6A0RL" hidden="1">#REF!</definedName>
    <definedName name="BExCX3X451T70LZ1VF95L7W4Y4TM" localSheetId="10" hidden="1">#REF!</definedName>
    <definedName name="BExCX3X451T70LZ1VF95L7W4Y4TM" localSheetId="8" hidden="1">#REF!</definedName>
    <definedName name="BExCX3X451T70LZ1VF95L7W4Y4TM" hidden="1">#REF!</definedName>
    <definedName name="BExCX4NZ2N1OUGXM7EV0U7VULJMM" localSheetId="10" hidden="1">#REF!</definedName>
    <definedName name="BExCX4NZ2N1OUGXM7EV0U7VULJMM" localSheetId="8" hidden="1">#REF!</definedName>
    <definedName name="BExCX4NZ2N1OUGXM7EV0U7VULJMM" hidden="1">#REF!</definedName>
    <definedName name="BExCXILMURGYMAH6N5LF5DV6K3GM" localSheetId="10" hidden="1">#REF!</definedName>
    <definedName name="BExCXILMURGYMAH6N5LF5DV6K3GM" localSheetId="8" hidden="1">#REF!</definedName>
    <definedName name="BExCXILMURGYMAH6N5LF5DV6K3GM" hidden="1">#REF!</definedName>
    <definedName name="BExCXQUFBMXQ1650735H48B1AZT3" localSheetId="10" hidden="1">#REF!</definedName>
    <definedName name="BExCXQUFBMXQ1650735H48B1AZT3" localSheetId="8" hidden="1">#REF!</definedName>
    <definedName name="BExCXQUFBMXQ1650735H48B1AZT3" hidden="1">#REF!</definedName>
    <definedName name="BExCXYSBKJ9SZQD7XS2WUS6SVBJO" localSheetId="10" hidden="1">#REF!</definedName>
    <definedName name="BExCXYSBKJ9SZQD7XS2WUS6SVBJO" localSheetId="8" hidden="1">#REF!</definedName>
    <definedName name="BExCXYSBKJ9SZQD7XS2WUS6SVBJO" hidden="1">#REF!</definedName>
    <definedName name="BExCXZ8DGK5ZE8467LFEHX6JNQHJ" localSheetId="10" hidden="1">#REF!</definedName>
    <definedName name="BExCXZ8DGK5ZE8467LFEHX6JNQHJ" localSheetId="8" hidden="1">#REF!</definedName>
    <definedName name="BExCXZ8DGK5ZE8467LFEHX6JNQHJ" hidden="1">#REF!</definedName>
    <definedName name="BExCY2DQO9VLA77Q7EG3T0XNXX4F" localSheetId="10" hidden="1">#REF!</definedName>
    <definedName name="BExCY2DQO9VLA77Q7EG3T0XNXX4F" localSheetId="8" hidden="1">#REF!</definedName>
    <definedName name="BExCY2DQO9VLA77Q7EG3T0XNXX4F" hidden="1">#REF!</definedName>
    <definedName name="BExCY5Z7X93Z8XUOEASK50W08S36" localSheetId="10" hidden="1">#REF!</definedName>
    <definedName name="BExCY5Z7X93Z8XUOEASK50W08S36" localSheetId="8" hidden="1">#REF!</definedName>
    <definedName name="BExCY5Z7X93Z8XUOEASK50W08S36" hidden="1">#REF!</definedName>
    <definedName name="BExCY6VMJ68MX3C981R5Q0BX5791" localSheetId="10" hidden="1">#REF!</definedName>
    <definedName name="BExCY6VMJ68MX3C981R5Q0BX5791" localSheetId="8" hidden="1">#REF!</definedName>
    <definedName name="BExCY6VMJ68MX3C981R5Q0BX5791" hidden="1">#REF!</definedName>
    <definedName name="BExCYAH2SAZCPW6XCB7V7PMMCAWO" localSheetId="10" hidden="1">#REF!</definedName>
    <definedName name="BExCYAH2SAZCPW6XCB7V7PMMCAWO" localSheetId="8" hidden="1">#REF!</definedName>
    <definedName name="BExCYAH2SAZCPW6XCB7V7PMMCAWO" hidden="1">#REF!</definedName>
    <definedName name="BExCYDGYM1UGUNTB331L2E4L5F34" localSheetId="10" hidden="1">#REF!</definedName>
    <definedName name="BExCYDGYM1UGUNTB331L2E4L5F34" localSheetId="8" hidden="1">#REF!</definedName>
    <definedName name="BExCYDGYM1UGUNTB331L2E4L5F34" hidden="1">#REF!</definedName>
    <definedName name="BExCYN7KCKU1F6EXMNPQPTKNOT6A" localSheetId="10" hidden="1">#REF!</definedName>
    <definedName name="BExCYN7KCKU1F6EXMNPQPTKNOT6A" localSheetId="8" hidden="1">#REF!</definedName>
    <definedName name="BExCYN7KCKU1F6EXMNPQPTKNOT6A" hidden="1">#REF!</definedName>
    <definedName name="BExCYPRC5HJE6N2XQTHCT6NXGP8N" localSheetId="10" hidden="1">#REF!</definedName>
    <definedName name="BExCYPRC5HJE6N2XQTHCT6NXGP8N" localSheetId="8" hidden="1">#REF!</definedName>
    <definedName name="BExCYPRC5HJE6N2XQTHCT6NXGP8N" hidden="1">#REF!</definedName>
    <definedName name="BExCYQCX9ES8ZWW2L35B12WDNT73" localSheetId="10" hidden="1">#REF!</definedName>
    <definedName name="BExCYQCX9ES8ZWW2L35B12WDNT73" localSheetId="8" hidden="1">#REF!</definedName>
    <definedName name="BExCYQCX9ES8ZWW2L35B12WDNT73" hidden="1">#REF!</definedName>
    <definedName name="BExCYSLQY2CYU7DQ3QI07UGGS6OW" localSheetId="10" hidden="1">#REF!</definedName>
    <definedName name="BExCYSLQY2CYU7DQ3QI07UGGS6OW" localSheetId="8" hidden="1">#REF!</definedName>
    <definedName name="BExCYSLQY2CYU7DQ3QI07UGGS6OW" hidden="1">#REF!</definedName>
    <definedName name="BExCYUK0I3UEXZNFDW71G6Z6D8XR" localSheetId="10" hidden="1">#REF!</definedName>
    <definedName name="BExCYUK0I3UEXZNFDW71G6Z6D8XR" localSheetId="8" hidden="1">#REF!</definedName>
    <definedName name="BExCYUK0I3UEXZNFDW71G6Z6D8XR" hidden="1">#REF!</definedName>
    <definedName name="BExCZFZCXMLY5DWESYJ9NGTJYQ8M" localSheetId="10" hidden="1">#REF!</definedName>
    <definedName name="BExCZFZCXMLY5DWESYJ9NGTJYQ8M" localSheetId="8" hidden="1">#REF!</definedName>
    <definedName name="BExCZFZCXMLY5DWESYJ9NGTJYQ8M" hidden="1">#REF!</definedName>
    <definedName name="BExCZJ4P8WS0BDT31WDXI0ROE7D6" localSheetId="10" hidden="1">#REF!</definedName>
    <definedName name="BExCZJ4P8WS0BDT31WDXI0ROE7D6" localSheetId="8" hidden="1">#REF!</definedName>
    <definedName name="BExCZJ4P8WS0BDT31WDXI0ROE7D6" hidden="1">#REF!</definedName>
    <definedName name="BExCZKH6NI0EE02L995IFVBD1J59" localSheetId="10" hidden="1">#REF!</definedName>
    <definedName name="BExCZKH6NI0EE02L995IFVBD1J59" localSheetId="8" hidden="1">#REF!</definedName>
    <definedName name="BExCZKH6NI0EE02L995IFVBD1J59" hidden="1">#REF!</definedName>
    <definedName name="BExCZNRWARGGHWLSC1PEDZFLF3JV" localSheetId="10" hidden="1">#REF!</definedName>
    <definedName name="BExCZNRWARGGHWLSC1PEDZFLF3JV" localSheetId="8" hidden="1">#REF!</definedName>
    <definedName name="BExCZNRWARGGHWLSC1PEDZFLF3JV" hidden="1">#REF!</definedName>
    <definedName name="BExCZP9TBB61HISZ2U5QMQSO2LBE" localSheetId="10" hidden="1">#REF!</definedName>
    <definedName name="BExCZP9TBB61HISZ2U5QMQSO2LBE" localSheetId="8" hidden="1">#REF!</definedName>
    <definedName name="BExCZP9TBB61HISZ2U5QMQSO2LBE" hidden="1">#REF!</definedName>
    <definedName name="BExCZUD9FEOJBKDJ51Z3JON9LKJ8" localSheetId="10" hidden="1">#REF!</definedName>
    <definedName name="BExCZUD9FEOJBKDJ51Z3JON9LKJ8" localSheetId="8" hidden="1">#REF!</definedName>
    <definedName name="BExCZUD9FEOJBKDJ51Z3JON9LKJ8" hidden="1">#REF!</definedName>
    <definedName name="BExD0AUOVQT3UL53T2KUVJNGD0QF" localSheetId="10" hidden="1">#REF!</definedName>
    <definedName name="BExD0AUOVQT3UL53T2KUVJNGD0QF" localSheetId="8" hidden="1">#REF!</definedName>
    <definedName name="BExD0AUOVQT3UL53T2KUVJNGD0QF" hidden="1">#REF!</definedName>
    <definedName name="BExD0HALIN0JR4JTPGDEVAEE5EX5" localSheetId="10" hidden="1">#REF!</definedName>
    <definedName name="BExD0HALIN0JR4JTPGDEVAEE5EX5" localSheetId="8" hidden="1">#REF!</definedName>
    <definedName name="BExD0HALIN0JR4JTPGDEVAEE5EX5" hidden="1">#REF!</definedName>
    <definedName name="BExD0LCCDPG16YLY5WQSZF1XI5DA" localSheetId="10" hidden="1">#REF!</definedName>
    <definedName name="BExD0LCCDPG16YLY5WQSZF1XI5DA" localSheetId="8" hidden="1">#REF!</definedName>
    <definedName name="BExD0LCCDPG16YLY5WQSZF1XI5DA" hidden="1">#REF!</definedName>
    <definedName name="BExD0RMWSB4TRECEHTH6NN4K9DFZ" localSheetId="10" hidden="1">#REF!</definedName>
    <definedName name="BExD0RMWSB4TRECEHTH6NN4K9DFZ" localSheetId="8" hidden="1">#REF!</definedName>
    <definedName name="BExD0RMWSB4TRECEHTH6NN4K9DFZ" hidden="1">#REF!</definedName>
    <definedName name="BExD0U6KG10QGVDI1XSHK0J10A2V" localSheetId="10" hidden="1">#REF!</definedName>
    <definedName name="BExD0U6KG10QGVDI1XSHK0J10A2V" localSheetId="8" hidden="1">#REF!</definedName>
    <definedName name="BExD0U6KG10QGVDI1XSHK0J10A2V" hidden="1">#REF!</definedName>
    <definedName name="BExD0WQ6EQ2G82IAJI3FDQKGZH18" localSheetId="10" hidden="1">#REF!</definedName>
    <definedName name="BExD0WQ6EQ2G82IAJI3FDQKGZH18" localSheetId="8" hidden="1">#REF!</definedName>
    <definedName name="BExD0WQ6EQ2G82IAJI3FDQKGZH18" hidden="1">#REF!</definedName>
    <definedName name="BExD13RUIBGRXDL4QDZ305UKUR12" localSheetId="10" hidden="1">#REF!</definedName>
    <definedName name="BExD13RUIBGRXDL4QDZ305UKUR12" localSheetId="8" hidden="1">#REF!</definedName>
    <definedName name="BExD13RUIBGRXDL4QDZ305UKUR12" hidden="1">#REF!</definedName>
    <definedName name="BExD14DETV5R4OOTMAXD5NAKWRO3" localSheetId="10" hidden="1">#REF!</definedName>
    <definedName name="BExD14DETV5R4OOTMAXD5NAKWRO3" localSheetId="8" hidden="1">#REF!</definedName>
    <definedName name="BExD14DETV5R4OOTMAXD5NAKWRO3" hidden="1">#REF!</definedName>
    <definedName name="BExD1MI40YRCBI7KT4S9YHQJUO06" localSheetId="10" hidden="1">#REF!</definedName>
    <definedName name="BExD1MI40YRCBI7KT4S9YHQJUO06" localSheetId="8" hidden="1">#REF!</definedName>
    <definedName name="BExD1MI40YRCBI7KT4S9YHQJUO06" hidden="1">#REF!</definedName>
    <definedName name="BExD1OAU9OXQAZA4D70HP72CU6GB" localSheetId="10" hidden="1">#REF!</definedName>
    <definedName name="BExD1OAU9OXQAZA4D70HP72CU6GB" localSheetId="8" hidden="1">#REF!</definedName>
    <definedName name="BExD1OAU9OXQAZA4D70HP72CU6GB" hidden="1">#REF!</definedName>
    <definedName name="BExD1T8WPV0G6YOX7WMAIZD8XNBK" localSheetId="10" hidden="1">#REF!</definedName>
    <definedName name="BExD1T8WPV0G6YOX7WMAIZD8XNBK" localSheetId="8" hidden="1">#REF!</definedName>
    <definedName name="BExD1T8WPV0G6YOX7WMAIZD8XNBK" hidden="1">#REF!</definedName>
    <definedName name="BExD1Y1JV61416YA1XRQHKWPZIE7" localSheetId="10" hidden="1">#REF!</definedName>
    <definedName name="BExD1Y1JV61416YA1XRQHKWPZIE7" localSheetId="8" hidden="1">#REF!</definedName>
    <definedName name="BExD1Y1JV61416YA1XRQHKWPZIE7" hidden="1">#REF!</definedName>
    <definedName name="BExD2CFHIRMBKN5KXE5QP4XXEWFS" localSheetId="10" hidden="1">#REF!</definedName>
    <definedName name="BExD2CFHIRMBKN5KXE5QP4XXEWFS" localSheetId="8" hidden="1">#REF!</definedName>
    <definedName name="BExD2CFHIRMBKN5KXE5QP4XXEWFS" hidden="1">#REF!</definedName>
    <definedName name="BExD2DMHH1HWXQ9W0YYMDP8AAX8Q" localSheetId="10" hidden="1">#REF!</definedName>
    <definedName name="BExD2DMHH1HWXQ9W0YYMDP8AAX8Q" localSheetId="8" hidden="1">#REF!</definedName>
    <definedName name="BExD2DMHH1HWXQ9W0YYMDP8AAX8Q" hidden="1">#REF!</definedName>
    <definedName name="BExD2HTPC7IWBAU6OSQ67MQA8BYZ" localSheetId="10" hidden="1">#REF!</definedName>
    <definedName name="BExD2HTPC7IWBAU6OSQ67MQA8BYZ" localSheetId="8" hidden="1">#REF!</definedName>
    <definedName name="BExD2HTPC7IWBAU6OSQ67MQA8BYZ" hidden="1">#REF!</definedName>
    <definedName name="BExD2PWTVQ2CXNG6B7UDL8FIMXBH" localSheetId="10" hidden="1">#REF!</definedName>
    <definedName name="BExD2PWTVQ2CXNG6B7UDL8FIMXBH" localSheetId="8" hidden="1">#REF!</definedName>
    <definedName name="BExD2PWTVQ2CXNG6B7UDL8FIMXBH" hidden="1">#REF!</definedName>
    <definedName name="BExD2X9AQ03EX1AVVX44CXLXRPTI" localSheetId="10" hidden="1">#REF!</definedName>
    <definedName name="BExD2X9AQ03EX1AVVX44CXLXRPTI" localSheetId="8" hidden="1">#REF!</definedName>
    <definedName name="BExD2X9AQ03EX1AVVX44CXLXRPTI" hidden="1">#REF!</definedName>
    <definedName name="BExD2ZNL9MWJOEL2575KJZBDP2A6" localSheetId="10" hidden="1">#REF!</definedName>
    <definedName name="BExD2ZNL9MWJOEL2575KJZBDP2A6" localSheetId="8" hidden="1">#REF!</definedName>
    <definedName name="BExD2ZNL9MWJOEL2575KJZBDP2A6" hidden="1">#REF!</definedName>
    <definedName name="BExD34G79JRMB8BZRVN81P1H9MSB" localSheetId="10" hidden="1">#REF!</definedName>
    <definedName name="BExD34G79JRMB8BZRVN81P1H9MSB" localSheetId="8" hidden="1">#REF!</definedName>
    <definedName name="BExD34G79JRMB8BZRVN81P1H9MSB" hidden="1">#REF!</definedName>
    <definedName name="BExD35CL2NULPPEHAM954ETQIJA2" localSheetId="10" hidden="1">#REF!</definedName>
    <definedName name="BExD35CL2NULPPEHAM954ETQIJA2" localSheetId="8" hidden="1">#REF!</definedName>
    <definedName name="BExD35CL2NULPPEHAM954ETQIJA2" hidden="1">#REF!</definedName>
    <definedName name="BExD363H2VGFIQUCE6LS4AC5J0ZT" localSheetId="10" hidden="1">#REF!</definedName>
    <definedName name="BExD363H2VGFIQUCE6LS4AC5J0ZT" localSheetId="8" hidden="1">#REF!</definedName>
    <definedName name="BExD363H2VGFIQUCE6LS4AC5J0ZT" hidden="1">#REF!</definedName>
    <definedName name="BExD3A588E939V61P1XEW0FI5Q0S" localSheetId="10" hidden="1">#REF!</definedName>
    <definedName name="BExD3A588E939V61P1XEW0FI5Q0S" localSheetId="8" hidden="1">#REF!</definedName>
    <definedName name="BExD3A588E939V61P1XEW0FI5Q0S" hidden="1">#REF!</definedName>
    <definedName name="BExD3CJJDKVR9M18XI3WDZH80WL6" localSheetId="10" hidden="1">#REF!</definedName>
    <definedName name="BExD3CJJDKVR9M18XI3WDZH80WL6" localSheetId="8" hidden="1">#REF!</definedName>
    <definedName name="BExD3CJJDKVR9M18XI3WDZH80WL6" hidden="1">#REF!</definedName>
    <definedName name="BExD3ESD9WYJIB3TRDPJ1CKXRAVL" localSheetId="10" hidden="1">#REF!</definedName>
    <definedName name="BExD3ESD9WYJIB3TRDPJ1CKXRAVL" localSheetId="8" hidden="1">#REF!</definedName>
    <definedName name="BExD3ESD9WYJIB3TRDPJ1CKXRAVL" hidden="1">#REF!</definedName>
    <definedName name="BExD3F368X5S25MWSUNIV57RDB57" localSheetId="10" hidden="1">#REF!</definedName>
    <definedName name="BExD3F368X5S25MWSUNIV57RDB57" localSheetId="8" hidden="1">#REF!</definedName>
    <definedName name="BExD3F368X5S25MWSUNIV57RDB57" hidden="1">#REF!</definedName>
    <definedName name="BExD3I8JTNF4LTMFY6GRVDJ6VLGG" localSheetId="10" hidden="1">#REF!</definedName>
    <definedName name="BExD3I8JTNF4LTMFY6GRVDJ6VLGG" localSheetId="8" hidden="1">#REF!</definedName>
    <definedName name="BExD3I8JTNF4LTMFY6GRVDJ6VLGG" hidden="1">#REF!</definedName>
    <definedName name="BExD3IJ5IT335SOSNV9L85WKAOSI" localSheetId="10" hidden="1">#REF!</definedName>
    <definedName name="BExD3IJ5IT335SOSNV9L85WKAOSI" localSheetId="8" hidden="1">#REF!</definedName>
    <definedName name="BExD3IJ5IT335SOSNV9L85WKAOSI" hidden="1">#REF!</definedName>
    <definedName name="BExD3KBVUY57GMMQTOFEU6S6G1AY" localSheetId="10" hidden="1">#REF!</definedName>
    <definedName name="BExD3KBVUY57GMMQTOFEU6S6G1AY" localSheetId="8" hidden="1">#REF!</definedName>
    <definedName name="BExD3KBVUY57GMMQTOFEU6S6G1AY" hidden="1">#REF!</definedName>
    <definedName name="BExD3NMR7AW2Z6V8SC79VQR37NA6" localSheetId="10" hidden="1">#REF!</definedName>
    <definedName name="BExD3NMR7AW2Z6V8SC79VQR37NA6" localSheetId="8" hidden="1">#REF!</definedName>
    <definedName name="BExD3NMR7AW2Z6V8SC79VQR37NA6" hidden="1">#REF!</definedName>
    <definedName name="BExD3QXA2UQ2W4N7NYLUEOG40BZB" localSheetId="10" hidden="1">#REF!</definedName>
    <definedName name="BExD3QXA2UQ2W4N7NYLUEOG40BZB" localSheetId="8" hidden="1">#REF!</definedName>
    <definedName name="BExD3QXA2UQ2W4N7NYLUEOG40BZB" hidden="1">#REF!</definedName>
    <definedName name="BExD3U2N041TEJ7GCN005UTPHNXY" localSheetId="10" hidden="1">#REF!</definedName>
    <definedName name="BExD3U2N041TEJ7GCN005UTPHNXY" localSheetId="8" hidden="1">#REF!</definedName>
    <definedName name="BExD3U2N041TEJ7GCN005UTPHNXY" hidden="1">#REF!</definedName>
    <definedName name="BExD3VPY5VEI1LLQ4I16T16251DT" localSheetId="10" hidden="1">#REF!</definedName>
    <definedName name="BExD3VPY5VEI1LLQ4I16T16251DT" localSheetId="8" hidden="1">#REF!</definedName>
    <definedName name="BExD3VPY5VEI1LLQ4I16T16251DT" hidden="1">#REF!</definedName>
    <definedName name="BExD3XIUEZZ1KIHV7CPS7DKUGIN8" localSheetId="10" hidden="1">#REF!</definedName>
    <definedName name="BExD3XIUEZZ1KIHV7CPS7DKUGIN8" localSheetId="8" hidden="1">#REF!</definedName>
    <definedName name="BExD3XIUEZZ1KIHV7CPS7DKUGIN8" hidden="1">#REF!</definedName>
    <definedName name="BExD40O0CFTNJFOFMMM1KH0P7BUI" localSheetId="10" hidden="1">#REF!</definedName>
    <definedName name="BExD40O0CFTNJFOFMMM1KH0P7BUI" localSheetId="8" hidden="1">#REF!</definedName>
    <definedName name="BExD40O0CFTNJFOFMMM1KH0P7BUI" hidden="1">#REF!</definedName>
    <definedName name="BExD47UYINTJY1PDIW2S1FZ8ZMIO" localSheetId="10" hidden="1">#REF!</definedName>
    <definedName name="BExD47UYINTJY1PDIW2S1FZ8ZMIO" localSheetId="8" hidden="1">#REF!</definedName>
    <definedName name="BExD47UYINTJY1PDIW2S1FZ8ZMIO" hidden="1">#REF!</definedName>
    <definedName name="BExD4BR9HJ3MWWZ5KLVZWX9FJAUS" localSheetId="10" hidden="1">#REF!</definedName>
    <definedName name="BExD4BR9HJ3MWWZ5KLVZWX9FJAUS" localSheetId="8" hidden="1">#REF!</definedName>
    <definedName name="BExD4BR9HJ3MWWZ5KLVZWX9FJAUS" hidden="1">#REF!</definedName>
    <definedName name="BExD4F1WTKT3H0N9MF4H1LX7MBSY" localSheetId="10" hidden="1">#REF!</definedName>
    <definedName name="BExD4F1WTKT3H0N9MF4H1LX7MBSY" localSheetId="8" hidden="1">#REF!</definedName>
    <definedName name="BExD4F1WTKT3H0N9MF4H1LX7MBSY" hidden="1">#REF!</definedName>
    <definedName name="BExD4H5GQWXBS6LUL3TSP36DVO38" localSheetId="10" hidden="1">#REF!</definedName>
    <definedName name="BExD4H5GQWXBS6LUL3TSP36DVO38" localSheetId="8" hidden="1">#REF!</definedName>
    <definedName name="BExD4H5GQWXBS6LUL3TSP36DVO38" hidden="1">#REF!</definedName>
    <definedName name="BExD4JJSS3QDBLABCJCHD45SRNPI" localSheetId="10" hidden="1">#REF!</definedName>
    <definedName name="BExD4JJSS3QDBLABCJCHD45SRNPI" localSheetId="8" hidden="1">#REF!</definedName>
    <definedName name="BExD4JJSS3QDBLABCJCHD45SRNPI" hidden="1">#REF!</definedName>
    <definedName name="BExD4QQQ7V9LH5WWBJA3HKJXLVP6" localSheetId="10" hidden="1">#REF!</definedName>
    <definedName name="BExD4QQQ7V9LH5WWBJA3HKJXLVP6" localSheetId="8" hidden="1">#REF!</definedName>
    <definedName name="BExD4QQQ7V9LH5WWBJA3HKJXLVP6" hidden="1">#REF!</definedName>
    <definedName name="BExD4R1I0MKF033I5LPUYIMTZ6E8" localSheetId="10" hidden="1">#REF!</definedName>
    <definedName name="BExD4R1I0MKF033I5LPUYIMTZ6E8" localSheetId="8" hidden="1">#REF!</definedName>
    <definedName name="BExD4R1I0MKF033I5LPUYIMTZ6E8" hidden="1">#REF!</definedName>
    <definedName name="BExD50MT3M6XZLNUP9JL93EG6D9R" localSheetId="10" hidden="1">#REF!</definedName>
    <definedName name="BExD50MT3M6XZLNUP9JL93EG6D9R" localSheetId="8" hidden="1">#REF!</definedName>
    <definedName name="BExD50MT3M6XZLNUP9JL93EG6D9R" hidden="1">#REF!</definedName>
    <definedName name="BExD5EV7KDSVF1CJT38M4IBPFLPY" localSheetId="10" hidden="1">#REF!</definedName>
    <definedName name="BExD5EV7KDSVF1CJT38M4IBPFLPY" localSheetId="8" hidden="1">#REF!</definedName>
    <definedName name="BExD5EV7KDSVF1CJT38M4IBPFLPY" hidden="1">#REF!</definedName>
    <definedName name="BExD5FRK547OESJRYAW574DZEZ7J" localSheetId="10" hidden="1">#REF!</definedName>
    <definedName name="BExD5FRK547OESJRYAW574DZEZ7J" localSheetId="8" hidden="1">#REF!</definedName>
    <definedName name="BExD5FRK547OESJRYAW574DZEZ7J" hidden="1">#REF!</definedName>
    <definedName name="BExD5I5X2YA2YNCTCDSMEL4CWF4N" localSheetId="10" hidden="1">#REF!</definedName>
    <definedName name="BExD5I5X2YA2YNCTCDSMEL4CWF4N" localSheetId="8" hidden="1">#REF!</definedName>
    <definedName name="BExD5I5X2YA2YNCTCDSMEL4CWF4N" hidden="1">#REF!</definedName>
    <definedName name="BExD5QUSRFJWRQ1ZM50WYLCF74DF" localSheetId="10" hidden="1">#REF!</definedName>
    <definedName name="BExD5QUSRFJWRQ1ZM50WYLCF74DF" localSheetId="8" hidden="1">#REF!</definedName>
    <definedName name="BExD5QUSRFJWRQ1ZM50WYLCF74DF" hidden="1">#REF!</definedName>
    <definedName name="BExD5SSUIF6AJQHBHK8PNMFBPRYB" localSheetId="10" hidden="1">#REF!</definedName>
    <definedName name="BExD5SSUIF6AJQHBHK8PNMFBPRYB" localSheetId="8" hidden="1">#REF!</definedName>
    <definedName name="BExD5SSUIF6AJQHBHK8PNMFBPRYB" hidden="1">#REF!</definedName>
    <definedName name="BExD623C9LRX18BE0W2V6SZLQUXX" localSheetId="10" hidden="1">#REF!</definedName>
    <definedName name="BExD623C9LRX18BE0W2V6SZLQUXX" localSheetId="8" hidden="1">#REF!</definedName>
    <definedName name="BExD623C9LRX18BE0W2V6SZLQUXX" hidden="1">#REF!</definedName>
    <definedName name="BExD6CQA7UMJBXV7AIFAIHUF2ICX" localSheetId="10" hidden="1">#REF!</definedName>
    <definedName name="BExD6CQA7UMJBXV7AIFAIHUF2ICX" localSheetId="8" hidden="1">#REF!</definedName>
    <definedName name="BExD6CQA7UMJBXV7AIFAIHUF2ICX" hidden="1">#REF!</definedName>
    <definedName name="BExD6D18MCF5R8YJMPG21WE3GPJQ" localSheetId="10" hidden="1">#REF!</definedName>
    <definedName name="BExD6D18MCF5R8YJMPG21WE3GPJQ" localSheetId="8" hidden="1">#REF!</definedName>
    <definedName name="BExD6D18MCF5R8YJMPG21WE3GPJQ" hidden="1">#REF!</definedName>
    <definedName name="BExD6FKVK8WJWNYPVENR7Q8Q30PK" localSheetId="10" hidden="1">#REF!</definedName>
    <definedName name="BExD6FKVK8WJWNYPVENR7Q8Q30PK" localSheetId="8" hidden="1">#REF!</definedName>
    <definedName name="BExD6FKVK8WJWNYPVENR7Q8Q30PK" hidden="1">#REF!</definedName>
    <definedName name="BExD6GMP0LK8WKVWMIT1NNH8CHLF" localSheetId="10" hidden="1">#REF!</definedName>
    <definedName name="BExD6GMP0LK8WKVWMIT1NNH8CHLF" localSheetId="8" hidden="1">#REF!</definedName>
    <definedName name="BExD6GMP0LK8WKVWMIT1NNH8CHLF" hidden="1">#REF!</definedName>
    <definedName name="BExD6H2TE0WWAUIWVSSCLPZ6B88N" localSheetId="10" hidden="1">#REF!</definedName>
    <definedName name="BExD6H2TE0WWAUIWVSSCLPZ6B88N" localSheetId="8" hidden="1">#REF!</definedName>
    <definedName name="BExD6H2TE0WWAUIWVSSCLPZ6B88N" hidden="1">#REF!</definedName>
    <definedName name="BExD71LTOE015TV5RSAHM8NT8GVW" localSheetId="10" hidden="1">#REF!</definedName>
    <definedName name="BExD71LTOE015TV5RSAHM8NT8GVW" localSheetId="8" hidden="1">#REF!</definedName>
    <definedName name="BExD71LTOE015TV5RSAHM8NT8GVW" hidden="1">#REF!</definedName>
    <definedName name="BExD73USXVADC7EHGHVTQNCT06ZA" localSheetId="10" hidden="1">#REF!</definedName>
    <definedName name="BExD73USXVADC7EHGHVTQNCT06ZA" localSheetId="8" hidden="1">#REF!</definedName>
    <definedName name="BExD73USXVADC7EHGHVTQNCT06ZA" hidden="1">#REF!</definedName>
    <definedName name="BExD7GAIGULTB3YHM1OS9RBQOTEC" localSheetId="10" hidden="1">#REF!</definedName>
    <definedName name="BExD7GAIGULTB3YHM1OS9RBQOTEC" localSheetId="8" hidden="1">#REF!</definedName>
    <definedName name="BExD7GAIGULTB3YHM1OS9RBQOTEC" hidden="1">#REF!</definedName>
    <definedName name="BExD7IE1DHIS52UFDCTSKPJQNRD5" localSheetId="10" hidden="1">#REF!</definedName>
    <definedName name="BExD7IE1DHIS52UFDCTSKPJQNRD5" localSheetId="8" hidden="1">#REF!</definedName>
    <definedName name="BExD7IE1DHIS52UFDCTSKPJQNRD5" hidden="1">#REF!</definedName>
    <definedName name="BExD7IUBGUWHYC9UNZ1IY5XFYKQN" localSheetId="10" hidden="1">#REF!</definedName>
    <definedName name="BExD7IUBGUWHYC9UNZ1IY5XFYKQN" localSheetId="8" hidden="1">#REF!</definedName>
    <definedName name="BExD7IUBGUWHYC9UNZ1IY5XFYKQN" hidden="1">#REF!</definedName>
    <definedName name="BExD7JQOJ35HGL8U2OCEI2P2JT7I" localSheetId="10" hidden="1">#REF!</definedName>
    <definedName name="BExD7JQOJ35HGL8U2OCEI2P2JT7I" localSheetId="8" hidden="1">#REF!</definedName>
    <definedName name="BExD7JQOJ35HGL8U2OCEI2P2JT7I" hidden="1">#REF!</definedName>
    <definedName name="BExD7KSDKNDNH95NDT3S7GM3MUU2" localSheetId="10" hidden="1">#REF!</definedName>
    <definedName name="BExD7KSDKNDNH95NDT3S7GM3MUU2" localSheetId="8" hidden="1">#REF!</definedName>
    <definedName name="BExD7KSDKNDNH95NDT3S7GM3MUU2" hidden="1">#REF!</definedName>
    <definedName name="BExD8H5O087KQVWIVPUUID5VMGMS" localSheetId="10" hidden="1">#REF!</definedName>
    <definedName name="BExD8H5O087KQVWIVPUUID5VMGMS" localSheetId="8" hidden="1">#REF!</definedName>
    <definedName name="BExD8H5O087KQVWIVPUUID5VMGMS" hidden="1">#REF!</definedName>
    <definedName name="BExD8HLWJHFK6566YQLGOAPIWD7G" localSheetId="10" hidden="1">#REF!</definedName>
    <definedName name="BExD8HLWJHFK6566YQLGOAPIWD7G" localSheetId="8" hidden="1">#REF!</definedName>
    <definedName name="BExD8HLWJHFK6566YQLGOAPIWD7G" hidden="1">#REF!</definedName>
    <definedName name="BExD8OCLZMFN5K3VZYI4Q4ITVKUA" localSheetId="10" hidden="1">#REF!</definedName>
    <definedName name="BExD8OCLZMFN5K3VZYI4Q4ITVKUA" localSheetId="8" hidden="1">#REF!</definedName>
    <definedName name="BExD8OCLZMFN5K3VZYI4Q4ITVKUA" hidden="1">#REF!</definedName>
    <definedName name="BExD93C1R6LC0631ECHVFYH0R0PD" localSheetId="10" hidden="1">#REF!</definedName>
    <definedName name="BExD93C1R6LC0631ECHVFYH0R0PD" localSheetId="8" hidden="1">#REF!</definedName>
    <definedName name="BExD93C1R6LC0631ECHVFYH0R0PD" hidden="1">#REF!</definedName>
    <definedName name="BExD97TXIO0COVNN4OH3DEJ33YLM" localSheetId="10" hidden="1">#REF!</definedName>
    <definedName name="BExD97TXIO0COVNN4OH3DEJ33YLM" localSheetId="8" hidden="1">#REF!</definedName>
    <definedName name="BExD97TXIO0COVNN4OH3DEJ33YLM" hidden="1">#REF!</definedName>
    <definedName name="BExD99RZ1RFIMK6O1ZHSPJ68X9Y5" localSheetId="10" hidden="1">#REF!</definedName>
    <definedName name="BExD99RZ1RFIMK6O1ZHSPJ68X9Y5" localSheetId="8" hidden="1">#REF!</definedName>
    <definedName name="BExD99RZ1RFIMK6O1ZHSPJ68X9Y5" hidden="1">#REF!</definedName>
    <definedName name="BExD9ATSNNU6SJVYYUCUG2AFS57W" localSheetId="10" hidden="1">#REF!</definedName>
    <definedName name="BExD9ATSNNU6SJVYYUCUG2AFS57W" localSheetId="8" hidden="1">#REF!</definedName>
    <definedName name="BExD9ATSNNU6SJVYYUCUG2AFS57W" hidden="1">#REF!</definedName>
    <definedName name="BExD9JO1QOKHUKL6DOEKDLUBPPKZ" localSheetId="10" hidden="1">#REF!</definedName>
    <definedName name="BExD9JO1QOKHUKL6DOEKDLUBPPKZ" localSheetId="8" hidden="1">#REF!</definedName>
    <definedName name="BExD9JO1QOKHUKL6DOEKDLUBPPKZ" hidden="1">#REF!</definedName>
    <definedName name="BExD9L0ID3VSOU609GKWYTA5BFMA" localSheetId="10" hidden="1">#REF!</definedName>
    <definedName name="BExD9L0ID3VSOU609GKWYTA5BFMA" localSheetId="8" hidden="1">#REF!</definedName>
    <definedName name="BExD9L0ID3VSOU609GKWYTA5BFMA" hidden="1">#REF!</definedName>
    <definedName name="BExD9M7SEMG0JK2FUTTZXWIEBTKB" localSheetId="10" hidden="1">#REF!</definedName>
    <definedName name="BExD9M7SEMG0JK2FUTTZXWIEBTKB" localSheetId="8" hidden="1">#REF!</definedName>
    <definedName name="BExD9M7SEMG0JK2FUTTZXWIEBTKB" hidden="1">#REF!</definedName>
    <definedName name="BExD9MNYBYB1AICQL5165G472IE2" localSheetId="10" hidden="1">#REF!</definedName>
    <definedName name="BExD9MNYBYB1AICQL5165G472IE2" localSheetId="8" hidden="1">#REF!</definedName>
    <definedName name="BExD9MNYBYB1AICQL5165G472IE2" hidden="1">#REF!</definedName>
    <definedName name="BExD9PNSYT7GASEGUVL48MUQ02WO" localSheetId="10" hidden="1">#REF!</definedName>
    <definedName name="BExD9PNSYT7GASEGUVL48MUQ02WO" localSheetId="8" hidden="1">#REF!</definedName>
    <definedName name="BExD9PNSYT7GASEGUVL48MUQ02WO" hidden="1">#REF!</definedName>
    <definedName name="BExD9TK2MIWFH5SKUYU9ZKF4NPHQ" localSheetId="10" hidden="1">#REF!</definedName>
    <definedName name="BExD9TK2MIWFH5SKUYU9ZKF4NPHQ" localSheetId="8" hidden="1">#REF!</definedName>
    <definedName name="BExD9TK2MIWFH5SKUYU9ZKF4NPHQ" hidden="1">#REF!</definedName>
    <definedName name="BExDA23J1UL1EN1K0BLX2TKAX4U0" localSheetId="10" hidden="1">#REF!</definedName>
    <definedName name="BExDA23J1UL1EN1K0BLX2TKAX4U0" localSheetId="8" hidden="1">#REF!</definedName>
    <definedName name="BExDA23J1UL1EN1K0BLX2TKAX4U0" hidden="1">#REF!</definedName>
    <definedName name="BExDA6594R2INH5X2F55YRZSKRND" localSheetId="10" hidden="1">#REF!</definedName>
    <definedName name="BExDA6594R2INH5X2F55YRZSKRND" localSheetId="8" hidden="1">#REF!</definedName>
    <definedName name="BExDA6594R2INH5X2F55YRZSKRND" hidden="1">#REF!</definedName>
    <definedName name="BExDA6LD9061UULVKUUI4QP8SK13" localSheetId="10" hidden="1">#REF!</definedName>
    <definedName name="BExDA6LD9061UULVKUUI4QP8SK13" localSheetId="8" hidden="1">#REF!</definedName>
    <definedName name="BExDA6LD9061UULVKUUI4QP8SK13" hidden="1">#REF!</definedName>
    <definedName name="BExDAGMVMNLQ6QXASB9R6D8DIT12" localSheetId="10" hidden="1">#REF!</definedName>
    <definedName name="BExDAGMVMNLQ6QXASB9R6D8DIT12" localSheetId="8" hidden="1">#REF!</definedName>
    <definedName name="BExDAGMVMNLQ6QXASB9R6D8DIT12" hidden="1">#REF!</definedName>
    <definedName name="BExDAYBHU9ADLXI8VRC7F608RVGM" localSheetId="10" hidden="1">#REF!</definedName>
    <definedName name="BExDAYBHU9ADLXI8VRC7F608RVGM" localSheetId="8" hidden="1">#REF!</definedName>
    <definedName name="BExDAYBHU9ADLXI8VRC7F608RVGM" hidden="1">#REF!</definedName>
    <definedName name="BExDBDR1XR0FV0CYUCB2OJ7CJCZU" localSheetId="10" hidden="1">#REF!</definedName>
    <definedName name="BExDBDR1XR0FV0CYUCB2OJ7CJCZU" localSheetId="8" hidden="1">#REF!</definedName>
    <definedName name="BExDBDR1XR0FV0CYUCB2OJ7CJCZU" hidden="1">#REF!</definedName>
    <definedName name="BExDC7F818VN0S18ID7XRCRVYPJ4" localSheetId="10" hidden="1">#REF!</definedName>
    <definedName name="BExDC7F818VN0S18ID7XRCRVYPJ4" localSheetId="8" hidden="1">#REF!</definedName>
    <definedName name="BExDC7F818VN0S18ID7XRCRVYPJ4" hidden="1">#REF!</definedName>
    <definedName name="BExDCL7K96PC9VZYB70ZW3QPVIJE" localSheetId="10" hidden="1">#REF!</definedName>
    <definedName name="BExDCL7K96PC9VZYB70ZW3QPVIJE" localSheetId="8" hidden="1">#REF!</definedName>
    <definedName name="BExDCL7K96PC9VZYB70ZW3QPVIJE" hidden="1">#REF!</definedName>
    <definedName name="BExDCP3UZ3C2O4C1F7KMU0Z9U32N" localSheetId="10" hidden="1">#REF!</definedName>
    <definedName name="BExDCP3UZ3C2O4C1F7KMU0Z9U32N" localSheetId="8" hidden="1">#REF!</definedName>
    <definedName name="BExDCP3UZ3C2O4C1F7KMU0Z9U32N" hidden="1">#REF!</definedName>
    <definedName name="BExENU8ISP26W97JG63CN1XT9KB4" localSheetId="10" hidden="1">#REF!</definedName>
    <definedName name="BExENU8ISP26W97JG63CN1XT9KB4" localSheetId="8" hidden="1">#REF!</definedName>
    <definedName name="BExENU8ISP26W97JG63CN1XT9KB4" hidden="1">#REF!</definedName>
    <definedName name="BExEO14OTKLVDBTNB2ONGZ4YB20H" localSheetId="10" hidden="1">#REF!</definedName>
    <definedName name="BExEO14OTKLVDBTNB2ONGZ4YB20H" localSheetId="8" hidden="1">#REF!</definedName>
    <definedName name="BExEO14OTKLVDBTNB2ONGZ4YB20H" hidden="1">#REF!</definedName>
    <definedName name="BExEO80UUNTK4DX33Z5TYLM8NYZM" localSheetId="10" hidden="1">#REF!</definedName>
    <definedName name="BExEO80UUNTK4DX33Z5TYLM8NYZM" localSheetId="8" hidden="1">#REF!</definedName>
    <definedName name="BExEO80UUNTK4DX33Z5TYLM8NYZM" hidden="1">#REF!</definedName>
    <definedName name="BExEOBX3WECDMYCV9RLN49APTXMM" localSheetId="10" hidden="1">#REF!</definedName>
    <definedName name="BExEOBX3WECDMYCV9RLN49APTXMM" localSheetId="8" hidden="1">#REF!</definedName>
    <definedName name="BExEOBX3WECDMYCV9RLN49APTXMM" hidden="1">#REF!</definedName>
    <definedName name="BExEPN9VIYI0FVL0HLZQXJFO6TT0" localSheetId="10" hidden="1">#REF!</definedName>
    <definedName name="BExEPN9VIYI0FVL0HLZQXJFO6TT0" localSheetId="8" hidden="1">#REF!</definedName>
    <definedName name="BExEPN9VIYI0FVL0HLZQXJFO6TT0" hidden="1">#REF!</definedName>
    <definedName name="BExEPQPUOD4B6H60DKEB9159F7DR" localSheetId="10" hidden="1">#REF!</definedName>
    <definedName name="BExEPQPUOD4B6H60DKEB9159F7DR" localSheetId="8" hidden="1">#REF!</definedName>
    <definedName name="BExEPQPUOD4B6H60DKEB9159F7DR" hidden="1">#REF!</definedName>
    <definedName name="BExEPYT6VDSMR8MU2341Q5GM2Y9V" localSheetId="10" hidden="1">#REF!</definedName>
    <definedName name="BExEPYT6VDSMR8MU2341Q5GM2Y9V" localSheetId="8" hidden="1">#REF!</definedName>
    <definedName name="BExEPYT6VDSMR8MU2341Q5GM2Y9V" hidden="1">#REF!</definedName>
    <definedName name="BExEQ2ENYLMY8K1796XBB31CJHNN" localSheetId="10" hidden="1">#REF!</definedName>
    <definedName name="BExEQ2ENYLMY8K1796XBB31CJHNN" localSheetId="8" hidden="1">#REF!</definedName>
    <definedName name="BExEQ2ENYLMY8K1796XBB31CJHNN" hidden="1">#REF!</definedName>
    <definedName name="BExEQ2PFE4N40LEPGDPS90WDL6BN" localSheetId="10" hidden="1">#REF!</definedName>
    <definedName name="BExEQ2PFE4N40LEPGDPS90WDL6BN" localSheetId="8" hidden="1">#REF!</definedName>
    <definedName name="BExEQ2PFE4N40LEPGDPS90WDL6BN" hidden="1">#REF!</definedName>
    <definedName name="BExEQ2PFURT24NQYGYVE8NKX1EGA" localSheetId="10" hidden="1">#REF!</definedName>
    <definedName name="BExEQ2PFURT24NQYGYVE8NKX1EGA" localSheetId="8" hidden="1">#REF!</definedName>
    <definedName name="BExEQ2PFURT24NQYGYVE8NKX1EGA" hidden="1">#REF!</definedName>
    <definedName name="BExEQB8ZWXO6IIGOEPWTLOJGE2NR" localSheetId="10" hidden="1">#REF!</definedName>
    <definedName name="BExEQB8ZWXO6IIGOEPWTLOJGE2NR" localSheetId="8" hidden="1">#REF!</definedName>
    <definedName name="BExEQB8ZWXO6IIGOEPWTLOJGE2NR" hidden="1">#REF!</definedName>
    <definedName name="BExEQBZX0EL6LIKPY01197ACK65H" localSheetId="10" hidden="1">#REF!</definedName>
    <definedName name="BExEQBZX0EL6LIKPY01197ACK65H" localSheetId="8" hidden="1">#REF!</definedName>
    <definedName name="BExEQBZX0EL6LIKPY01197ACK65H" hidden="1">#REF!</definedName>
    <definedName name="BExEQDXZALJLD4OBF74IKZBR13SR" localSheetId="10" hidden="1">#REF!</definedName>
    <definedName name="BExEQDXZALJLD4OBF74IKZBR13SR" localSheetId="8" hidden="1">#REF!</definedName>
    <definedName name="BExEQDXZALJLD4OBF74IKZBR13SR" hidden="1">#REF!</definedName>
    <definedName name="BExEQFLE2RPWGMWQAI4JMKUEFRPT" localSheetId="10" hidden="1">#REF!</definedName>
    <definedName name="BExEQFLE2RPWGMWQAI4JMKUEFRPT" localSheetId="8" hidden="1">#REF!</definedName>
    <definedName name="BExEQFLE2RPWGMWQAI4JMKUEFRPT" hidden="1">#REF!</definedName>
    <definedName name="BExEQJHNJV9U65F5VGIGX0VM02VF" localSheetId="10" hidden="1">#REF!</definedName>
    <definedName name="BExEQJHNJV9U65F5VGIGX0VM02VF" localSheetId="8" hidden="1">#REF!</definedName>
    <definedName name="BExEQJHNJV9U65F5VGIGX0VM02VF" hidden="1">#REF!</definedName>
    <definedName name="BExEQTZAP8R69U31W4LKGTKKGKQE" localSheetId="10" hidden="1">#REF!</definedName>
    <definedName name="BExEQTZAP8R69U31W4LKGTKKGKQE" localSheetId="8" hidden="1">#REF!</definedName>
    <definedName name="BExEQTZAP8R69U31W4LKGTKKGKQE" hidden="1">#REF!</definedName>
    <definedName name="BExER2O72H1F9WV6S1J04C15PXX7" localSheetId="10" hidden="1">#REF!</definedName>
    <definedName name="BExER2O72H1F9WV6S1J04C15PXX7" localSheetId="8" hidden="1">#REF!</definedName>
    <definedName name="BExER2O72H1F9WV6S1J04C15PXX7" hidden="1">#REF!</definedName>
    <definedName name="BExERIPCI7N2NW7JRL59DVT0TTSU" localSheetId="10" hidden="1">#REF!</definedName>
    <definedName name="BExERIPCI7N2NW7JRL59DVT0TTSU" localSheetId="8" hidden="1">#REF!</definedName>
    <definedName name="BExERIPCI7N2NW7JRL59DVT0TTSU" hidden="1">#REF!</definedName>
    <definedName name="BExERRUIKIOATPZ9U4HQ0V52RJAU" localSheetId="10" hidden="1">#REF!</definedName>
    <definedName name="BExERRUIKIOATPZ9U4HQ0V52RJAU" localSheetId="8" hidden="1">#REF!</definedName>
    <definedName name="BExERRUIKIOATPZ9U4HQ0V52RJAU" hidden="1">#REF!</definedName>
    <definedName name="BExERSANFNM1O7T65PC5MJ301YET" localSheetId="10" hidden="1">#REF!</definedName>
    <definedName name="BExERSANFNM1O7T65PC5MJ301YET" localSheetId="8" hidden="1">#REF!</definedName>
    <definedName name="BExERSANFNM1O7T65PC5MJ301YET" hidden="1">#REF!</definedName>
    <definedName name="BExERU8P606C6QQZZL55U0ZQYQF1" localSheetId="10" hidden="1">#REF!</definedName>
    <definedName name="BExERU8P606C6QQZZL55U0ZQYQF1" localSheetId="8" hidden="1">#REF!</definedName>
    <definedName name="BExERU8P606C6QQZZL55U0ZQYQF1" hidden="1">#REF!</definedName>
    <definedName name="BExERWCEBKQRYWRQLYJ4UCMMKTHG" localSheetId="10" hidden="1">#REF!</definedName>
    <definedName name="BExERWCEBKQRYWRQLYJ4UCMMKTHG" localSheetId="8" hidden="1">#REF!</definedName>
    <definedName name="BExERWCEBKQRYWRQLYJ4UCMMKTHG" hidden="1">#REF!</definedName>
    <definedName name="BExERXE1QW042A2T25RI4DVUU59O" localSheetId="10" hidden="1">#REF!</definedName>
    <definedName name="BExERXE1QW042A2T25RI4DVUU59O" localSheetId="8" hidden="1">#REF!</definedName>
    <definedName name="BExERXE1QW042A2T25RI4DVUU59O" hidden="1">#REF!</definedName>
    <definedName name="BExES44RHHDL3V7FLV6M20834WF1" localSheetId="10" hidden="1">#REF!</definedName>
    <definedName name="BExES44RHHDL3V7FLV6M20834WF1" localSheetId="8" hidden="1">#REF!</definedName>
    <definedName name="BExES44RHHDL3V7FLV6M20834WF1" hidden="1">#REF!</definedName>
    <definedName name="BExES4A7VE2X3RYYTVRLKZD4I7WU" localSheetId="10" hidden="1">#REF!</definedName>
    <definedName name="BExES4A7VE2X3RYYTVRLKZD4I7WU" localSheetId="8" hidden="1">#REF!</definedName>
    <definedName name="BExES4A7VE2X3RYYTVRLKZD4I7WU" hidden="1">#REF!</definedName>
    <definedName name="BExESLYUFDACMPARVY264HKBCXLX" localSheetId="10" hidden="1">#REF!</definedName>
    <definedName name="BExESLYUFDACMPARVY264HKBCXLX" localSheetId="8" hidden="1">#REF!</definedName>
    <definedName name="BExESLYUFDACMPARVY264HKBCXLX" hidden="1">#REF!</definedName>
    <definedName name="BExESMKD95A649M0WRSG6CXXP326" localSheetId="10" hidden="1">#REF!</definedName>
    <definedName name="BExESMKD95A649M0WRSG6CXXP326" localSheetId="8" hidden="1">#REF!</definedName>
    <definedName name="BExESMKD95A649M0WRSG6CXXP326" hidden="1">#REF!</definedName>
    <definedName name="BExESR27ZXJG5VMY4PR9D940VS7T" localSheetId="10" hidden="1">#REF!</definedName>
    <definedName name="BExESR27ZXJG5VMY4PR9D940VS7T" localSheetId="8" hidden="1">#REF!</definedName>
    <definedName name="BExESR27ZXJG5VMY4PR9D940VS7T" hidden="1">#REF!</definedName>
    <definedName name="BExESVK1YRJM6UG6FBYOF9CNX29X" localSheetId="10" hidden="1">#REF!</definedName>
    <definedName name="BExESVK1YRJM6UG6FBYOF9CNX29X" localSheetId="8" hidden="1">#REF!</definedName>
    <definedName name="BExESVK1YRJM6UG6FBYOF9CNX29X" hidden="1">#REF!</definedName>
    <definedName name="BExESZ03KXL8DQ2591HLR56ZML94" localSheetId="10" hidden="1">#REF!</definedName>
    <definedName name="BExESZ03KXL8DQ2591HLR56ZML94" localSheetId="8" hidden="1">#REF!</definedName>
    <definedName name="BExESZ03KXL8DQ2591HLR56ZML94" hidden="1">#REF!</definedName>
    <definedName name="BExESZAW5N443NRTKIP59OEI1CR6" localSheetId="10" hidden="1">#REF!</definedName>
    <definedName name="BExESZAW5N443NRTKIP59OEI1CR6" localSheetId="8" hidden="1">#REF!</definedName>
    <definedName name="BExESZAW5N443NRTKIP59OEI1CR6" hidden="1">#REF!</definedName>
    <definedName name="BExET3HXQ60A4O2OLKX8QNXRI6LQ" localSheetId="10" hidden="1">#REF!</definedName>
    <definedName name="BExET3HXQ60A4O2OLKX8QNXRI6LQ" localSheetId="8" hidden="1">#REF!</definedName>
    <definedName name="BExET3HXQ60A4O2OLKX8QNXRI6LQ" hidden="1">#REF!</definedName>
    <definedName name="BExET4EAH366GROMVVMDCSUI1018" localSheetId="10" hidden="1">#REF!</definedName>
    <definedName name="BExET4EAH366GROMVVMDCSUI1018" localSheetId="8" hidden="1">#REF!</definedName>
    <definedName name="BExET4EAH366GROMVVMDCSUI1018" hidden="1">#REF!</definedName>
    <definedName name="BExETA3B1FCIOA80H94K90FWXQKE" localSheetId="10" hidden="1">#REF!</definedName>
    <definedName name="BExETA3B1FCIOA80H94K90FWXQKE" localSheetId="8" hidden="1">#REF!</definedName>
    <definedName name="BExETA3B1FCIOA80H94K90FWXQKE" hidden="1">#REF!</definedName>
    <definedName name="BExETAZOYT4CJIT8RRKC9F2HJG1D" localSheetId="10" hidden="1">#REF!</definedName>
    <definedName name="BExETAZOYT4CJIT8RRKC9F2HJG1D" localSheetId="8" hidden="1">#REF!</definedName>
    <definedName name="BExETAZOYT4CJIT8RRKC9F2HJG1D" hidden="1">#REF!</definedName>
    <definedName name="BExETB55BNG40G9YOI2H6UHIR9WU" localSheetId="10" hidden="1">#REF!</definedName>
    <definedName name="BExETB55BNG40G9YOI2H6UHIR9WU" localSheetId="8" hidden="1">#REF!</definedName>
    <definedName name="BExETB55BNG40G9YOI2H6UHIR9WU" hidden="1">#REF!</definedName>
    <definedName name="BExETF6QD5A9GEINE1KZRRC2LXWM" localSheetId="10" hidden="1">#REF!</definedName>
    <definedName name="BExETF6QD5A9GEINE1KZRRC2LXWM" localSheetId="8" hidden="1">#REF!</definedName>
    <definedName name="BExETF6QD5A9GEINE1KZRRC2LXWM" hidden="1">#REF!</definedName>
    <definedName name="BExETQ9XRXLUACN82805SPSPNKHI" localSheetId="10" hidden="1">#REF!</definedName>
    <definedName name="BExETQ9XRXLUACN82805SPSPNKHI" localSheetId="8" hidden="1">#REF!</definedName>
    <definedName name="BExETQ9XRXLUACN82805SPSPNKHI" hidden="1">#REF!</definedName>
    <definedName name="BExETR0YRMOR63E6DHLEHV9QVVON" localSheetId="10" hidden="1">#REF!</definedName>
    <definedName name="BExETR0YRMOR63E6DHLEHV9QVVON" localSheetId="8" hidden="1">#REF!</definedName>
    <definedName name="BExETR0YRMOR63E6DHLEHV9QVVON" hidden="1">#REF!</definedName>
    <definedName name="BExETVO51BGF7GGNGB21UD7OIF15" localSheetId="10" hidden="1">#REF!</definedName>
    <definedName name="BExETVO51BGF7GGNGB21UD7OIF15" localSheetId="8" hidden="1">#REF!</definedName>
    <definedName name="BExETVO51BGF7GGNGB21UD7OIF15" hidden="1">#REF!</definedName>
    <definedName name="BExETVTGY38YXYYF7N73OYN6FYY3" localSheetId="10" hidden="1">#REF!</definedName>
    <definedName name="BExETVTGY38YXYYF7N73OYN6FYY3" localSheetId="8" hidden="1">#REF!</definedName>
    <definedName name="BExETVTGY38YXYYF7N73OYN6FYY3" hidden="1">#REF!</definedName>
    <definedName name="BExETVTH8RADW05P2XUUV7V44TWW" localSheetId="10" hidden="1">#REF!</definedName>
    <definedName name="BExETVTH8RADW05P2XUUV7V44TWW" localSheetId="8" hidden="1">#REF!</definedName>
    <definedName name="BExETVTH8RADW05P2XUUV7V44TWW" hidden="1">#REF!</definedName>
    <definedName name="BExETW9PYUAV5QY6A4VCYZRIOUX4" localSheetId="10" hidden="1">#REF!</definedName>
    <definedName name="BExETW9PYUAV5QY6A4VCYZRIOUX4" localSheetId="8" hidden="1">#REF!</definedName>
    <definedName name="BExETW9PYUAV5QY6A4VCYZRIOUX4" hidden="1">#REF!</definedName>
    <definedName name="BExEUGNELLVZ7K2PYWP2TG8T65XQ" localSheetId="10" hidden="1">#REF!</definedName>
    <definedName name="BExEUGNELLVZ7K2PYWP2TG8T65XQ" localSheetId="8" hidden="1">#REF!</definedName>
    <definedName name="BExEUGNELLVZ7K2PYWP2TG8T65XQ" hidden="1">#REF!</definedName>
    <definedName name="BExEUHUG1NGJGB6F1UH5IKFZ9B9M" localSheetId="10" hidden="1">#REF!</definedName>
    <definedName name="BExEUHUG1NGJGB6F1UH5IKFZ9B9M" localSheetId="8" hidden="1">#REF!</definedName>
    <definedName name="BExEUHUG1NGJGB6F1UH5IKFZ9B9M" hidden="1">#REF!</definedName>
    <definedName name="BExEUNE4T242Y59C6MS28MXEUGCP" localSheetId="10" hidden="1">#REF!</definedName>
    <definedName name="BExEUNE4T242Y59C6MS28MXEUGCP" localSheetId="8" hidden="1">#REF!</definedName>
    <definedName name="BExEUNE4T242Y59C6MS28MXEUGCP" hidden="1">#REF!</definedName>
    <definedName name="BExEUNU7FYVTR4DD1D31SS7PNXX2" localSheetId="10" hidden="1">#REF!</definedName>
    <definedName name="BExEUNU7FYVTR4DD1D31SS7PNXX2" localSheetId="8" hidden="1">#REF!</definedName>
    <definedName name="BExEUNU7FYVTR4DD1D31SS7PNXX2" hidden="1">#REF!</definedName>
    <definedName name="BExEUOAHB0OT3BACAHNZ3B905C0P" localSheetId="10" hidden="1">#REF!</definedName>
    <definedName name="BExEUOAHB0OT3BACAHNZ3B905C0P" localSheetId="8" hidden="1">#REF!</definedName>
    <definedName name="BExEUOAHB0OT3BACAHNZ3B905C0P" hidden="1">#REF!</definedName>
    <definedName name="BExEV2TP7NA3ZR6RJGH5ER370OUM" localSheetId="10" hidden="1">#REF!</definedName>
    <definedName name="BExEV2TP7NA3ZR6RJGH5ER370OUM" localSheetId="8" hidden="1">#REF!</definedName>
    <definedName name="BExEV2TP7NA3ZR6RJGH5ER370OUM" hidden="1">#REF!</definedName>
    <definedName name="BExEV3Q7M5YTX3CY3QCP1SUIEP2E" localSheetId="10" hidden="1">#REF!</definedName>
    <definedName name="BExEV3Q7M5YTX3CY3QCP1SUIEP2E" localSheetId="8" hidden="1">#REF!</definedName>
    <definedName name="BExEV3Q7M5YTX3CY3QCP1SUIEP2E" hidden="1">#REF!</definedName>
    <definedName name="BExEV69USLNYO2QRJRC0J92XUF00" localSheetId="10" hidden="1">#REF!</definedName>
    <definedName name="BExEV69USLNYO2QRJRC0J92XUF00" localSheetId="8" hidden="1">#REF!</definedName>
    <definedName name="BExEV69USLNYO2QRJRC0J92XUF00" hidden="1">#REF!</definedName>
    <definedName name="BExEV6KNTQOCFD7GV726XQEVQ7R6" localSheetId="10" hidden="1">#REF!</definedName>
    <definedName name="BExEV6KNTQOCFD7GV726XQEVQ7R6" localSheetId="8" hidden="1">#REF!</definedName>
    <definedName name="BExEV6KNTQOCFD7GV726XQEVQ7R6" hidden="1">#REF!</definedName>
    <definedName name="BExEV6VGM4POO9QT9KH3QA3VYCWM" localSheetId="10" hidden="1">#REF!</definedName>
    <definedName name="BExEV6VGM4POO9QT9KH3QA3VYCWM" localSheetId="8" hidden="1">#REF!</definedName>
    <definedName name="BExEV6VGM4POO9QT9KH3QA3VYCWM" hidden="1">#REF!</definedName>
    <definedName name="BExEVCEYMOI0PGO7HAEOS9CVMU2O" localSheetId="10" hidden="1">#REF!</definedName>
    <definedName name="BExEVCEYMOI0PGO7HAEOS9CVMU2O" localSheetId="8" hidden="1">#REF!</definedName>
    <definedName name="BExEVCEYMOI0PGO7HAEOS9CVMU2O" hidden="1">#REF!</definedName>
    <definedName name="BExEVET98G3FU6QBF9LHYWSAMV0O" localSheetId="10" hidden="1">#REF!</definedName>
    <definedName name="BExEVET98G3FU6QBF9LHYWSAMV0O" localSheetId="8" hidden="1">#REF!</definedName>
    <definedName name="BExEVET98G3FU6QBF9LHYWSAMV0O" hidden="1">#REF!</definedName>
    <definedName name="BExEVNCUT0PDUYNJH7G6BSEWZOT2" localSheetId="10" hidden="1">#REF!</definedName>
    <definedName name="BExEVNCUT0PDUYNJH7G6BSEWZOT2" localSheetId="8" hidden="1">#REF!</definedName>
    <definedName name="BExEVNCUT0PDUYNJH7G6BSEWZOT2" hidden="1">#REF!</definedName>
    <definedName name="BExEVPGF4V5J0WQRZKUM8F9TTKZJ" localSheetId="10" hidden="1">#REF!</definedName>
    <definedName name="BExEVPGF4V5J0WQRZKUM8F9TTKZJ" localSheetId="8" hidden="1">#REF!</definedName>
    <definedName name="BExEVPGF4V5J0WQRZKUM8F9TTKZJ" hidden="1">#REF!</definedName>
    <definedName name="BExEVVLIEVWYRF2UUC1H0H5QU1CP" localSheetId="10" hidden="1">#REF!</definedName>
    <definedName name="BExEVVLIEVWYRF2UUC1H0H5QU1CP" localSheetId="8" hidden="1">#REF!</definedName>
    <definedName name="BExEVVLIEVWYRF2UUC1H0H5QU1CP" hidden="1">#REF!</definedName>
    <definedName name="BExEVWCKO8T84GW9Z3X47915XKSH" localSheetId="10" hidden="1">#REF!</definedName>
    <definedName name="BExEVWCKO8T84GW9Z3X47915XKSH" localSheetId="8" hidden="1">#REF!</definedName>
    <definedName name="BExEVWCKO8T84GW9Z3X47915XKSH" hidden="1">#REF!</definedName>
    <definedName name="BExEVZSJWMZ5L2ZE7AZC57CXKW6T" localSheetId="10" hidden="1">#REF!</definedName>
    <definedName name="BExEVZSJWMZ5L2ZE7AZC57CXKW6T" localSheetId="8" hidden="1">#REF!</definedName>
    <definedName name="BExEVZSJWMZ5L2ZE7AZC57CXKW6T" hidden="1">#REF!</definedName>
    <definedName name="BExEW0JL1GFFCXMDGW54CI7Y8FZN" localSheetId="10" hidden="1">#REF!</definedName>
    <definedName name="BExEW0JL1GFFCXMDGW54CI7Y8FZN" localSheetId="8" hidden="1">#REF!</definedName>
    <definedName name="BExEW0JL1GFFCXMDGW54CI7Y8FZN" hidden="1">#REF!</definedName>
    <definedName name="BExEW68M9WL8214QH9C7VCK7BN08" localSheetId="10" hidden="1">#REF!</definedName>
    <definedName name="BExEW68M9WL8214QH9C7VCK7BN08" localSheetId="8" hidden="1">#REF!</definedName>
    <definedName name="BExEW68M9WL8214QH9C7VCK7BN08" hidden="1">#REF!</definedName>
    <definedName name="BExEW8HFKH6F47KIHYBDRUEFZ2ZZ" localSheetId="10" hidden="1">#REF!</definedName>
    <definedName name="BExEW8HFKH6F47KIHYBDRUEFZ2ZZ" localSheetId="8" hidden="1">#REF!</definedName>
    <definedName name="BExEW8HFKH6F47KIHYBDRUEFZ2ZZ" hidden="1">#REF!</definedName>
    <definedName name="BExEWB6JHMITZPXHB6JATOCLLKLJ" localSheetId="10" hidden="1">#REF!</definedName>
    <definedName name="BExEWB6JHMITZPXHB6JATOCLLKLJ" localSheetId="8" hidden="1">#REF!</definedName>
    <definedName name="BExEWB6JHMITZPXHB6JATOCLLKLJ" hidden="1">#REF!</definedName>
    <definedName name="BExEWNBGQS1U2LW3W84T4LSJ9K00" localSheetId="10" hidden="1">#REF!</definedName>
    <definedName name="BExEWNBGQS1U2LW3W84T4LSJ9K00" localSheetId="8" hidden="1">#REF!</definedName>
    <definedName name="BExEWNBGQS1U2LW3W84T4LSJ9K00" hidden="1">#REF!</definedName>
    <definedName name="BExEWO7STL7HNZSTY8VQBPTX1WK6" localSheetId="10" hidden="1">#REF!</definedName>
    <definedName name="BExEWO7STL7HNZSTY8VQBPTX1WK6" localSheetId="8" hidden="1">#REF!</definedName>
    <definedName name="BExEWO7STL7HNZSTY8VQBPTX1WK6" hidden="1">#REF!</definedName>
    <definedName name="BExEWQ0M1N3KMKTDJ73H10QSG4W1" localSheetId="10" hidden="1">#REF!</definedName>
    <definedName name="BExEWQ0M1N3KMKTDJ73H10QSG4W1" localSheetId="8" hidden="1">#REF!</definedName>
    <definedName name="BExEWQ0M1N3KMKTDJ73H10QSG4W1" hidden="1">#REF!</definedName>
    <definedName name="BExEX43OR6NH8GF32YY2ZB6Y8WGP" localSheetId="10" hidden="1">#REF!</definedName>
    <definedName name="BExEX43OR6NH8GF32YY2ZB6Y8WGP" localSheetId="8" hidden="1">#REF!</definedName>
    <definedName name="BExEX43OR6NH8GF32YY2ZB6Y8WGP" hidden="1">#REF!</definedName>
    <definedName name="BExEX85F3OSW8NSCYGYPS9372Z1Q" localSheetId="10" hidden="1">#REF!</definedName>
    <definedName name="BExEX85F3OSW8NSCYGYPS9372Z1Q" localSheetId="8" hidden="1">#REF!</definedName>
    <definedName name="BExEX85F3OSW8NSCYGYPS9372Z1Q" hidden="1">#REF!</definedName>
    <definedName name="BExEX9HWY2G6928ZVVVQF77QCM2C" localSheetId="10" hidden="1">#REF!</definedName>
    <definedName name="BExEX9HWY2G6928ZVVVQF77QCM2C" localSheetId="8" hidden="1">#REF!</definedName>
    <definedName name="BExEX9HWY2G6928ZVVVQF77QCM2C" hidden="1">#REF!</definedName>
    <definedName name="BExEXBQWAYKMVBRJRHB8PFCSYFVN" localSheetId="10" hidden="1">#REF!</definedName>
    <definedName name="BExEXBQWAYKMVBRJRHB8PFCSYFVN" localSheetId="8" hidden="1">#REF!</definedName>
    <definedName name="BExEXBQWAYKMVBRJRHB8PFCSYFVN" hidden="1">#REF!</definedName>
    <definedName name="BExEXGE2TE9MQWLQVHL7XGQWL102" localSheetId="10" hidden="1">#REF!</definedName>
    <definedName name="BExEXGE2TE9MQWLQVHL7XGQWL102" localSheetId="8" hidden="1">#REF!</definedName>
    <definedName name="BExEXGE2TE9MQWLQVHL7XGQWL102" hidden="1">#REF!</definedName>
    <definedName name="BExEXRBZ0DI9E2UFLLKYWGN66B61" localSheetId="10" hidden="1">#REF!</definedName>
    <definedName name="BExEXRBZ0DI9E2UFLLKYWGN66B61" localSheetId="8" hidden="1">#REF!</definedName>
    <definedName name="BExEXRBZ0DI9E2UFLLKYWGN66B61" hidden="1">#REF!</definedName>
    <definedName name="BExEXW4FSOZ9C2SZSQIAA3W82I5K" localSheetId="10" hidden="1">#REF!</definedName>
    <definedName name="BExEXW4FSOZ9C2SZSQIAA3W82I5K" localSheetId="8" hidden="1">#REF!</definedName>
    <definedName name="BExEXW4FSOZ9C2SZSQIAA3W82I5K" hidden="1">#REF!</definedName>
    <definedName name="BExEXZ4H2ZUNEW5I6I74GK08QAQC" localSheetId="10" hidden="1">#REF!</definedName>
    <definedName name="BExEXZ4H2ZUNEW5I6I74GK08QAQC" localSheetId="8" hidden="1">#REF!</definedName>
    <definedName name="BExEXZ4H2ZUNEW5I6I74GK08QAQC" hidden="1">#REF!</definedName>
    <definedName name="BExEY42GK80HA9M84NTZ3NV9K2VI" localSheetId="10" hidden="1">#REF!</definedName>
    <definedName name="BExEY42GK80HA9M84NTZ3NV9K2VI" localSheetId="8" hidden="1">#REF!</definedName>
    <definedName name="BExEY42GK80HA9M84NTZ3NV9K2VI" hidden="1">#REF!</definedName>
    <definedName name="BExEYLG9FL9V1JPPNZ3FUDNSEJ4V" localSheetId="10" hidden="1">#REF!</definedName>
    <definedName name="BExEYLG9FL9V1JPPNZ3FUDNSEJ4V" localSheetId="8" hidden="1">#REF!</definedName>
    <definedName name="BExEYLG9FL9V1JPPNZ3FUDNSEJ4V" hidden="1">#REF!</definedName>
    <definedName name="BExEYOW8C1B3OUUCIGEC7L8OOW1Z" localSheetId="10" hidden="1">#REF!</definedName>
    <definedName name="BExEYOW8C1B3OUUCIGEC7L8OOW1Z" localSheetId="8" hidden="1">#REF!</definedName>
    <definedName name="BExEYOW8C1B3OUUCIGEC7L8OOW1Z" hidden="1">#REF!</definedName>
    <definedName name="BExEYPCI2LT224YS4M3T50V85FAG" localSheetId="10" hidden="1">#REF!</definedName>
    <definedName name="BExEYPCI2LT224YS4M3T50V85FAG" localSheetId="8" hidden="1">#REF!</definedName>
    <definedName name="BExEYPCI2LT224YS4M3T50V85FAG" hidden="1">#REF!</definedName>
    <definedName name="BExEYUQJXZT6N5HJH8ACJF6SRWEE" localSheetId="10" hidden="1">#REF!</definedName>
    <definedName name="BExEYUQJXZT6N5HJH8ACJF6SRWEE" localSheetId="8" hidden="1">#REF!</definedName>
    <definedName name="BExEYUQJXZT6N5HJH8ACJF6SRWEE" hidden="1">#REF!</definedName>
    <definedName name="BExEYYC7KLO4XJQW9GMGVVJQXF4C" localSheetId="10" hidden="1">#REF!</definedName>
    <definedName name="BExEYYC7KLO4XJQW9GMGVVJQXF4C" localSheetId="8" hidden="1">#REF!</definedName>
    <definedName name="BExEYYC7KLO4XJQW9GMGVVJQXF4C" hidden="1">#REF!</definedName>
    <definedName name="BExEZ1S6VZCG01ZPLBSS9Z1SBOJ2" localSheetId="10" hidden="1">#REF!</definedName>
    <definedName name="BExEZ1S6VZCG01ZPLBSS9Z1SBOJ2" localSheetId="8" hidden="1">#REF!</definedName>
    <definedName name="BExEZ1S6VZCG01ZPLBSS9Z1SBOJ2" hidden="1">#REF!</definedName>
    <definedName name="BExEZ6KV8TDKOO0Y66LSH9DCFW5M" localSheetId="10" hidden="1">#REF!</definedName>
    <definedName name="BExEZ6KV8TDKOO0Y66LSH9DCFW5M" localSheetId="8" hidden="1">#REF!</definedName>
    <definedName name="BExEZ6KV8TDKOO0Y66LSH9DCFW5M" hidden="1">#REF!</definedName>
    <definedName name="BExEZGBFNJR8DLPN0V11AU22L6WY" localSheetId="10" hidden="1">#REF!</definedName>
    <definedName name="BExEZGBFNJR8DLPN0V11AU22L6WY" localSheetId="8" hidden="1">#REF!</definedName>
    <definedName name="BExEZGBFNJR8DLPN0V11AU22L6WY" hidden="1">#REF!</definedName>
    <definedName name="BExEZVR61GWO1ZM3XHWUKRJJMQXV" localSheetId="10" hidden="1">#REF!</definedName>
    <definedName name="BExEZVR61GWO1ZM3XHWUKRJJMQXV" localSheetId="8" hidden="1">#REF!</definedName>
    <definedName name="BExEZVR61GWO1ZM3XHWUKRJJMQXV" hidden="1">#REF!</definedName>
    <definedName name="BExF02Y3V3QEPO2XLDSK47APK9XJ" localSheetId="10" hidden="1">#REF!</definedName>
    <definedName name="BExF02Y3V3QEPO2XLDSK47APK9XJ" localSheetId="8" hidden="1">#REF!</definedName>
    <definedName name="BExF02Y3V3QEPO2XLDSK47APK9XJ" hidden="1">#REF!</definedName>
    <definedName name="BExF03E824NHBODFUZ3PZ5HLF85X" localSheetId="10" hidden="1">#REF!</definedName>
    <definedName name="BExF03E824NHBODFUZ3PZ5HLF85X" localSheetId="8" hidden="1">#REF!</definedName>
    <definedName name="BExF03E824NHBODFUZ3PZ5HLF85X" hidden="1">#REF!</definedName>
    <definedName name="BExF09OS91RT7N7IW8JLMZ121ZP3" localSheetId="10" hidden="1">#REF!</definedName>
    <definedName name="BExF09OS91RT7N7IW8JLMZ121ZP3" localSheetId="8" hidden="1">#REF!</definedName>
    <definedName name="BExF09OS91RT7N7IW8JLMZ121ZP3" hidden="1">#REF!</definedName>
    <definedName name="BExF0D4SEQ7RRCAER8UQKUJ4HH0Q" localSheetId="10" hidden="1">#REF!</definedName>
    <definedName name="BExF0D4SEQ7RRCAER8UQKUJ4HH0Q" localSheetId="8" hidden="1">#REF!</definedName>
    <definedName name="BExF0D4SEQ7RRCAER8UQKUJ4HH0Q" hidden="1">#REF!</definedName>
    <definedName name="BExF0D4Z97PCG5JI9CC2TFB553AX" localSheetId="10" hidden="1">#REF!</definedName>
    <definedName name="BExF0D4Z97PCG5JI9CC2TFB553AX" localSheetId="8" hidden="1">#REF!</definedName>
    <definedName name="BExF0D4Z97PCG5JI9CC2TFB553AX" hidden="1">#REF!</definedName>
    <definedName name="BExF0DAB1PUE0V936NFEK68CCKTJ" localSheetId="10" hidden="1">#REF!</definedName>
    <definedName name="BExF0DAB1PUE0V936NFEK68CCKTJ" localSheetId="8" hidden="1">#REF!</definedName>
    <definedName name="BExF0DAB1PUE0V936NFEK68CCKTJ" hidden="1">#REF!</definedName>
    <definedName name="BExF0LOEHV42P2DV7QL8O7HOQ3N9" localSheetId="10" hidden="1">#REF!</definedName>
    <definedName name="BExF0LOEHV42P2DV7QL8O7HOQ3N9" localSheetId="8" hidden="1">#REF!</definedName>
    <definedName name="BExF0LOEHV42P2DV7QL8O7HOQ3N9" hidden="1">#REF!</definedName>
    <definedName name="BExF0QRT0ZP2578DKKC9SRW40F5L" localSheetId="10" hidden="1">#REF!</definedName>
    <definedName name="BExF0QRT0ZP2578DKKC9SRW40F5L" localSheetId="8" hidden="1">#REF!</definedName>
    <definedName name="BExF0QRT0ZP2578DKKC9SRW40F5L" hidden="1">#REF!</definedName>
    <definedName name="BExF0WRM9VO25RLSO03ZOCE8H7K5" localSheetId="10" hidden="1">#REF!</definedName>
    <definedName name="BExF0WRM9VO25RLSO03ZOCE8H7K5" localSheetId="8" hidden="1">#REF!</definedName>
    <definedName name="BExF0WRM9VO25RLSO03ZOCE8H7K5" hidden="1">#REF!</definedName>
    <definedName name="BExF0ZRI7W4RSLIDLHTSM0AWXO3S" localSheetId="10" hidden="1">#REF!</definedName>
    <definedName name="BExF0ZRI7W4RSLIDLHTSM0AWXO3S" localSheetId="8" hidden="1">#REF!</definedName>
    <definedName name="BExF0ZRI7W4RSLIDLHTSM0AWXO3S" hidden="1">#REF!</definedName>
    <definedName name="BExF19CT3MMZZ2T5EWMDNG3UOJ01" localSheetId="10" hidden="1">#REF!</definedName>
    <definedName name="BExF19CT3MMZZ2T5EWMDNG3UOJ01" localSheetId="8" hidden="1">#REF!</definedName>
    <definedName name="BExF19CT3MMZZ2T5EWMDNG3UOJ01" hidden="1">#REF!</definedName>
    <definedName name="BExF1C1VNHJBRW2XQKVSL1KSLFZ8" localSheetId="10" hidden="1">#REF!</definedName>
    <definedName name="BExF1C1VNHJBRW2XQKVSL1KSLFZ8" localSheetId="8" hidden="1">#REF!</definedName>
    <definedName name="BExF1C1VNHJBRW2XQKVSL1KSLFZ8" hidden="1">#REF!</definedName>
    <definedName name="BExF1M38U6NX17YJA8YU359B5Z4M" localSheetId="10" hidden="1">#REF!</definedName>
    <definedName name="BExF1M38U6NX17YJA8YU359B5Z4M" localSheetId="8" hidden="1">#REF!</definedName>
    <definedName name="BExF1M38U6NX17YJA8YU359B5Z4M" hidden="1">#REF!</definedName>
    <definedName name="BExF1MU4W3NPEY0OHRDWP5IANCBB" localSheetId="10" hidden="1">#REF!</definedName>
    <definedName name="BExF1MU4W3NPEY0OHRDWP5IANCBB" localSheetId="8" hidden="1">#REF!</definedName>
    <definedName name="BExF1MU4W3NPEY0OHRDWP5IANCBB" hidden="1">#REF!</definedName>
    <definedName name="BExF1MZN8MWMOKOARHJ1QAF9HPGT" localSheetId="10" hidden="1">#REF!</definedName>
    <definedName name="BExF1MZN8MWMOKOARHJ1QAF9HPGT" localSheetId="8" hidden="1">#REF!</definedName>
    <definedName name="BExF1MZN8MWMOKOARHJ1QAF9HPGT" hidden="1">#REF!</definedName>
    <definedName name="BExF1US4ZIQYSU5LBFYNRA9N0K2O" localSheetId="10" hidden="1">#REF!</definedName>
    <definedName name="BExF1US4ZIQYSU5LBFYNRA9N0K2O" localSheetId="8" hidden="1">#REF!</definedName>
    <definedName name="BExF1US4ZIQYSU5LBFYNRA9N0K2O" hidden="1">#REF!</definedName>
    <definedName name="BExF272JNPJCK1XLBG016XXBVFO8" localSheetId="10" hidden="1">#REF!</definedName>
    <definedName name="BExF272JNPJCK1XLBG016XXBVFO8" localSheetId="8" hidden="1">#REF!</definedName>
    <definedName name="BExF272JNPJCK1XLBG016XXBVFO8" hidden="1">#REF!</definedName>
    <definedName name="BExF2CWZN6E87RGTBMD4YQI2QT7R" localSheetId="10" hidden="1">#REF!</definedName>
    <definedName name="BExF2CWZN6E87RGTBMD4YQI2QT7R" localSheetId="8" hidden="1">#REF!</definedName>
    <definedName name="BExF2CWZN6E87RGTBMD4YQI2QT7R" hidden="1">#REF!</definedName>
    <definedName name="BExF2DYO1WQ7GMXSTAQRDBW1NSFG" localSheetId="10" hidden="1">#REF!</definedName>
    <definedName name="BExF2DYO1WQ7GMXSTAQRDBW1NSFG" localSheetId="8" hidden="1">#REF!</definedName>
    <definedName name="BExF2DYO1WQ7GMXSTAQRDBW1NSFG" hidden="1">#REF!</definedName>
    <definedName name="BExF2H9D3MC9XKLPZ6VIP4F7G4YN" localSheetId="10" hidden="1">#REF!</definedName>
    <definedName name="BExF2H9D3MC9XKLPZ6VIP4F7G4YN" localSheetId="8" hidden="1">#REF!</definedName>
    <definedName name="BExF2H9D3MC9XKLPZ6VIP4F7G4YN" hidden="1">#REF!</definedName>
    <definedName name="BExF2MSWNUY9Z6BZJQZ538PPTION" localSheetId="10" hidden="1">#REF!</definedName>
    <definedName name="BExF2MSWNUY9Z6BZJQZ538PPTION" localSheetId="8" hidden="1">#REF!</definedName>
    <definedName name="BExF2MSWNUY9Z6BZJQZ538PPTION" hidden="1">#REF!</definedName>
    <definedName name="BExF2QZYWHTYGUTTXR15CKCV3LS7" localSheetId="10" hidden="1">#REF!</definedName>
    <definedName name="BExF2QZYWHTYGUTTXR15CKCV3LS7" localSheetId="8" hidden="1">#REF!</definedName>
    <definedName name="BExF2QZYWHTYGUTTXR15CKCV3LS7" hidden="1">#REF!</definedName>
    <definedName name="BExF2T8Y6TSJ74RMSZOA9CEH4OZ6" localSheetId="10" hidden="1">#REF!</definedName>
    <definedName name="BExF2T8Y6TSJ74RMSZOA9CEH4OZ6" localSheetId="8" hidden="1">#REF!</definedName>
    <definedName name="BExF2T8Y6TSJ74RMSZOA9CEH4OZ6" hidden="1">#REF!</definedName>
    <definedName name="BExF31N3YM4F37EOOY8M8VI1KXN8" localSheetId="10" hidden="1">#REF!</definedName>
    <definedName name="BExF31N3YM4F37EOOY8M8VI1KXN8" localSheetId="8" hidden="1">#REF!</definedName>
    <definedName name="BExF31N3YM4F37EOOY8M8VI1KXN8" hidden="1">#REF!</definedName>
    <definedName name="BExF37C1YKBT79Z9SOJAG5MXQGTU" localSheetId="10" hidden="1">#REF!</definedName>
    <definedName name="BExF37C1YKBT79Z9SOJAG5MXQGTU" localSheetId="8" hidden="1">#REF!</definedName>
    <definedName name="BExF37C1YKBT79Z9SOJAG5MXQGTU" hidden="1">#REF!</definedName>
    <definedName name="BExF3A6HPA6DGYALZNHHJPMCUYZR" localSheetId="10" hidden="1">#REF!</definedName>
    <definedName name="BExF3A6HPA6DGYALZNHHJPMCUYZR" localSheetId="8" hidden="1">#REF!</definedName>
    <definedName name="BExF3A6HPA6DGYALZNHHJPMCUYZR" hidden="1">#REF!</definedName>
    <definedName name="BExF3GMJW5D7066GYKTMM3CVH1HE" localSheetId="10" hidden="1">#REF!</definedName>
    <definedName name="BExF3GMJW5D7066GYKTMM3CVH1HE" localSheetId="8" hidden="1">#REF!</definedName>
    <definedName name="BExF3GMJW5D7066GYKTMM3CVH1HE" hidden="1">#REF!</definedName>
    <definedName name="BExF3I9T44X7DV9HHV51DVDDPPZG" localSheetId="10" hidden="1">#REF!</definedName>
    <definedName name="BExF3I9T44X7DV9HHV51DVDDPPZG" localSheetId="8" hidden="1">#REF!</definedName>
    <definedName name="BExF3I9T44X7DV9HHV51DVDDPPZG" hidden="1">#REF!</definedName>
    <definedName name="BExF3IKLZ35F2D4DI7R7P7NZLVC3" localSheetId="10" hidden="1">#REF!</definedName>
    <definedName name="BExF3IKLZ35F2D4DI7R7P7NZLVC3" localSheetId="8" hidden="1">#REF!</definedName>
    <definedName name="BExF3IKLZ35F2D4DI7R7P7NZLVC3" hidden="1">#REF!</definedName>
    <definedName name="BExF3JMFX5DILOIFUDIO1HZUK875" localSheetId="10" hidden="1">#REF!</definedName>
    <definedName name="BExF3JMFX5DILOIFUDIO1HZUK875" localSheetId="8" hidden="1">#REF!</definedName>
    <definedName name="BExF3JMFX5DILOIFUDIO1HZUK875" hidden="1">#REF!</definedName>
    <definedName name="BExF3KIO2G9LJYXZ61H8PJJ6OQXV" localSheetId="10" hidden="1">#REF!</definedName>
    <definedName name="BExF3KIO2G9LJYXZ61H8PJJ6OQXV" localSheetId="8" hidden="1">#REF!</definedName>
    <definedName name="BExF3KIO2G9LJYXZ61H8PJJ6OQXV" hidden="1">#REF!</definedName>
    <definedName name="BExF3MGVCZHXDAUDZAGUYESZ3RC8" localSheetId="10" hidden="1">#REF!</definedName>
    <definedName name="BExF3MGVCZHXDAUDZAGUYESZ3RC8" localSheetId="8" hidden="1">#REF!</definedName>
    <definedName name="BExF3MGVCZHXDAUDZAGUYESZ3RC8" hidden="1">#REF!</definedName>
    <definedName name="BExF3NTC4BGZEM6B87TCFX277QCS" localSheetId="10" hidden="1">#REF!</definedName>
    <definedName name="BExF3NTC4BGZEM6B87TCFX277QCS" localSheetId="8" hidden="1">#REF!</definedName>
    <definedName name="BExF3NTC4BGZEM6B87TCFX277QCS" hidden="1">#REF!</definedName>
    <definedName name="BExF3Q2DOSQI9SIAXB522CN0WBZ7" localSheetId="10" hidden="1">#REF!</definedName>
    <definedName name="BExF3Q2DOSQI9SIAXB522CN0WBZ7" localSheetId="8" hidden="1">#REF!</definedName>
    <definedName name="BExF3Q2DOSQI9SIAXB522CN0WBZ7" hidden="1">#REF!</definedName>
    <definedName name="BExF3Q7NI90WT31QHYSJDIG0LLLJ" localSheetId="10" hidden="1">#REF!</definedName>
    <definedName name="BExF3Q7NI90WT31QHYSJDIG0LLLJ" localSheetId="8" hidden="1">#REF!</definedName>
    <definedName name="BExF3Q7NI90WT31QHYSJDIG0LLLJ" hidden="1">#REF!</definedName>
    <definedName name="BExF3QD55TIY1MSBSRK9TUJKBEWO" localSheetId="10" hidden="1">#REF!</definedName>
    <definedName name="BExF3QD55TIY1MSBSRK9TUJKBEWO" localSheetId="8" hidden="1">#REF!</definedName>
    <definedName name="BExF3QD55TIY1MSBSRK9TUJKBEWO" hidden="1">#REF!</definedName>
    <definedName name="BExF3QT8J6RIF1L3R700MBSKIOKW" localSheetId="10" hidden="1">#REF!</definedName>
    <definedName name="BExF3QT8J6RIF1L3R700MBSKIOKW" localSheetId="8" hidden="1">#REF!</definedName>
    <definedName name="BExF3QT8J6RIF1L3R700MBSKIOKW" hidden="1">#REF!</definedName>
    <definedName name="BExF42SSBVPMLK2UB3B7FPEIY9TU" localSheetId="10" hidden="1">#REF!</definedName>
    <definedName name="BExF42SSBVPMLK2UB3B7FPEIY9TU" localSheetId="8" hidden="1">#REF!</definedName>
    <definedName name="BExF42SSBVPMLK2UB3B7FPEIY9TU" hidden="1">#REF!</definedName>
    <definedName name="BExF4HXSWB50BKYPWA0HTT8W56H6" localSheetId="10" hidden="1">#REF!</definedName>
    <definedName name="BExF4HXSWB50BKYPWA0HTT8W56H6" localSheetId="8" hidden="1">#REF!</definedName>
    <definedName name="BExF4HXSWB50BKYPWA0HTT8W56H6" hidden="1">#REF!</definedName>
    <definedName name="BExF4J4Y60OUA8GY6YN8XVRUX80A" localSheetId="10" hidden="1">#REF!</definedName>
    <definedName name="BExF4J4Y60OUA8GY6YN8XVRUX80A" localSheetId="8" hidden="1">#REF!</definedName>
    <definedName name="BExF4J4Y60OUA8GY6YN8XVRUX80A" hidden="1">#REF!</definedName>
    <definedName name="BExF4KHF04IWW4LQ95FHQPFE4Y9K" localSheetId="10" hidden="1">#REF!</definedName>
    <definedName name="BExF4KHF04IWW4LQ95FHQPFE4Y9K" localSheetId="8" hidden="1">#REF!</definedName>
    <definedName name="BExF4KHF04IWW4LQ95FHQPFE4Y9K" hidden="1">#REF!</definedName>
    <definedName name="BExF4MVQM5Y0QRDLDFSKWWTF709C" localSheetId="10" hidden="1">#REF!</definedName>
    <definedName name="BExF4MVQM5Y0QRDLDFSKWWTF709C" localSheetId="8" hidden="1">#REF!</definedName>
    <definedName name="BExF4MVQM5Y0QRDLDFSKWWTF709C" hidden="1">#REF!</definedName>
    <definedName name="BExF4PVMZYV36E8HOYY06J81AMBI" localSheetId="10" hidden="1">#REF!</definedName>
    <definedName name="BExF4PVMZYV36E8HOYY06J81AMBI" localSheetId="8" hidden="1">#REF!</definedName>
    <definedName name="BExF4PVMZYV36E8HOYY06J81AMBI" hidden="1">#REF!</definedName>
    <definedName name="BExF4SF9NEX1FZE9N8EXT89PM54D" localSheetId="10" hidden="1">#REF!</definedName>
    <definedName name="BExF4SF9NEX1FZE9N8EXT89PM54D" localSheetId="8" hidden="1">#REF!</definedName>
    <definedName name="BExF4SF9NEX1FZE9N8EXT89PM54D" hidden="1">#REF!</definedName>
    <definedName name="BExF52GTGP8MHGII4KJ8TJGR8W8U" localSheetId="10" hidden="1">#REF!</definedName>
    <definedName name="BExF52GTGP8MHGII4KJ8TJGR8W8U" localSheetId="8" hidden="1">#REF!</definedName>
    <definedName name="BExF52GTGP8MHGII4KJ8TJGR8W8U" hidden="1">#REF!</definedName>
    <definedName name="BExF57K7L3UC1I2FSAWURR4SN0UN" localSheetId="10" hidden="1">#REF!</definedName>
    <definedName name="BExF57K7L3UC1I2FSAWURR4SN0UN" localSheetId="8" hidden="1">#REF!</definedName>
    <definedName name="BExF57K7L3UC1I2FSAWURR4SN0UN" hidden="1">#REF!</definedName>
    <definedName name="BExF5HR2GFV7O8LKG9SJ4BY78LYA" localSheetId="10" hidden="1">#REF!</definedName>
    <definedName name="BExF5HR2GFV7O8LKG9SJ4BY78LYA" localSheetId="8" hidden="1">#REF!</definedName>
    <definedName name="BExF5HR2GFV7O8LKG9SJ4BY78LYA" hidden="1">#REF!</definedName>
    <definedName name="BExF5ZFO2A29GHWR5ES64Z9OS16J" localSheetId="10" hidden="1">#REF!</definedName>
    <definedName name="BExF5ZFO2A29GHWR5ES64Z9OS16J" localSheetId="8" hidden="1">#REF!</definedName>
    <definedName name="BExF5ZFO2A29GHWR5ES64Z9OS16J" hidden="1">#REF!</definedName>
    <definedName name="BExF63S045JO7H2ZJCBTBVH3SUIF" localSheetId="10" hidden="1">#REF!</definedName>
    <definedName name="BExF63S045JO7H2ZJCBTBVH3SUIF" localSheetId="8" hidden="1">#REF!</definedName>
    <definedName name="BExF63S045JO7H2ZJCBTBVH3SUIF" hidden="1">#REF!</definedName>
    <definedName name="BExF642TEGTXCI9A61ZOONJCB0U1" localSheetId="10" hidden="1">#REF!</definedName>
    <definedName name="BExF642TEGTXCI9A61ZOONJCB0U1" localSheetId="8" hidden="1">#REF!</definedName>
    <definedName name="BExF642TEGTXCI9A61ZOONJCB0U1" hidden="1">#REF!</definedName>
    <definedName name="BExF67O951CF8UJF3KBDNR0E83C1" localSheetId="10" hidden="1">#REF!</definedName>
    <definedName name="BExF67O951CF8UJF3KBDNR0E83C1" localSheetId="8" hidden="1">#REF!</definedName>
    <definedName name="BExF67O951CF8UJF3KBDNR0E83C1" hidden="1">#REF!</definedName>
    <definedName name="BExF6EV7I35NVMIJGYTB6E24YVPA" localSheetId="10" hidden="1">#REF!</definedName>
    <definedName name="BExF6EV7I35NVMIJGYTB6E24YVPA" localSheetId="8" hidden="1">#REF!</definedName>
    <definedName name="BExF6EV7I35NVMIJGYTB6E24YVPA" hidden="1">#REF!</definedName>
    <definedName name="BExF6FGUF393KTMBT40S5BYAFG00" localSheetId="10" hidden="1">#REF!</definedName>
    <definedName name="BExF6FGUF393KTMBT40S5BYAFG00" localSheetId="8" hidden="1">#REF!</definedName>
    <definedName name="BExF6FGUF393KTMBT40S5BYAFG00" hidden="1">#REF!</definedName>
    <definedName name="BExF6GNYXWY8A0SY4PW1B6KJMMTM" localSheetId="10" hidden="1">#REF!</definedName>
    <definedName name="BExF6GNYXWY8A0SY4PW1B6KJMMTM" localSheetId="8" hidden="1">#REF!</definedName>
    <definedName name="BExF6GNYXWY8A0SY4PW1B6KJMMTM" hidden="1">#REF!</definedName>
    <definedName name="BExF6IB8K74Z0AFT05GPOKKZW7C9" localSheetId="10" hidden="1">#REF!</definedName>
    <definedName name="BExF6IB8K74Z0AFT05GPOKKZW7C9" localSheetId="8" hidden="1">#REF!</definedName>
    <definedName name="BExF6IB8K74Z0AFT05GPOKKZW7C9" hidden="1">#REF!</definedName>
    <definedName name="BExF6NUXJI11W2IAZNAM1QWC0459" localSheetId="10" hidden="1">#REF!</definedName>
    <definedName name="BExF6NUXJI11W2IAZNAM1QWC0459" localSheetId="8" hidden="1">#REF!</definedName>
    <definedName name="BExF6NUXJI11W2IAZNAM1QWC0459" hidden="1">#REF!</definedName>
    <definedName name="BExF6RR76KNVIXGJOVFO8GDILKGZ" localSheetId="10" hidden="1">#REF!</definedName>
    <definedName name="BExF6RR76KNVIXGJOVFO8GDILKGZ" localSheetId="8" hidden="1">#REF!</definedName>
    <definedName name="BExF6RR76KNVIXGJOVFO8GDILKGZ" hidden="1">#REF!</definedName>
    <definedName name="BExF6ZE8D5CMPJPRWT6S4HM56LPF" localSheetId="10" hidden="1">#REF!</definedName>
    <definedName name="BExF6ZE8D5CMPJPRWT6S4HM56LPF" localSheetId="8" hidden="1">#REF!</definedName>
    <definedName name="BExF6ZE8D5CMPJPRWT6S4HM56LPF" hidden="1">#REF!</definedName>
    <definedName name="BExF76FV8SF7AJK7B35AL7VTZF6D" localSheetId="10" hidden="1">#REF!</definedName>
    <definedName name="BExF76FV8SF7AJK7B35AL7VTZF6D" localSheetId="8" hidden="1">#REF!</definedName>
    <definedName name="BExF76FV8SF7AJK7B35AL7VTZF6D" hidden="1">#REF!</definedName>
    <definedName name="BExF7EOIMC1OYL1N7835KGOI0FIZ" localSheetId="10" hidden="1">#REF!</definedName>
    <definedName name="BExF7EOIMC1OYL1N7835KGOI0FIZ" localSheetId="8" hidden="1">#REF!</definedName>
    <definedName name="BExF7EOIMC1OYL1N7835KGOI0FIZ" hidden="1">#REF!</definedName>
    <definedName name="BExF7K88K7ASGV6RAOAGH52G04VR" localSheetId="10" hidden="1">#REF!</definedName>
    <definedName name="BExF7K88K7ASGV6RAOAGH52G04VR" localSheetId="8" hidden="1">#REF!</definedName>
    <definedName name="BExF7K88K7ASGV6RAOAGH52G04VR" hidden="1">#REF!</definedName>
    <definedName name="BExF7OVDRP3LHNAF2CX4V84CKKIR" localSheetId="10" hidden="1">#REF!</definedName>
    <definedName name="BExF7OVDRP3LHNAF2CX4V84CKKIR" localSheetId="8" hidden="1">#REF!</definedName>
    <definedName name="BExF7OVDRP3LHNAF2CX4V84CKKIR" hidden="1">#REF!</definedName>
    <definedName name="BExF7QO41X2A2SL8UXDNP99GY7U9" localSheetId="10" hidden="1">#REF!</definedName>
    <definedName name="BExF7QO41X2A2SL8UXDNP99GY7U9" localSheetId="8" hidden="1">#REF!</definedName>
    <definedName name="BExF7QO41X2A2SL8UXDNP99GY7U9" hidden="1">#REF!</definedName>
    <definedName name="BExF7QYWRJ8S4SID84VVXH3TN7X8" localSheetId="10" hidden="1">#REF!</definedName>
    <definedName name="BExF7QYWRJ8S4SID84VVXH3TN7X8" localSheetId="8" hidden="1">#REF!</definedName>
    <definedName name="BExF7QYWRJ8S4SID84VVXH3TN7X8" hidden="1">#REF!</definedName>
    <definedName name="BExF81GI8B8WBHXFTET68A9358BR" localSheetId="10" hidden="1">#REF!</definedName>
    <definedName name="BExF81GI8B8WBHXFTET68A9358BR" localSheetId="8" hidden="1">#REF!</definedName>
    <definedName name="BExF81GI8B8WBHXFTET68A9358BR" hidden="1">#REF!</definedName>
    <definedName name="BExGKN1EUJWHOYSSFY4XX6T9QVV5" localSheetId="10" hidden="1">#REF!</definedName>
    <definedName name="BExGKN1EUJWHOYSSFY4XX6T9QVV5" localSheetId="8" hidden="1">#REF!</definedName>
    <definedName name="BExGKN1EUJWHOYSSFY4XX6T9QVV5" hidden="1">#REF!</definedName>
    <definedName name="BExGL97US0Y3KXXASUTVR26XLT70" localSheetId="10" hidden="1">#REF!</definedName>
    <definedName name="BExGL97US0Y3KXXASUTVR26XLT70" localSheetId="8" hidden="1">#REF!</definedName>
    <definedName name="BExGL97US0Y3KXXASUTVR26XLT70" hidden="1">#REF!</definedName>
    <definedName name="BExGL9TEJAX73AMCXKXTMRO9T6QA" localSheetId="10" hidden="1">#REF!</definedName>
    <definedName name="BExGL9TEJAX73AMCXKXTMRO9T6QA" localSheetId="8" hidden="1">#REF!</definedName>
    <definedName name="BExGL9TEJAX73AMCXKXTMRO9T6QA" hidden="1">#REF!</definedName>
    <definedName name="BExGLBM5GKGBJDTZSMMBZBAVQ7N1" localSheetId="10" hidden="1">#REF!</definedName>
    <definedName name="BExGLBM5GKGBJDTZSMMBZBAVQ7N1" localSheetId="8" hidden="1">#REF!</definedName>
    <definedName name="BExGLBM5GKGBJDTZSMMBZBAVQ7N1" hidden="1">#REF!</definedName>
    <definedName name="BExGLC7R4C33RO0PID97ZPPVCW4M" localSheetId="10" hidden="1">#REF!</definedName>
    <definedName name="BExGLC7R4C33RO0PID97ZPPVCW4M" localSheetId="8" hidden="1">#REF!</definedName>
    <definedName name="BExGLC7R4C33RO0PID97ZPPVCW4M" hidden="1">#REF!</definedName>
    <definedName name="BExGLFIF7HCFSHNQHKEV6RY0WCO3" localSheetId="10" hidden="1">#REF!</definedName>
    <definedName name="BExGLFIF7HCFSHNQHKEV6RY0WCO3" localSheetId="8" hidden="1">#REF!</definedName>
    <definedName name="BExGLFIF7HCFSHNQHKEV6RY0WCO3" hidden="1">#REF!</definedName>
    <definedName name="BExGLPP9Z6SH15N8AV0F7H58S14K" localSheetId="10" hidden="1">#REF!</definedName>
    <definedName name="BExGLPP9Z6SH15N8AV0F7H58S14K" localSheetId="8" hidden="1">#REF!</definedName>
    <definedName name="BExGLPP9Z6SH15N8AV0F7H58S14K" hidden="1">#REF!</definedName>
    <definedName name="BExGLQATG820J44V2O4JEICPUUTR" localSheetId="10" hidden="1">#REF!</definedName>
    <definedName name="BExGLQATG820J44V2O4JEICPUUTR" localSheetId="8" hidden="1">#REF!</definedName>
    <definedName name="BExGLQATG820J44V2O4JEICPUUTR" hidden="1">#REF!</definedName>
    <definedName name="BExGLTARRL0J772UD2TXEYAVPY6E" localSheetId="10" hidden="1">#REF!</definedName>
    <definedName name="BExGLTARRL0J772UD2TXEYAVPY6E" localSheetId="8" hidden="1">#REF!</definedName>
    <definedName name="BExGLTARRL0J772UD2TXEYAVPY6E" hidden="1">#REF!</definedName>
    <definedName name="BExGLYE6RZTAAWHJBG2QFJPTDS2Q" localSheetId="10" hidden="1">#REF!</definedName>
    <definedName name="BExGLYE6RZTAAWHJBG2QFJPTDS2Q" localSheetId="8" hidden="1">#REF!</definedName>
    <definedName name="BExGLYE6RZTAAWHJBG2QFJPTDS2Q" hidden="1">#REF!</definedName>
    <definedName name="BExGM4DZ65OAQP7MA4LN6QMYZOFF" localSheetId="10" hidden="1">#REF!</definedName>
    <definedName name="BExGM4DZ65OAQP7MA4LN6QMYZOFF" localSheetId="8" hidden="1">#REF!</definedName>
    <definedName name="BExGM4DZ65OAQP7MA4LN6QMYZOFF" hidden="1">#REF!</definedName>
    <definedName name="BExGMCXCWEC9XNUOEMZ61TMI6CUO" localSheetId="10" hidden="1">#REF!</definedName>
    <definedName name="BExGMCXCWEC9XNUOEMZ61TMI6CUO" localSheetId="8" hidden="1">#REF!</definedName>
    <definedName name="BExGMCXCWEC9XNUOEMZ61TMI6CUO" hidden="1">#REF!</definedName>
    <definedName name="BExGMJDGIH0MEPC2TUSFUCY2ROTB" localSheetId="10" hidden="1">#REF!</definedName>
    <definedName name="BExGMJDGIH0MEPC2TUSFUCY2ROTB" localSheetId="8" hidden="1">#REF!</definedName>
    <definedName name="BExGMJDGIH0MEPC2TUSFUCY2ROTB" hidden="1">#REF!</definedName>
    <definedName name="BExGMKPW2HPKN0M0XKF3AZ8YP0D6" localSheetId="10" hidden="1">#REF!</definedName>
    <definedName name="BExGMKPW2HPKN0M0XKF3AZ8YP0D6" localSheetId="8" hidden="1">#REF!</definedName>
    <definedName name="BExGMKPW2HPKN0M0XKF3AZ8YP0D6" hidden="1">#REF!</definedName>
    <definedName name="BExGMOGUOL3NATNV0TIZH2J6DLLD" localSheetId="10" hidden="1">#REF!</definedName>
    <definedName name="BExGMOGUOL3NATNV0TIZH2J6DLLD" localSheetId="8" hidden="1">#REF!</definedName>
    <definedName name="BExGMOGUOL3NATNV0TIZH2J6DLLD" hidden="1">#REF!</definedName>
    <definedName name="BExGMP2F175LGL6QVSJGP6GKYHHA" localSheetId="10" hidden="1">#REF!</definedName>
    <definedName name="BExGMP2F175LGL6QVSJGP6GKYHHA" localSheetId="8" hidden="1">#REF!</definedName>
    <definedName name="BExGMP2F175LGL6QVSJGP6GKYHHA" hidden="1">#REF!</definedName>
    <definedName name="BExGMPIIP8GKML2VVA8OEFL43NCS" localSheetId="10" hidden="1">#REF!</definedName>
    <definedName name="BExGMPIIP8GKML2VVA8OEFL43NCS" localSheetId="8" hidden="1">#REF!</definedName>
    <definedName name="BExGMPIIP8GKML2VVA8OEFL43NCS" hidden="1">#REF!</definedName>
    <definedName name="BExGMZ3SRIXLXMWBVOXXV3M4U4YL" localSheetId="10" hidden="1">#REF!</definedName>
    <definedName name="BExGMZ3SRIXLXMWBVOXXV3M4U4YL" localSheetId="8" hidden="1">#REF!</definedName>
    <definedName name="BExGMZ3SRIXLXMWBVOXXV3M4U4YL" hidden="1">#REF!</definedName>
    <definedName name="BExGMZ3UBN48IXU1ZEFYECEMZ1IM" localSheetId="10" hidden="1">#REF!</definedName>
    <definedName name="BExGMZ3UBN48IXU1ZEFYECEMZ1IM" localSheetId="8" hidden="1">#REF!</definedName>
    <definedName name="BExGMZ3UBN48IXU1ZEFYECEMZ1IM" hidden="1">#REF!</definedName>
    <definedName name="BExGN4I0QATXNZCLZJM1KH1OIJQH" localSheetId="10" hidden="1">#REF!</definedName>
    <definedName name="BExGN4I0QATXNZCLZJM1KH1OIJQH" localSheetId="8" hidden="1">#REF!</definedName>
    <definedName name="BExGN4I0QATXNZCLZJM1KH1OIJQH" hidden="1">#REF!</definedName>
    <definedName name="BExGN9FZ2RWCMSY1YOBJKZMNIM9R" localSheetId="10" hidden="1">#REF!</definedName>
    <definedName name="BExGN9FZ2RWCMSY1YOBJKZMNIM9R" localSheetId="8" hidden="1">#REF!</definedName>
    <definedName name="BExGN9FZ2RWCMSY1YOBJKZMNIM9R" hidden="1">#REF!</definedName>
    <definedName name="BExGNDSIMTHOCXXG6QOGR6DA8SGG" localSheetId="10" hidden="1">#REF!</definedName>
    <definedName name="BExGNDSIMTHOCXXG6QOGR6DA8SGG" localSheetId="8" hidden="1">#REF!</definedName>
    <definedName name="BExGNDSIMTHOCXXG6QOGR6DA8SGG" hidden="1">#REF!</definedName>
    <definedName name="BExGNHOS7RBERG1J2M2HVGSRZL5G" localSheetId="10" hidden="1">#REF!</definedName>
    <definedName name="BExGNHOS7RBERG1J2M2HVGSRZL5G" localSheetId="8" hidden="1">#REF!</definedName>
    <definedName name="BExGNHOS7RBERG1J2M2HVGSRZL5G" hidden="1">#REF!</definedName>
    <definedName name="BExGNJ18W3Q55XAXY8XTFB80IVMV" localSheetId="10" hidden="1">#REF!</definedName>
    <definedName name="BExGNJ18W3Q55XAXY8XTFB80IVMV" localSheetId="8" hidden="1">#REF!</definedName>
    <definedName name="BExGNJ18W3Q55XAXY8XTFB80IVMV" hidden="1">#REF!</definedName>
    <definedName name="BExGNN2YQ9BDAZXT2GLCSAPXKIM7" localSheetId="10" hidden="1">#REF!</definedName>
    <definedName name="BExGNN2YQ9BDAZXT2GLCSAPXKIM7" localSheetId="8" hidden="1">#REF!</definedName>
    <definedName name="BExGNN2YQ9BDAZXT2GLCSAPXKIM7" hidden="1">#REF!</definedName>
    <definedName name="BExGNP6INLF5NZFP5ME6K7C9Y0NH" localSheetId="10" hidden="1">#REF!</definedName>
    <definedName name="BExGNP6INLF5NZFP5ME6K7C9Y0NH" localSheetId="8" hidden="1">#REF!</definedName>
    <definedName name="BExGNP6INLF5NZFP5ME6K7C9Y0NH" hidden="1">#REF!</definedName>
    <definedName name="BExGNSS0CKRPKHO25R3TDBEL2NHX" localSheetId="10" hidden="1">#REF!</definedName>
    <definedName name="BExGNSS0CKRPKHO25R3TDBEL2NHX" localSheetId="8" hidden="1">#REF!</definedName>
    <definedName name="BExGNSS0CKRPKHO25R3TDBEL2NHX" hidden="1">#REF!</definedName>
    <definedName name="BExGNYH0MO8NOVS85L15G0RWX4GW" localSheetId="10" hidden="1">#REF!</definedName>
    <definedName name="BExGNYH0MO8NOVS85L15G0RWX4GW" localSheetId="8" hidden="1">#REF!</definedName>
    <definedName name="BExGNYH0MO8NOVS85L15G0RWX4GW" hidden="1">#REF!</definedName>
    <definedName name="BExGNZO44DEG8CGIDYSEGDUQ531R" localSheetId="10" hidden="1">#REF!</definedName>
    <definedName name="BExGNZO44DEG8CGIDYSEGDUQ531R" localSheetId="8" hidden="1">#REF!</definedName>
    <definedName name="BExGNZO44DEG8CGIDYSEGDUQ531R" hidden="1">#REF!</definedName>
    <definedName name="BExGO22GMMPZVQY9RQ8MDKZDP5G3" localSheetId="10" hidden="1">#REF!</definedName>
    <definedName name="BExGO22GMMPZVQY9RQ8MDKZDP5G3" localSheetId="8" hidden="1">#REF!</definedName>
    <definedName name="BExGO22GMMPZVQY9RQ8MDKZDP5G3" hidden="1">#REF!</definedName>
    <definedName name="BExGO2O0V6UYDY26AX8OSN72F77N" localSheetId="10" hidden="1">#REF!</definedName>
    <definedName name="BExGO2O0V6UYDY26AX8OSN72F77N" localSheetId="8" hidden="1">#REF!</definedName>
    <definedName name="BExGO2O0V6UYDY26AX8OSN72F77N" hidden="1">#REF!</definedName>
    <definedName name="BExGO2YUBOVLYHY1QSIHRE1KLAFV" localSheetId="10" hidden="1">#REF!</definedName>
    <definedName name="BExGO2YUBOVLYHY1QSIHRE1KLAFV" localSheetId="8" hidden="1">#REF!</definedName>
    <definedName name="BExGO2YUBOVLYHY1QSIHRE1KLAFV" hidden="1">#REF!</definedName>
    <definedName name="BExGO70E2O70LF46V8T26YFPL4V8" localSheetId="10" hidden="1">#REF!</definedName>
    <definedName name="BExGO70E2O70LF46V8T26YFPL4V8" localSheetId="8" hidden="1">#REF!</definedName>
    <definedName name="BExGO70E2O70LF46V8T26YFPL4V8" hidden="1">#REF!</definedName>
    <definedName name="BExGOB25QJMQCQE76MRW9X58OIOO" localSheetId="10" hidden="1">#REF!</definedName>
    <definedName name="BExGOB25QJMQCQE76MRW9X58OIOO" localSheetId="8" hidden="1">#REF!</definedName>
    <definedName name="BExGOB25QJMQCQE76MRW9X58OIOO" hidden="1">#REF!</definedName>
    <definedName name="BExGODAZKJ9EXMQZNQR5YDBSS525" localSheetId="10" hidden="1">#REF!</definedName>
    <definedName name="BExGODAZKJ9EXMQZNQR5YDBSS525" localSheetId="8" hidden="1">#REF!</definedName>
    <definedName name="BExGODAZKJ9EXMQZNQR5YDBSS525" hidden="1">#REF!</definedName>
    <definedName name="BExGODR8ZSMUC11I56QHSZ686XV5" localSheetId="10" hidden="1">#REF!</definedName>
    <definedName name="BExGODR8ZSMUC11I56QHSZ686XV5" localSheetId="8" hidden="1">#REF!</definedName>
    <definedName name="BExGODR8ZSMUC11I56QHSZ686XV5" hidden="1">#REF!</definedName>
    <definedName name="BExGOXJDHUDPDT8I8IVGVW9J0R5Q" localSheetId="10" hidden="1">#REF!</definedName>
    <definedName name="BExGOXJDHUDPDT8I8IVGVW9J0R5Q" localSheetId="8" hidden="1">#REF!</definedName>
    <definedName name="BExGOXJDHUDPDT8I8IVGVW9J0R5Q" hidden="1">#REF!</definedName>
    <definedName name="BExGPAPYI1N5W3IH8H485BHSVOY3" localSheetId="10" hidden="1">#REF!</definedName>
    <definedName name="BExGPAPYI1N5W3IH8H485BHSVOY3" localSheetId="8" hidden="1">#REF!</definedName>
    <definedName name="BExGPAPYI1N5W3IH8H485BHSVOY3" hidden="1">#REF!</definedName>
    <definedName name="BExGPFO3GOKYO2922Y91GMQRCMOA" localSheetId="10" hidden="1">#REF!</definedName>
    <definedName name="BExGPFO3GOKYO2922Y91GMQRCMOA" localSheetId="8" hidden="1">#REF!</definedName>
    <definedName name="BExGPFO3GOKYO2922Y91GMQRCMOA" hidden="1">#REF!</definedName>
    <definedName name="BExGPHGT5KDOCMV2EFS4OVKTWBRD" localSheetId="10" hidden="1">#REF!</definedName>
    <definedName name="BExGPHGT5KDOCMV2EFS4OVKTWBRD" localSheetId="8" hidden="1">#REF!</definedName>
    <definedName name="BExGPHGT5KDOCMV2EFS4OVKTWBRD" hidden="1">#REF!</definedName>
    <definedName name="BExGPID72Y4Y619LWASUQZKZHJNC" localSheetId="10" hidden="1">#REF!</definedName>
    <definedName name="BExGPID72Y4Y619LWASUQZKZHJNC" localSheetId="8" hidden="1">#REF!</definedName>
    <definedName name="BExGPID72Y4Y619LWASUQZKZHJNC" hidden="1">#REF!</definedName>
    <definedName name="BExGPPENQIANVGLVQJ77DK5JPRTB" localSheetId="10" hidden="1">#REF!</definedName>
    <definedName name="BExGPPENQIANVGLVQJ77DK5JPRTB" localSheetId="8" hidden="1">#REF!</definedName>
    <definedName name="BExGPPENQIANVGLVQJ77DK5JPRTB" hidden="1">#REF!</definedName>
    <definedName name="BExGPSUUG7TL5F5PTYU6G4HPJV1B" localSheetId="10" hidden="1">#REF!</definedName>
    <definedName name="BExGPSUUG7TL5F5PTYU6G4HPJV1B" localSheetId="8" hidden="1">#REF!</definedName>
    <definedName name="BExGPSUUG7TL5F5PTYU6G4HPJV1B" hidden="1">#REF!</definedName>
    <definedName name="BExGQ1E950UYXYWQ84EZEQPWHVYY" localSheetId="10" hidden="1">#REF!</definedName>
    <definedName name="BExGQ1E950UYXYWQ84EZEQPWHVYY" localSheetId="8" hidden="1">#REF!</definedName>
    <definedName name="BExGQ1E950UYXYWQ84EZEQPWHVYY" hidden="1">#REF!</definedName>
    <definedName name="BExGQ1ZU4967P72AHF4V1D0FOL5C" localSheetId="10" hidden="1">#REF!</definedName>
    <definedName name="BExGQ1ZU4967P72AHF4V1D0FOL5C" localSheetId="8" hidden="1">#REF!</definedName>
    <definedName name="BExGQ1ZU4967P72AHF4V1D0FOL5C" hidden="1">#REF!</definedName>
    <definedName name="BExGQ36ZOMR9GV8T05M605MMOY3Y" localSheetId="10" hidden="1">#REF!</definedName>
    <definedName name="BExGQ36ZOMR9GV8T05M605MMOY3Y" localSheetId="8" hidden="1">#REF!</definedName>
    <definedName name="BExGQ36ZOMR9GV8T05M605MMOY3Y" hidden="1">#REF!</definedName>
    <definedName name="BExGQ4ZP0PPMLDNVBUG12W9FFVI9" localSheetId="10" hidden="1">#REF!</definedName>
    <definedName name="BExGQ4ZP0PPMLDNVBUG12W9FFVI9" localSheetId="8" hidden="1">#REF!</definedName>
    <definedName name="BExGQ4ZP0PPMLDNVBUG12W9FFVI9" hidden="1">#REF!</definedName>
    <definedName name="BExGQ61DTJ0SBFMDFBAK3XZ9O0ZO" localSheetId="10" hidden="1">#REF!</definedName>
    <definedName name="BExGQ61DTJ0SBFMDFBAK3XZ9O0ZO" localSheetId="8" hidden="1">#REF!</definedName>
    <definedName name="BExGQ61DTJ0SBFMDFBAK3XZ9O0ZO" hidden="1">#REF!</definedName>
    <definedName name="BExGQ6SG9XEOD0VMBAR22YPZWSTA" localSheetId="10" hidden="1">#REF!</definedName>
    <definedName name="BExGQ6SG9XEOD0VMBAR22YPZWSTA" localSheetId="8" hidden="1">#REF!</definedName>
    <definedName name="BExGQ6SG9XEOD0VMBAR22YPZWSTA" hidden="1">#REF!</definedName>
    <definedName name="BExGQ8FQN3FRAGH5H2V74848P5JX" localSheetId="10" hidden="1">#REF!</definedName>
    <definedName name="BExGQ8FQN3FRAGH5H2V74848P5JX" localSheetId="8" hidden="1">#REF!</definedName>
    <definedName name="BExGQ8FQN3FRAGH5H2V74848P5JX" hidden="1">#REF!</definedName>
    <definedName name="BExGQGJ1A7LNZUS8QSMOG8UNGLMK" localSheetId="10" hidden="1">#REF!</definedName>
    <definedName name="BExGQGJ1A7LNZUS8QSMOG8UNGLMK" localSheetId="8" hidden="1">#REF!</definedName>
    <definedName name="BExGQGJ1A7LNZUS8QSMOG8UNGLMK" hidden="1">#REF!</definedName>
    <definedName name="BExGQLBNZ35IK2VK33HJUAE4ADX2" localSheetId="10" hidden="1">#REF!</definedName>
    <definedName name="BExGQLBNZ35IK2VK33HJUAE4ADX2" localSheetId="8" hidden="1">#REF!</definedName>
    <definedName name="BExGQLBNZ35IK2VK33HJUAE4ADX2" hidden="1">#REF!</definedName>
    <definedName name="BExGQPO7ENFEQC0NC6MC9OZR2LHY" localSheetId="10" hidden="1">#REF!</definedName>
    <definedName name="BExGQPO7ENFEQC0NC6MC9OZR2LHY" localSheetId="8" hidden="1">#REF!</definedName>
    <definedName name="BExGQPO7ENFEQC0NC6MC9OZR2LHY" hidden="1">#REF!</definedName>
    <definedName name="BExGQX0H4EZMXBJTKJJE4ICJWN5O" localSheetId="10" hidden="1">#REF!</definedName>
    <definedName name="BExGQX0H4EZMXBJTKJJE4ICJWN5O" localSheetId="8" hidden="1">#REF!</definedName>
    <definedName name="BExGQX0H4EZMXBJTKJJE4ICJWN5O" hidden="1">#REF!</definedName>
    <definedName name="BExGR4CW3WRIID17GGX4MI9ZDHFE" localSheetId="10" hidden="1">#REF!</definedName>
    <definedName name="BExGR4CW3WRIID17GGX4MI9ZDHFE" localSheetId="8" hidden="1">#REF!</definedName>
    <definedName name="BExGR4CW3WRIID17GGX4MI9ZDHFE" hidden="1">#REF!</definedName>
    <definedName name="BExGR65GJX27MU2OL6NI5PB8XVB4" localSheetId="10" hidden="1">#REF!</definedName>
    <definedName name="BExGR65GJX27MU2OL6NI5PB8XVB4" localSheetId="8" hidden="1">#REF!</definedName>
    <definedName name="BExGR65GJX27MU2OL6NI5PB8XVB4" hidden="1">#REF!</definedName>
    <definedName name="BExGR6LQ97HETGS3CT96L4IK0JSH" localSheetId="10" hidden="1">#REF!</definedName>
    <definedName name="BExGR6LQ97HETGS3CT96L4IK0JSH" localSheetId="8" hidden="1">#REF!</definedName>
    <definedName name="BExGR6LQ97HETGS3CT96L4IK0JSH" hidden="1">#REF!</definedName>
    <definedName name="BExGR9ATP2LVT7B9OCPSLJ11H9SX" localSheetId="10" hidden="1">#REF!</definedName>
    <definedName name="BExGR9ATP2LVT7B9OCPSLJ11H9SX" localSheetId="8" hidden="1">#REF!</definedName>
    <definedName name="BExGR9ATP2LVT7B9OCPSLJ11H9SX" hidden="1">#REF!</definedName>
    <definedName name="BExGRILCZ3BMTGDY72B1Q9BUGW0J" localSheetId="10" hidden="1">#REF!</definedName>
    <definedName name="BExGRILCZ3BMTGDY72B1Q9BUGW0J" localSheetId="8" hidden="1">#REF!</definedName>
    <definedName name="BExGRILCZ3BMTGDY72B1Q9BUGW0J" hidden="1">#REF!</definedName>
    <definedName name="BExGRNZJ74Y6OYJB9F9Y9T3CAHOS" localSheetId="10" hidden="1">#REF!</definedName>
    <definedName name="BExGRNZJ74Y6OYJB9F9Y9T3CAHOS" localSheetId="8" hidden="1">#REF!</definedName>
    <definedName name="BExGRNZJ74Y6OYJB9F9Y9T3CAHOS" hidden="1">#REF!</definedName>
    <definedName name="BExGRPC5QJQ7UGQ4P7CFWVGRQGFW" localSheetId="10" hidden="1">#REF!</definedName>
    <definedName name="BExGRPC5QJQ7UGQ4P7CFWVGRQGFW" localSheetId="8" hidden="1">#REF!</definedName>
    <definedName name="BExGRPC5QJQ7UGQ4P7CFWVGRQGFW" hidden="1">#REF!</definedName>
    <definedName name="BExGRSMULUXOBEN8G0TK90PRKQ9O" localSheetId="10" hidden="1">#REF!</definedName>
    <definedName name="BExGRSMULUXOBEN8G0TK90PRKQ9O" localSheetId="8" hidden="1">#REF!</definedName>
    <definedName name="BExGRSMULUXOBEN8G0TK90PRKQ9O" hidden="1">#REF!</definedName>
    <definedName name="BExGRUKVVKDL8483WI70VN2QZDGD" localSheetId="10" hidden="1">#REF!</definedName>
    <definedName name="BExGRUKVVKDL8483WI70VN2QZDGD" localSheetId="8" hidden="1">#REF!</definedName>
    <definedName name="BExGRUKVVKDL8483WI70VN2QZDGD" hidden="1">#REF!</definedName>
    <definedName name="BExGS2IWR5DUNJ1U9PAKIV8CMBNI" localSheetId="10" hidden="1">#REF!</definedName>
    <definedName name="BExGS2IWR5DUNJ1U9PAKIV8CMBNI" localSheetId="8" hidden="1">#REF!</definedName>
    <definedName name="BExGS2IWR5DUNJ1U9PAKIV8CMBNI" hidden="1">#REF!</definedName>
    <definedName name="BExGS69P9FFTEOPDS0MWFKF45G47" localSheetId="10" hidden="1">#REF!</definedName>
    <definedName name="BExGS69P9FFTEOPDS0MWFKF45G47" localSheetId="8" hidden="1">#REF!</definedName>
    <definedName name="BExGS69P9FFTEOPDS0MWFKF45G47" hidden="1">#REF!</definedName>
    <definedName name="BExGS6F1JFHM5MUJ1RFO50WP6D05" localSheetId="10" hidden="1">#REF!</definedName>
    <definedName name="BExGS6F1JFHM5MUJ1RFO50WP6D05" localSheetId="8" hidden="1">#REF!</definedName>
    <definedName name="BExGS6F1JFHM5MUJ1RFO50WP6D05" hidden="1">#REF!</definedName>
    <definedName name="BExGSA5YB5ZGE4NHDVCZ55TQAJTL" localSheetId="10" hidden="1">#REF!</definedName>
    <definedName name="BExGSA5YB5ZGE4NHDVCZ55TQAJTL" localSheetId="8" hidden="1">#REF!</definedName>
    <definedName name="BExGSA5YB5ZGE4NHDVCZ55TQAJTL" hidden="1">#REF!</definedName>
    <definedName name="BExGSBYPYOBOB218ABCIM2X63GJ8" localSheetId="10" hidden="1">#REF!</definedName>
    <definedName name="BExGSBYPYOBOB218ABCIM2X63GJ8" localSheetId="8" hidden="1">#REF!</definedName>
    <definedName name="BExGSBYPYOBOB218ABCIM2X63GJ8" hidden="1">#REF!</definedName>
    <definedName name="BExGSCEUCQQVDEEKWJ677QTGUVTE" localSheetId="10" hidden="1">#REF!</definedName>
    <definedName name="BExGSCEUCQQVDEEKWJ677QTGUVTE" localSheetId="8" hidden="1">#REF!</definedName>
    <definedName name="BExGSCEUCQQVDEEKWJ677QTGUVTE" hidden="1">#REF!</definedName>
    <definedName name="BExGSQY65LH1PCKKM5WHDW83F35O" localSheetId="10" hidden="1">#REF!</definedName>
    <definedName name="BExGSQY65LH1PCKKM5WHDW83F35O" localSheetId="8" hidden="1">#REF!</definedName>
    <definedName name="BExGSQY65LH1PCKKM5WHDW83F35O" hidden="1">#REF!</definedName>
    <definedName name="BExGSYW1GKISF0PMUAK3XJK9PEW9" localSheetId="10" hidden="1">#REF!</definedName>
    <definedName name="BExGSYW1GKISF0PMUAK3XJK9PEW9" localSheetId="8" hidden="1">#REF!</definedName>
    <definedName name="BExGSYW1GKISF0PMUAK3XJK9PEW9" hidden="1">#REF!</definedName>
    <definedName name="BExGT0DZJB6LSF6L693UUB9EY1VQ" localSheetId="10" hidden="1">#REF!</definedName>
    <definedName name="BExGT0DZJB6LSF6L693UUB9EY1VQ" localSheetId="8" hidden="1">#REF!</definedName>
    <definedName name="BExGT0DZJB6LSF6L693UUB9EY1VQ" hidden="1">#REF!</definedName>
    <definedName name="BExGTEMKIEF46KBIDWCAOAN5U718" localSheetId="10" hidden="1">#REF!</definedName>
    <definedName name="BExGTEMKIEF46KBIDWCAOAN5U718" localSheetId="8" hidden="1">#REF!</definedName>
    <definedName name="BExGTEMKIEF46KBIDWCAOAN5U718" hidden="1">#REF!</definedName>
    <definedName name="BExGTGVFIF8HOQXR54SK065A8M4K" localSheetId="10" hidden="1">#REF!</definedName>
    <definedName name="BExGTGVFIF8HOQXR54SK065A8M4K" localSheetId="8" hidden="1">#REF!</definedName>
    <definedName name="BExGTGVFIF8HOQXR54SK065A8M4K" hidden="1">#REF!</definedName>
    <definedName name="BExGTIYX3OWPIINOGY1E4QQYSKHP" localSheetId="10" hidden="1">#REF!</definedName>
    <definedName name="BExGTIYX3OWPIINOGY1E4QQYSKHP" localSheetId="8" hidden="1">#REF!</definedName>
    <definedName name="BExGTIYX3OWPIINOGY1E4QQYSKHP" hidden="1">#REF!</definedName>
    <definedName name="BExGTKGUN0KUU3C0RL2LK98D8MEK" localSheetId="10" hidden="1">#REF!</definedName>
    <definedName name="BExGTKGUN0KUU3C0RL2LK98D8MEK" localSheetId="8" hidden="1">#REF!</definedName>
    <definedName name="BExGTKGUN0KUU3C0RL2LK98D8MEK" hidden="1">#REF!</definedName>
    <definedName name="BExGTV3U5SZUPLTWEMEY3IIN1L4L" localSheetId="10" hidden="1">#REF!</definedName>
    <definedName name="BExGTV3U5SZUPLTWEMEY3IIN1L4L" localSheetId="8" hidden="1">#REF!</definedName>
    <definedName name="BExGTV3U5SZUPLTWEMEY3IIN1L4L" hidden="1">#REF!</definedName>
    <definedName name="BExGTZ046J7VMUG4YPKFN2K8TWB7" localSheetId="10" hidden="1">#REF!</definedName>
    <definedName name="BExGTZ046J7VMUG4YPKFN2K8TWB7" localSheetId="8" hidden="1">#REF!</definedName>
    <definedName name="BExGTZ046J7VMUG4YPKFN2K8TWB7" hidden="1">#REF!</definedName>
    <definedName name="BExGTZ04EFFQ3Z3JMM0G35JYWUK3" localSheetId="10" hidden="1">#REF!</definedName>
    <definedName name="BExGTZ04EFFQ3Z3JMM0G35JYWUK3" localSheetId="8" hidden="1">#REF!</definedName>
    <definedName name="BExGTZ04EFFQ3Z3JMM0G35JYWUK3" hidden="1">#REF!</definedName>
    <definedName name="BExGU2G9OPRZRIU9YGF6NX9FUW0J" localSheetId="10" hidden="1">#REF!</definedName>
    <definedName name="BExGU2G9OPRZRIU9YGF6NX9FUW0J" localSheetId="8" hidden="1">#REF!</definedName>
    <definedName name="BExGU2G9OPRZRIU9YGF6NX9FUW0J" hidden="1">#REF!</definedName>
    <definedName name="BExGU6HTKLRZO8UOI3DTAM5RFDBA" localSheetId="10" hidden="1">#REF!</definedName>
    <definedName name="BExGU6HTKLRZO8UOI3DTAM5RFDBA" localSheetId="8" hidden="1">#REF!</definedName>
    <definedName name="BExGU6HTKLRZO8UOI3DTAM5RFDBA" hidden="1">#REF!</definedName>
    <definedName name="BExGUDDZXFFQHAF4UZF8ZB1HO7H6" localSheetId="10" hidden="1">#REF!</definedName>
    <definedName name="BExGUDDZXFFQHAF4UZF8ZB1HO7H6" localSheetId="8" hidden="1">#REF!</definedName>
    <definedName name="BExGUDDZXFFQHAF4UZF8ZB1HO7H6" hidden="1">#REF!</definedName>
    <definedName name="BExGUI6NCRHY7EAB6SK6EPPMWFG1" localSheetId="10" hidden="1">#REF!</definedName>
    <definedName name="BExGUI6NCRHY7EAB6SK6EPPMWFG1" localSheetId="8" hidden="1">#REF!</definedName>
    <definedName name="BExGUI6NCRHY7EAB6SK6EPPMWFG1" hidden="1">#REF!</definedName>
    <definedName name="BExGUIBXBRHGM97ZX6GBA4ZDQ79C" localSheetId="10" hidden="1">#REF!</definedName>
    <definedName name="BExGUIBXBRHGM97ZX6GBA4ZDQ79C" localSheetId="8" hidden="1">#REF!</definedName>
    <definedName name="BExGUIBXBRHGM97ZX6GBA4ZDQ79C" hidden="1">#REF!</definedName>
    <definedName name="BExGUM8D91UNPCOO4TKP9FGX85TF" localSheetId="10" hidden="1">#REF!</definedName>
    <definedName name="BExGUM8D91UNPCOO4TKP9FGX85TF" localSheetId="8" hidden="1">#REF!</definedName>
    <definedName name="BExGUM8D91UNPCOO4TKP9FGX85TF" hidden="1">#REF!</definedName>
    <definedName name="BExGUMDP0WYFBZL2MCB36WWJIC04" localSheetId="10" hidden="1">#REF!</definedName>
    <definedName name="BExGUMDP0WYFBZL2MCB36WWJIC04" localSheetId="8" hidden="1">#REF!</definedName>
    <definedName name="BExGUMDP0WYFBZL2MCB36WWJIC04" hidden="1">#REF!</definedName>
    <definedName name="BExGUQF9N9FKI7S0H30WUAEB5LPD" localSheetId="10" hidden="1">#REF!</definedName>
    <definedName name="BExGUQF9N9FKI7S0H30WUAEB5LPD" localSheetId="8" hidden="1">#REF!</definedName>
    <definedName name="BExGUQF9N9FKI7S0H30WUAEB5LPD" hidden="1">#REF!</definedName>
    <definedName name="BExGUR6BA03XPBK60SQUW197GJ5X" localSheetId="10" hidden="1">#REF!</definedName>
    <definedName name="BExGUR6BA03XPBK60SQUW197GJ5X" localSheetId="8" hidden="1">#REF!</definedName>
    <definedName name="BExGUR6BA03XPBK60SQUW197GJ5X" hidden="1">#REF!</definedName>
    <definedName name="BExGUVIP60TA4B7X2PFGMBFUSKGX" localSheetId="10" hidden="1">#REF!</definedName>
    <definedName name="BExGUVIP60TA4B7X2PFGMBFUSKGX" localSheetId="8" hidden="1">#REF!</definedName>
    <definedName name="BExGUVIP60TA4B7X2PFGMBFUSKGX" hidden="1">#REF!</definedName>
    <definedName name="BExGUVTIIWAK5T0F5FD428QDO46W" localSheetId="10" hidden="1">#REF!</definedName>
    <definedName name="BExGUVTIIWAK5T0F5FD428QDO46W" localSheetId="8" hidden="1">#REF!</definedName>
    <definedName name="BExGUVTIIWAK5T0F5FD428QDO46W" hidden="1">#REF!</definedName>
    <definedName name="BExGUZKF06F209XL1IZWVJEQ82EE" localSheetId="10" hidden="1">#REF!</definedName>
    <definedName name="BExGUZKF06F209XL1IZWVJEQ82EE" localSheetId="8" hidden="1">#REF!</definedName>
    <definedName name="BExGUZKF06F209XL1IZWVJEQ82EE" hidden="1">#REF!</definedName>
    <definedName name="BExGUZPWM950OZ8P1A3N86LXK97U" localSheetId="10" hidden="1">#REF!</definedName>
    <definedName name="BExGUZPWM950OZ8P1A3N86LXK97U" localSheetId="8" hidden="1">#REF!</definedName>
    <definedName name="BExGUZPWM950OZ8P1A3N86LXK97U" hidden="1">#REF!</definedName>
    <definedName name="BExGV2EVT380QHD4AP2RL9MR8L5L" localSheetId="10" hidden="1">#REF!</definedName>
    <definedName name="BExGV2EVT380QHD4AP2RL9MR8L5L" localSheetId="8" hidden="1">#REF!</definedName>
    <definedName name="BExGV2EVT380QHD4AP2RL9MR8L5L" hidden="1">#REF!</definedName>
    <definedName name="BExGVBUSKOI7KB24K40PTXJE6MER" localSheetId="10" hidden="1">#REF!</definedName>
    <definedName name="BExGVBUSKOI7KB24K40PTXJE6MER" localSheetId="8" hidden="1">#REF!</definedName>
    <definedName name="BExGVBUSKOI7KB24K40PTXJE6MER" hidden="1">#REF!</definedName>
    <definedName name="BExGVGSQSVWTL2MNI6TT8Y92W3KA" localSheetId="10" hidden="1">#REF!</definedName>
    <definedName name="BExGVGSQSVWTL2MNI6TT8Y92W3KA" localSheetId="8" hidden="1">#REF!</definedName>
    <definedName name="BExGVGSQSVWTL2MNI6TT8Y92W3KA" hidden="1">#REF!</definedName>
    <definedName name="BExGVHP63K0GSYU17R73XGX6W2U6" localSheetId="10" hidden="1">#REF!</definedName>
    <definedName name="BExGVHP63K0GSYU17R73XGX6W2U6" localSheetId="8" hidden="1">#REF!</definedName>
    <definedName name="BExGVHP63K0GSYU17R73XGX6W2U6" hidden="1">#REF!</definedName>
    <definedName name="BExGVN3DDSLKWSP9MVJS9QMNEUIK" localSheetId="10" hidden="1">#REF!</definedName>
    <definedName name="BExGVN3DDSLKWSP9MVJS9QMNEUIK" localSheetId="8" hidden="1">#REF!</definedName>
    <definedName name="BExGVN3DDSLKWSP9MVJS9QMNEUIK" hidden="1">#REF!</definedName>
    <definedName name="BExGVUVVMLOCR9DPVUZSQ141EE4J" localSheetId="10" hidden="1">#REF!</definedName>
    <definedName name="BExGVUVVMLOCR9DPVUZSQ141EE4J" localSheetId="8" hidden="1">#REF!</definedName>
    <definedName name="BExGVUVVMLOCR9DPVUZSQ141EE4J" hidden="1">#REF!</definedName>
    <definedName name="BExGVV6OOLDQ3TXZK51TTF3YX0WN" localSheetId="10" hidden="1">#REF!</definedName>
    <definedName name="BExGVV6OOLDQ3TXZK51TTF3YX0WN" localSheetId="8" hidden="1">#REF!</definedName>
    <definedName name="BExGVV6OOLDQ3TXZK51TTF3YX0WN" hidden="1">#REF!</definedName>
    <definedName name="BExGW0KVS7U0C87XFZ78QW991IEV" localSheetId="10" hidden="1">#REF!</definedName>
    <definedName name="BExGW0KVS7U0C87XFZ78QW991IEV" localSheetId="8" hidden="1">#REF!</definedName>
    <definedName name="BExGW0KVS7U0C87XFZ78QW991IEV" hidden="1">#REF!</definedName>
    <definedName name="BExGW0Q7QHE29TGNWAWQ6GR0V6TQ" localSheetId="10" hidden="1">#REF!</definedName>
    <definedName name="BExGW0Q7QHE29TGNWAWQ6GR0V6TQ" localSheetId="8" hidden="1">#REF!</definedName>
    <definedName name="BExGW0Q7QHE29TGNWAWQ6GR0V6TQ" hidden="1">#REF!</definedName>
    <definedName name="BExGW2Z7AMPG6H9EXA9ML6EZVGGA" localSheetId="10" hidden="1">#REF!</definedName>
    <definedName name="BExGW2Z7AMPG6H9EXA9ML6EZVGGA" localSheetId="8" hidden="1">#REF!</definedName>
    <definedName name="BExGW2Z7AMPG6H9EXA9ML6EZVGGA" hidden="1">#REF!</definedName>
    <definedName name="BExGWABG5VT5XO1A196RK61AXA8C" localSheetId="10" hidden="1">#REF!</definedName>
    <definedName name="BExGWABG5VT5XO1A196RK61AXA8C" localSheetId="8" hidden="1">#REF!</definedName>
    <definedName name="BExGWABG5VT5XO1A196RK61AXA8C" hidden="1">#REF!</definedName>
    <definedName name="BExGWEO0JDG84NYLEAV5NSOAGMJZ" localSheetId="10" hidden="1">#REF!</definedName>
    <definedName name="BExGWEO0JDG84NYLEAV5NSOAGMJZ" localSheetId="8" hidden="1">#REF!</definedName>
    <definedName name="BExGWEO0JDG84NYLEAV5NSOAGMJZ" hidden="1">#REF!</definedName>
    <definedName name="BExGWLEOC70Z8QAJTPT2PDHTNM4L" localSheetId="10" hidden="1">#REF!</definedName>
    <definedName name="BExGWLEOC70Z8QAJTPT2PDHTNM4L" localSheetId="8" hidden="1">#REF!</definedName>
    <definedName name="BExGWLEOC70Z8QAJTPT2PDHTNM4L" hidden="1">#REF!</definedName>
    <definedName name="BExGWNCXLCRTLBVMTXYJ5PHQI6SS" localSheetId="10" hidden="1">#REF!</definedName>
    <definedName name="BExGWNCXLCRTLBVMTXYJ5PHQI6SS" localSheetId="8" hidden="1">#REF!</definedName>
    <definedName name="BExGWNCXLCRTLBVMTXYJ5PHQI6SS" hidden="1">#REF!</definedName>
    <definedName name="BExGX4L8N6ERT0Q4EVVNA97EGD80" localSheetId="10" hidden="1">#REF!</definedName>
    <definedName name="BExGX4L8N6ERT0Q4EVVNA97EGD80" localSheetId="8" hidden="1">#REF!</definedName>
    <definedName name="BExGX4L8N6ERT0Q4EVVNA97EGD80" hidden="1">#REF!</definedName>
    <definedName name="BExGX5MWTL78XM0QCP4NT564ML39" localSheetId="10" hidden="1">#REF!</definedName>
    <definedName name="BExGX5MWTL78XM0QCP4NT564ML39" localSheetId="8" hidden="1">#REF!</definedName>
    <definedName name="BExGX5MWTL78XM0QCP4NT564ML39" hidden="1">#REF!</definedName>
    <definedName name="BExGX6U988MCFIGDA1282F92U9AA" localSheetId="10" hidden="1">#REF!</definedName>
    <definedName name="BExGX6U988MCFIGDA1282F92U9AA" localSheetId="8" hidden="1">#REF!</definedName>
    <definedName name="BExGX6U988MCFIGDA1282F92U9AA" hidden="1">#REF!</definedName>
    <definedName name="BExGX7FTB1CKAT5HUW6H531FIY6I" localSheetId="10" hidden="1">#REF!</definedName>
    <definedName name="BExGX7FTB1CKAT5HUW6H531FIY6I" localSheetId="8" hidden="1">#REF!</definedName>
    <definedName name="BExGX7FTB1CKAT5HUW6H531FIY6I" hidden="1">#REF!</definedName>
    <definedName name="BExGX9DVACJQIZ4GH6YAD2A7F70O" localSheetId="10" hidden="1">#REF!</definedName>
    <definedName name="BExGX9DVACJQIZ4GH6YAD2A7F70O" localSheetId="8" hidden="1">#REF!</definedName>
    <definedName name="BExGX9DVACJQIZ4GH6YAD2A7F70O" hidden="1">#REF!</definedName>
    <definedName name="BExGXCZBQISQ3IMF6DJH1OXNAQP8" localSheetId="10" hidden="1">#REF!</definedName>
    <definedName name="BExGXCZBQISQ3IMF6DJH1OXNAQP8" localSheetId="8" hidden="1">#REF!</definedName>
    <definedName name="BExGXCZBQISQ3IMF6DJH1OXNAQP8" hidden="1">#REF!</definedName>
    <definedName name="BExGXDVP2S2Y8Z8Q43I78RCIK3DD" localSheetId="10" hidden="1">#REF!</definedName>
    <definedName name="BExGXDVP2S2Y8Z8Q43I78RCIK3DD" localSheetId="8" hidden="1">#REF!</definedName>
    <definedName name="BExGXDVP2S2Y8Z8Q43I78RCIK3DD" hidden="1">#REF!</definedName>
    <definedName name="BExGXJ9W5JU7TT9S0BKL5Y6VVB39" localSheetId="10" hidden="1">#REF!</definedName>
    <definedName name="BExGXJ9W5JU7TT9S0BKL5Y6VVB39" localSheetId="8" hidden="1">#REF!</definedName>
    <definedName name="BExGXJ9W5JU7TT9S0BKL5Y6VVB39" hidden="1">#REF!</definedName>
    <definedName name="BExGXWB73RJ4BASBQTQ8EY0EC1EB" localSheetId="10" hidden="1">#REF!</definedName>
    <definedName name="BExGXWB73RJ4BASBQTQ8EY0EC1EB" localSheetId="8" hidden="1">#REF!</definedName>
    <definedName name="BExGXWB73RJ4BASBQTQ8EY0EC1EB" hidden="1">#REF!</definedName>
    <definedName name="BExGXZ0ABB43C7SMRKZHWOSU9EQX" localSheetId="10" hidden="1">#REF!</definedName>
    <definedName name="BExGXZ0ABB43C7SMRKZHWOSU9EQX" localSheetId="8" hidden="1">#REF!</definedName>
    <definedName name="BExGXZ0ABB43C7SMRKZHWOSU9EQX" hidden="1">#REF!</definedName>
    <definedName name="BExGY6SU3SYVCJ3AG2ITY59SAZ5A" localSheetId="10" hidden="1">#REF!</definedName>
    <definedName name="BExGY6SU3SYVCJ3AG2ITY59SAZ5A" localSheetId="8" hidden="1">#REF!</definedName>
    <definedName name="BExGY6SU3SYVCJ3AG2ITY59SAZ5A" hidden="1">#REF!</definedName>
    <definedName name="BExGY6YA4P5KMY2VHT0DYK3YTFAX" localSheetId="10" hidden="1">#REF!</definedName>
    <definedName name="BExGY6YA4P5KMY2VHT0DYK3YTFAX" localSheetId="8" hidden="1">#REF!</definedName>
    <definedName name="BExGY6YA4P5KMY2VHT0DYK3YTFAX" hidden="1">#REF!</definedName>
    <definedName name="BExGY8G88PVVRYHPHRPJZFSX6HSC" localSheetId="10" hidden="1">#REF!</definedName>
    <definedName name="BExGY8G88PVVRYHPHRPJZFSX6HSC" localSheetId="8" hidden="1">#REF!</definedName>
    <definedName name="BExGY8G88PVVRYHPHRPJZFSX6HSC" hidden="1">#REF!</definedName>
    <definedName name="BExGYC718HTZ80PNKYPVIYGRJVF6" localSheetId="10" hidden="1">#REF!</definedName>
    <definedName name="BExGYC718HTZ80PNKYPVIYGRJVF6" localSheetId="8" hidden="1">#REF!</definedName>
    <definedName name="BExGYC718HTZ80PNKYPVIYGRJVF6" hidden="1">#REF!</definedName>
    <definedName name="BExGYCNATXZY2FID93B17YWIPPRD" localSheetId="10" hidden="1">#REF!</definedName>
    <definedName name="BExGYCNATXZY2FID93B17YWIPPRD" localSheetId="8" hidden="1">#REF!</definedName>
    <definedName name="BExGYCNATXZY2FID93B17YWIPPRD" hidden="1">#REF!</definedName>
    <definedName name="BExGYGJJJ3BBCQAOA51WHP01HN73" localSheetId="10" hidden="1">#REF!</definedName>
    <definedName name="BExGYGJJJ3BBCQAOA51WHP01HN73" localSheetId="8" hidden="1">#REF!</definedName>
    <definedName name="BExGYGJJJ3BBCQAOA51WHP01HN73" hidden="1">#REF!</definedName>
    <definedName name="BExGYOS6TV2C72PLRFU8RP1I58GY" localSheetId="10" hidden="1">#REF!</definedName>
    <definedName name="BExGYOS6TV2C72PLRFU8RP1I58GY" localSheetId="8" hidden="1">#REF!</definedName>
    <definedName name="BExGYOS6TV2C72PLRFU8RP1I58GY" hidden="1">#REF!</definedName>
    <definedName name="BExGYXBM828PX0KPDVAZBWDL6MJZ" localSheetId="10" hidden="1">#REF!</definedName>
    <definedName name="BExGYXBM828PX0KPDVAZBWDL6MJZ" localSheetId="8" hidden="1">#REF!</definedName>
    <definedName name="BExGYXBM828PX0KPDVAZBWDL6MJZ" hidden="1">#REF!</definedName>
    <definedName name="BExGZJ78ZWZCVHZ3BKEKFJZ6MAEO" localSheetId="10" hidden="1">#REF!</definedName>
    <definedName name="BExGZJ78ZWZCVHZ3BKEKFJZ6MAEO" localSheetId="8" hidden="1">#REF!</definedName>
    <definedName name="BExGZJ78ZWZCVHZ3BKEKFJZ6MAEO" hidden="1">#REF!</definedName>
    <definedName name="BExGZOLH2QV73J3M9IWDDPA62TP4" localSheetId="10" hidden="1">#REF!</definedName>
    <definedName name="BExGZOLH2QV73J3M9IWDDPA62TP4" localSheetId="8" hidden="1">#REF!</definedName>
    <definedName name="BExGZOLH2QV73J3M9IWDDPA62TP4" hidden="1">#REF!</definedName>
    <definedName name="BExGZP1PWGFKVVVN4YDIS22DZPCR" localSheetId="10" hidden="1">#REF!</definedName>
    <definedName name="BExGZP1PWGFKVVVN4YDIS22DZPCR" localSheetId="8" hidden="1">#REF!</definedName>
    <definedName name="BExGZP1PWGFKVVVN4YDIS22DZPCR" hidden="1">#REF!</definedName>
    <definedName name="BExGZQUHCPM6G5U9OM8JU339JAG6" localSheetId="10" hidden="1">#REF!</definedName>
    <definedName name="BExGZQUHCPM6G5U9OM8JU339JAG6" localSheetId="8" hidden="1">#REF!</definedName>
    <definedName name="BExGZQUHCPM6G5U9OM8JU339JAG6" hidden="1">#REF!</definedName>
    <definedName name="BExH00FQKX09BD5WU4DB5KPXAUYA" localSheetId="10" hidden="1">#REF!</definedName>
    <definedName name="BExH00FQKX09BD5WU4DB5KPXAUYA" localSheetId="8" hidden="1">#REF!</definedName>
    <definedName name="BExH00FQKX09BD5WU4DB5KPXAUYA" hidden="1">#REF!</definedName>
    <definedName name="BExH00L21GZX5YJJGVMOAWBERLP5" localSheetId="10" hidden="1">#REF!</definedName>
    <definedName name="BExH00L21GZX5YJJGVMOAWBERLP5" localSheetId="8" hidden="1">#REF!</definedName>
    <definedName name="BExH00L21GZX5YJJGVMOAWBERLP5" hidden="1">#REF!</definedName>
    <definedName name="BExH02ZD6VAY1KQLAQYBBI6WWIZB" localSheetId="10" hidden="1">#REF!</definedName>
    <definedName name="BExH02ZD6VAY1KQLAQYBBI6WWIZB" localSheetId="8" hidden="1">#REF!</definedName>
    <definedName name="BExH02ZD6VAY1KQLAQYBBI6WWIZB" hidden="1">#REF!</definedName>
    <definedName name="BExH08Z6LQCGGSGSAILMHX4X7JMD" localSheetId="10" hidden="1">#REF!</definedName>
    <definedName name="BExH08Z6LQCGGSGSAILMHX4X7JMD" localSheetId="8" hidden="1">#REF!</definedName>
    <definedName name="BExH08Z6LQCGGSGSAILMHX4X7JMD" hidden="1">#REF!</definedName>
    <definedName name="BExH0KT9Z8HEVRRQRGQ8YHXRLIJA" localSheetId="10" hidden="1">#REF!</definedName>
    <definedName name="BExH0KT9Z8HEVRRQRGQ8YHXRLIJA" localSheetId="8" hidden="1">#REF!</definedName>
    <definedName name="BExH0KT9Z8HEVRRQRGQ8YHXRLIJA" hidden="1">#REF!</definedName>
    <definedName name="BExH0M0FDN12YBOCKL3XL2Z7T7Y8" localSheetId="10" hidden="1">#REF!</definedName>
    <definedName name="BExH0M0FDN12YBOCKL3XL2Z7T7Y8" localSheetId="8" hidden="1">#REF!</definedName>
    <definedName name="BExH0M0FDN12YBOCKL3XL2Z7T7Y8" hidden="1">#REF!</definedName>
    <definedName name="BExH0O9G06YPZ5TN9RYT326I1CP2" localSheetId="10" hidden="1">#REF!</definedName>
    <definedName name="BExH0O9G06YPZ5TN9RYT326I1CP2" localSheetId="8" hidden="1">#REF!</definedName>
    <definedName name="BExH0O9G06YPZ5TN9RYT326I1CP2" hidden="1">#REF!</definedName>
    <definedName name="BExH0PGM6RG0F3AAGULBIGOH91C2" localSheetId="10" hidden="1">#REF!</definedName>
    <definedName name="BExH0PGM6RG0F3AAGULBIGOH91C2" localSheetId="8" hidden="1">#REF!</definedName>
    <definedName name="BExH0PGM6RG0F3AAGULBIGOH91C2" hidden="1">#REF!</definedName>
    <definedName name="BExH0QIB3F0YZLM5XYHBCU5F0OVR" localSheetId="10" hidden="1">#REF!</definedName>
    <definedName name="BExH0QIB3F0YZLM5XYHBCU5F0OVR" localSheetId="8" hidden="1">#REF!</definedName>
    <definedName name="BExH0QIB3F0YZLM5XYHBCU5F0OVR" hidden="1">#REF!</definedName>
    <definedName name="BExH0RK5LJAAP7O67ZFB4RG6WPPL" localSheetId="10" hidden="1">#REF!</definedName>
    <definedName name="BExH0RK5LJAAP7O67ZFB4RG6WPPL" localSheetId="8" hidden="1">#REF!</definedName>
    <definedName name="BExH0RK5LJAAP7O67ZFB4RG6WPPL" hidden="1">#REF!</definedName>
    <definedName name="BExH0WNJAKTJRCKMTX8O4KNMIIJM" localSheetId="10" hidden="1">#REF!</definedName>
    <definedName name="BExH0WNJAKTJRCKMTX8O4KNMIIJM" localSheetId="8" hidden="1">#REF!</definedName>
    <definedName name="BExH0WNJAKTJRCKMTX8O4KNMIIJM" hidden="1">#REF!</definedName>
    <definedName name="BExH12Y4WX542WI3ZEM15AK4UM9J" localSheetId="10" hidden="1">#REF!</definedName>
    <definedName name="BExH12Y4WX542WI3ZEM15AK4UM9J" localSheetId="8" hidden="1">#REF!</definedName>
    <definedName name="BExH12Y4WX542WI3ZEM15AK4UM9J" hidden="1">#REF!</definedName>
    <definedName name="BExH18CCU7B8JWO8AWGEQRLWZG6J" localSheetId="10" hidden="1">#REF!</definedName>
    <definedName name="BExH18CCU7B8JWO8AWGEQRLWZG6J" localSheetId="8" hidden="1">#REF!</definedName>
    <definedName name="BExH18CCU7B8JWO8AWGEQRLWZG6J" hidden="1">#REF!</definedName>
    <definedName name="BExH1BN2H92IQKKP5IREFSS9FBF2" localSheetId="10" hidden="1">#REF!</definedName>
    <definedName name="BExH1BN2H92IQKKP5IREFSS9FBF2" localSheetId="8" hidden="1">#REF!</definedName>
    <definedName name="BExH1BN2H92IQKKP5IREFSS9FBF2" hidden="1">#REF!</definedName>
    <definedName name="BExH1FDTQXR9QQ31WDB7OPXU7MPT" localSheetId="10" hidden="1">#REF!</definedName>
    <definedName name="BExH1FDTQXR9QQ31WDB7OPXU7MPT" localSheetId="8" hidden="1">#REF!</definedName>
    <definedName name="BExH1FDTQXR9QQ31WDB7OPXU7MPT" hidden="1">#REF!</definedName>
    <definedName name="BExH1FOMEUIJNIDJAUY0ZQFBJSY9" localSheetId="10" hidden="1">#REF!</definedName>
    <definedName name="BExH1FOMEUIJNIDJAUY0ZQFBJSY9" localSheetId="8" hidden="1">#REF!</definedName>
    <definedName name="BExH1FOMEUIJNIDJAUY0ZQFBJSY9" hidden="1">#REF!</definedName>
    <definedName name="BExH1GA6TT290OTIZ8C3N610CYZ1" localSheetId="10" hidden="1">#REF!</definedName>
    <definedName name="BExH1GA6TT290OTIZ8C3N610CYZ1" localSheetId="8" hidden="1">#REF!</definedName>
    <definedName name="BExH1GA6TT290OTIZ8C3N610CYZ1" hidden="1">#REF!</definedName>
    <definedName name="BExH1I8E3HJSZLFRZZ1ZKX7TBJEP" localSheetId="10" hidden="1">#REF!</definedName>
    <definedName name="BExH1I8E3HJSZLFRZZ1ZKX7TBJEP" localSheetId="8" hidden="1">#REF!</definedName>
    <definedName name="BExH1I8E3HJSZLFRZZ1ZKX7TBJEP" hidden="1">#REF!</definedName>
    <definedName name="BExH1JFFHEBFX9BWJMNIA3N66R3Z" localSheetId="10" hidden="1">#REF!</definedName>
    <definedName name="BExH1JFFHEBFX9BWJMNIA3N66R3Z" localSheetId="8" hidden="1">#REF!</definedName>
    <definedName name="BExH1JFFHEBFX9BWJMNIA3N66R3Z" hidden="1">#REF!</definedName>
    <definedName name="BExH1XYRKX51T571O1SRBP9J1D98" localSheetId="10" hidden="1">#REF!</definedName>
    <definedName name="BExH1XYRKX51T571O1SRBP9J1D98" localSheetId="8" hidden="1">#REF!</definedName>
    <definedName name="BExH1XYRKX51T571O1SRBP9J1D98" hidden="1">#REF!</definedName>
    <definedName name="BExH1Z0GIUSVTF2H1G1I3PDGBNK2" localSheetId="10" hidden="1">#REF!</definedName>
    <definedName name="BExH1Z0GIUSVTF2H1G1I3PDGBNK2" localSheetId="8" hidden="1">#REF!</definedName>
    <definedName name="BExH1Z0GIUSVTF2H1G1I3PDGBNK2" hidden="1">#REF!</definedName>
    <definedName name="BExH225UTM6S9FW4MUDZS7F1PQSH" localSheetId="10" hidden="1">#REF!</definedName>
    <definedName name="BExH225UTM6S9FW4MUDZS7F1PQSH" localSheetId="8" hidden="1">#REF!</definedName>
    <definedName name="BExH225UTM6S9FW4MUDZS7F1PQSH" hidden="1">#REF!</definedName>
    <definedName name="BExH23271RF7AYZ542KHQTH68GQ7" localSheetId="10" hidden="1">#REF!</definedName>
    <definedName name="BExH23271RF7AYZ542KHQTH68GQ7" localSheetId="8" hidden="1">#REF!</definedName>
    <definedName name="BExH23271RF7AYZ542KHQTH68GQ7" hidden="1">#REF!</definedName>
    <definedName name="BExH2DP58R7D1BGUFBM2FHESVRF0" localSheetId="10" hidden="1">#REF!</definedName>
    <definedName name="BExH2DP58R7D1BGUFBM2FHESVRF0" localSheetId="8" hidden="1">#REF!</definedName>
    <definedName name="BExH2DP58R7D1BGUFBM2FHESVRF0" hidden="1">#REF!</definedName>
    <definedName name="BExH2GJQR4JALNB314RY0LDI49VH" localSheetId="10" hidden="1">#REF!</definedName>
    <definedName name="BExH2GJQR4JALNB314RY0LDI49VH" localSheetId="8" hidden="1">#REF!</definedName>
    <definedName name="BExH2GJQR4JALNB314RY0LDI49VH" hidden="1">#REF!</definedName>
    <definedName name="BExH2JZR49T7644JFVE7B3N7RZM9" localSheetId="10" hidden="1">#REF!</definedName>
    <definedName name="BExH2JZR49T7644JFVE7B3N7RZM9" localSheetId="8" hidden="1">#REF!</definedName>
    <definedName name="BExH2JZR49T7644JFVE7B3N7RZM9" hidden="1">#REF!</definedName>
    <definedName name="BExH2QVWL3AXHSB9EK2GQRD0DBRH" localSheetId="10" hidden="1">#REF!</definedName>
    <definedName name="BExH2QVWL3AXHSB9EK2GQRD0DBRH" localSheetId="8" hidden="1">#REF!</definedName>
    <definedName name="BExH2QVWL3AXHSB9EK2GQRD0DBRH" hidden="1">#REF!</definedName>
    <definedName name="BExH2WKXV8X5S2GSBBTWGI0NLNAH" localSheetId="10" hidden="1">#REF!</definedName>
    <definedName name="BExH2WKXV8X5S2GSBBTWGI0NLNAH" localSheetId="8" hidden="1">#REF!</definedName>
    <definedName name="BExH2WKXV8X5S2GSBBTWGI0NLNAH" hidden="1">#REF!</definedName>
    <definedName name="BExH2XS1UFYFGU0S0EBXX90W2WE8" localSheetId="10" hidden="1">#REF!</definedName>
    <definedName name="BExH2XS1UFYFGU0S0EBXX90W2WE8" localSheetId="8" hidden="1">#REF!</definedName>
    <definedName name="BExH2XS1UFYFGU0S0EBXX90W2WE8" hidden="1">#REF!</definedName>
    <definedName name="BExH2XS1X04DMUN544K5RU4XPDCI" localSheetId="10" hidden="1">#REF!</definedName>
    <definedName name="BExH2XS1X04DMUN544K5RU4XPDCI" localSheetId="8" hidden="1">#REF!</definedName>
    <definedName name="BExH2XS1X04DMUN544K5RU4XPDCI" hidden="1">#REF!</definedName>
    <definedName name="BExH2XS2TND9SB0GC295R4FP6K5Y" localSheetId="10" hidden="1">#REF!</definedName>
    <definedName name="BExH2XS2TND9SB0GC295R4FP6K5Y" localSheetId="8" hidden="1">#REF!</definedName>
    <definedName name="BExH2XS2TND9SB0GC295R4FP6K5Y" hidden="1">#REF!</definedName>
    <definedName name="BExH2ZA0SZ4SSITL50NA8LZ3OEX6" localSheetId="10" hidden="1">#REF!</definedName>
    <definedName name="BExH2ZA0SZ4SSITL50NA8LZ3OEX6" localSheetId="8" hidden="1">#REF!</definedName>
    <definedName name="BExH2ZA0SZ4SSITL50NA8LZ3OEX6" hidden="1">#REF!</definedName>
    <definedName name="BExH31Z3JNVJPESWKXHILGXZHP2M" localSheetId="10" hidden="1">#REF!</definedName>
    <definedName name="BExH31Z3JNVJPESWKXHILGXZHP2M" localSheetId="8" hidden="1">#REF!</definedName>
    <definedName name="BExH31Z3JNVJPESWKXHILGXZHP2M" hidden="1">#REF!</definedName>
    <definedName name="BExH3E9HZ3QJCDZW7WI7YACFQCHE" localSheetId="10" hidden="1">#REF!</definedName>
    <definedName name="BExH3E9HZ3QJCDZW7WI7YACFQCHE" localSheetId="8" hidden="1">#REF!</definedName>
    <definedName name="BExH3E9HZ3QJCDZW7WI7YACFQCHE" hidden="1">#REF!</definedName>
    <definedName name="BExH3IRB6764RQ5HBYRLH6XCT29X" localSheetId="10" hidden="1">#REF!</definedName>
    <definedName name="BExH3IRB6764RQ5HBYRLH6XCT29X" localSheetId="8" hidden="1">#REF!</definedName>
    <definedName name="BExH3IRB6764RQ5HBYRLH6XCT29X" hidden="1">#REF!</definedName>
    <definedName name="BExIG2U8V6RSB47SXLCQG3Q68YRO" localSheetId="10" hidden="1">#REF!</definedName>
    <definedName name="BExIG2U8V6RSB47SXLCQG3Q68YRO" localSheetId="8" hidden="1">#REF!</definedName>
    <definedName name="BExIG2U8V6RSB47SXLCQG3Q68YRO" hidden="1">#REF!</definedName>
    <definedName name="BExIGJBO8R13LV7CZ7C1YCP974NN" localSheetId="10" hidden="1">#REF!</definedName>
    <definedName name="BExIGJBO8R13LV7CZ7C1YCP974NN" localSheetId="8" hidden="1">#REF!</definedName>
    <definedName name="BExIGJBO8R13LV7CZ7C1YCP974NN" hidden="1">#REF!</definedName>
    <definedName name="BExIGWT86FPOEYTI8GXCGU5Y3KGK" localSheetId="10" hidden="1">#REF!</definedName>
    <definedName name="BExIGWT86FPOEYTI8GXCGU5Y3KGK" localSheetId="8" hidden="1">#REF!</definedName>
    <definedName name="BExIGWT86FPOEYTI8GXCGU5Y3KGK" hidden="1">#REF!</definedName>
    <definedName name="BExIHBHXA7E7VUTBVHXXXCH3A5CL" localSheetId="10" hidden="1">#REF!</definedName>
    <definedName name="BExIHBHXA7E7VUTBVHXXXCH3A5CL" localSheetId="8" hidden="1">#REF!</definedName>
    <definedName name="BExIHBHXA7E7VUTBVHXXXCH3A5CL" hidden="1">#REF!</definedName>
    <definedName name="BExIHBSOGRSH1GKS6GKBRAJ7GXFQ" localSheetId="10" hidden="1">#REF!</definedName>
    <definedName name="BExIHBSOGRSH1GKS6GKBRAJ7GXFQ" localSheetId="8" hidden="1">#REF!</definedName>
    <definedName name="BExIHBSOGRSH1GKS6GKBRAJ7GXFQ" hidden="1">#REF!</definedName>
    <definedName name="BExIHDFY73YM0AHAR2Z5OJTFKSL2" localSheetId="10" hidden="1">#REF!</definedName>
    <definedName name="BExIHDFY73YM0AHAR2Z5OJTFKSL2" localSheetId="8" hidden="1">#REF!</definedName>
    <definedName name="BExIHDFY73YM0AHAR2Z5OJTFKSL2" hidden="1">#REF!</definedName>
    <definedName name="BExIHPQCQTGEW8QOJVIQ4VX0P6DX" localSheetId="10" hidden="1">#REF!</definedName>
    <definedName name="BExIHPQCQTGEW8QOJVIQ4VX0P6DX" localSheetId="8" hidden="1">#REF!</definedName>
    <definedName name="BExIHPQCQTGEW8QOJVIQ4VX0P6DX" hidden="1">#REF!</definedName>
    <definedName name="BExII1KN91Q7DLW0UB7W2TJ5ACT9" localSheetId="10" hidden="1">#REF!</definedName>
    <definedName name="BExII1KN91Q7DLW0UB7W2TJ5ACT9" localSheetId="8" hidden="1">#REF!</definedName>
    <definedName name="BExII1KN91Q7DLW0UB7W2TJ5ACT9" hidden="1">#REF!</definedName>
    <definedName name="BExII50LI8I0CDOOZEMIVHVA2V95" localSheetId="10" hidden="1">#REF!</definedName>
    <definedName name="BExII50LI8I0CDOOZEMIVHVA2V95" localSheetId="8" hidden="1">#REF!</definedName>
    <definedName name="BExII50LI8I0CDOOZEMIVHVA2V95" hidden="1">#REF!</definedName>
    <definedName name="BExIINQWABWRGYDT02DOJQ5L7BQF" localSheetId="10" hidden="1">#REF!</definedName>
    <definedName name="BExIINQWABWRGYDT02DOJQ5L7BQF" localSheetId="8" hidden="1">#REF!</definedName>
    <definedName name="BExIINQWABWRGYDT02DOJQ5L7BQF" hidden="1">#REF!</definedName>
    <definedName name="BExIIXMY38TQD12CVV4S57L3I809" localSheetId="10" hidden="1">#REF!</definedName>
    <definedName name="BExIIXMY38TQD12CVV4S57L3I809" localSheetId="8" hidden="1">#REF!</definedName>
    <definedName name="BExIIXMY38TQD12CVV4S57L3I809" hidden="1">#REF!</definedName>
    <definedName name="BExIIY37NEVU2LGS1JE4VR9AN6W4" localSheetId="10" hidden="1">#REF!</definedName>
    <definedName name="BExIIY37NEVU2LGS1JE4VR9AN6W4" localSheetId="8" hidden="1">#REF!</definedName>
    <definedName name="BExIIY37NEVU2LGS1JE4VR9AN6W4" hidden="1">#REF!</definedName>
    <definedName name="BExIIYJAGXR8TPZ1KCYM7EGJ79UW" localSheetId="10" hidden="1">#REF!</definedName>
    <definedName name="BExIIYJAGXR8TPZ1KCYM7EGJ79UW" localSheetId="8" hidden="1">#REF!</definedName>
    <definedName name="BExIIYJAGXR8TPZ1KCYM7EGJ79UW" hidden="1">#REF!</definedName>
    <definedName name="BExIJ3160YCWGAVEU0208ZGXXG3P" localSheetId="10" hidden="1">#REF!</definedName>
    <definedName name="BExIJ3160YCWGAVEU0208ZGXXG3P" localSheetId="8" hidden="1">#REF!</definedName>
    <definedName name="BExIJ3160YCWGAVEU0208ZGXXG3P" hidden="1">#REF!</definedName>
    <definedName name="BExIJFGZJ5ED9D6KAY4PGQYLELAX" localSheetId="10" hidden="1">#REF!</definedName>
    <definedName name="BExIJFGZJ5ED9D6KAY4PGQYLELAX" localSheetId="8" hidden="1">#REF!</definedName>
    <definedName name="BExIJFGZJ5ED9D6KAY4PGQYLELAX" hidden="1">#REF!</definedName>
    <definedName name="BExIJQK80ZEKSTV62E59AYJYUNLI" localSheetId="10" hidden="1">#REF!</definedName>
    <definedName name="BExIJQK80ZEKSTV62E59AYJYUNLI" localSheetId="8" hidden="1">#REF!</definedName>
    <definedName name="BExIJQK80ZEKSTV62E59AYJYUNLI" hidden="1">#REF!</definedName>
    <definedName name="BExIJRLX3M0YQLU1D5Y9V7HM5QNM" localSheetId="10" hidden="1">#REF!</definedName>
    <definedName name="BExIJRLX3M0YQLU1D5Y9V7HM5QNM" localSheetId="8" hidden="1">#REF!</definedName>
    <definedName name="BExIJRLX3M0YQLU1D5Y9V7HM5QNM" hidden="1">#REF!</definedName>
    <definedName name="BExIJV22J0QA7286KNPMHO1ZUCB3" localSheetId="10" hidden="1">#REF!</definedName>
    <definedName name="BExIJV22J0QA7286KNPMHO1ZUCB3" localSheetId="8" hidden="1">#REF!</definedName>
    <definedName name="BExIJV22J0QA7286KNPMHO1ZUCB3" hidden="1">#REF!</definedName>
    <definedName name="BExIJVI6OC7B6ZE9V4PAOYZXKNER" localSheetId="10" hidden="1">#REF!</definedName>
    <definedName name="BExIJVI6OC7B6ZE9V4PAOYZXKNER" localSheetId="8" hidden="1">#REF!</definedName>
    <definedName name="BExIJVI6OC7B6ZE9V4PAOYZXKNER" hidden="1">#REF!</definedName>
    <definedName name="BExIJWK0NGTGQ4X7D5VIVXD14JHI" localSheetId="10" hidden="1">#REF!</definedName>
    <definedName name="BExIJWK0NGTGQ4X7D5VIVXD14JHI" localSheetId="8" hidden="1">#REF!</definedName>
    <definedName name="BExIJWK0NGTGQ4X7D5VIVXD14JHI" hidden="1">#REF!</definedName>
    <definedName name="BExIJWPCIYINEJUTXU74VK7WG031" localSheetId="10" hidden="1">#REF!</definedName>
    <definedName name="BExIJWPCIYINEJUTXU74VK7WG031" localSheetId="8" hidden="1">#REF!</definedName>
    <definedName name="BExIJWPCIYINEJUTXU74VK7WG031" hidden="1">#REF!</definedName>
    <definedName name="BExIKHTXPZR5A8OHB6HDP6QWDHAD" localSheetId="10" hidden="1">#REF!</definedName>
    <definedName name="BExIKHTXPZR5A8OHB6HDP6QWDHAD" localSheetId="8" hidden="1">#REF!</definedName>
    <definedName name="BExIKHTXPZR5A8OHB6HDP6QWDHAD" hidden="1">#REF!</definedName>
    <definedName name="BExIKMMJOETSAXJYY1SIKM58LMA2" localSheetId="10" hidden="1">#REF!</definedName>
    <definedName name="BExIKMMJOETSAXJYY1SIKM58LMA2" localSheetId="8" hidden="1">#REF!</definedName>
    <definedName name="BExIKMMJOETSAXJYY1SIKM58LMA2" hidden="1">#REF!</definedName>
    <definedName name="BExIKRF6AQ6VOO9KCIWSM6FY8M7D" localSheetId="10" hidden="1">#REF!</definedName>
    <definedName name="BExIKRF6AQ6VOO9KCIWSM6FY8M7D" localSheetId="8" hidden="1">#REF!</definedName>
    <definedName name="BExIKRF6AQ6VOO9KCIWSM6FY8M7D" hidden="1">#REF!</definedName>
    <definedName name="BExIKTYZESFT3LC0ASFMFKSE0D1X" localSheetId="10" hidden="1">#REF!</definedName>
    <definedName name="BExIKTYZESFT3LC0ASFMFKSE0D1X" localSheetId="8" hidden="1">#REF!</definedName>
    <definedName name="BExIKTYZESFT3LC0ASFMFKSE0D1X" hidden="1">#REF!</definedName>
    <definedName name="BExIKXVA6M8K0PTRYAGXS666L335" localSheetId="10" hidden="1">#REF!</definedName>
    <definedName name="BExIKXVA6M8K0PTRYAGXS666L335" localSheetId="8" hidden="1">#REF!</definedName>
    <definedName name="BExIKXVA6M8K0PTRYAGXS666L335" hidden="1">#REF!</definedName>
    <definedName name="BExIL0PMZ2SXK9R6MLP43KBU1J2P" localSheetId="10" hidden="1">#REF!</definedName>
    <definedName name="BExIL0PMZ2SXK9R6MLP43KBU1J2P" localSheetId="8" hidden="1">#REF!</definedName>
    <definedName name="BExIL0PMZ2SXK9R6MLP43KBU1J2P" hidden="1">#REF!</definedName>
    <definedName name="BExIL1WSMNNQQK98YHWHV5HVONIZ" localSheetId="10" hidden="1">#REF!</definedName>
    <definedName name="BExIL1WSMNNQQK98YHWHV5HVONIZ" localSheetId="8" hidden="1">#REF!</definedName>
    <definedName name="BExIL1WSMNNQQK98YHWHV5HVONIZ" hidden="1">#REF!</definedName>
    <definedName name="BExILAAXRTRAD18K74M6MGUEEPUM" localSheetId="10" hidden="1">#REF!</definedName>
    <definedName name="BExILAAXRTRAD18K74M6MGUEEPUM" localSheetId="8" hidden="1">#REF!</definedName>
    <definedName name="BExILAAXRTRAD18K74M6MGUEEPUM" hidden="1">#REF!</definedName>
    <definedName name="BExILG5F338C0FFLMVOKMKF8X5ZP" localSheetId="10" hidden="1">#REF!</definedName>
    <definedName name="BExILG5F338C0FFLMVOKMKF8X5ZP" localSheetId="8" hidden="1">#REF!</definedName>
    <definedName name="BExILG5F338C0FFLMVOKMKF8X5ZP" hidden="1">#REF!</definedName>
    <definedName name="BExILGQTQM0HOD0BJI90YO7GOIN3" localSheetId="10" hidden="1">#REF!</definedName>
    <definedName name="BExILGQTQM0HOD0BJI90YO7GOIN3" localSheetId="8" hidden="1">#REF!</definedName>
    <definedName name="BExILGQTQM0HOD0BJI90YO7GOIN3" hidden="1">#REF!</definedName>
    <definedName name="BExILPL7P2BNCD7MYCGTQ9F0R5JX" localSheetId="10" hidden="1">#REF!</definedName>
    <definedName name="BExILPL7P2BNCD7MYCGTQ9F0R5JX" localSheetId="8" hidden="1">#REF!</definedName>
    <definedName name="BExILPL7P2BNCD7MYCGTQ9F0R5JX" hidden="1">#REF!</definedName>
    <definedName name="BExILVVS4B1B4G7IO0LPUDWY9K8W" localSheetId="10" hidden="1">#REF!</definedName>
    <definedName name="BExILVVS4B1B4G7IO0LPUDWY9K8W" localSheetId="8" hidden="1">#REF!</definedName>
    <definedName name="BExILVVS4B1B4G7IO0LPUDWY9K8W" hidden="1">#REF!</definedName>
    <definedName name="BExIM9DBUB7ZGF4B20FVUO9QGOX2" localSheetId="10" hidden="1">#REF!</definedName>
    <definedName name="BExIM9DBUB7ZGF4B20FVUO9QGOX2" localSheetId="8" hidden="1">#REF!</definedName>
    <definedName name="BExIM9DBUB7ZGF4B20FVUO9QGOX2" hidden="1">#REF!</definedName>
    <definedName name="BExIMCTBZ4WAESGCDWJ64SB4F0L1" localSheetId="10" hidden="1">#REF!</definedName>
    <definedName name="BExIMCTBZ4WAESGCDWJ64SB4F0L1" localSheetId="8" hidden="1">#REF!</definedName>
    <definedName name="BExIMCTBZ4WAESGCDWJ64SB4F0L1" hidden="1">#REF!</definedName>
    <definedName name="BExIMGK9Z94TFPWWZFMD10HV0IF6" localSheetId="10" hidden="1">#REF!</definedName>
    <definedName name="BExIMGK9Z94TFPWWZFMD10HV0IF6" localSheetId="8" hidden="1">#REF!</definedName>
    <definedName name="BExIMGK9Z94TFPWWZFMD10HV0IF6" hidden="1">#REF!</definedName>
    <definedName name="BExIMPEGKG18TELVC33T4OQTNBWC" localSheetId="10" hidden="1">#REF!</definedName>
    <definedName name="BExIMPEGKG18TELVC33T4OQTNBWC" localSheetId="8" hidden="1">#REF!</definedName>
    <definedName name="BExIMPEGKG18TELVC33T4OQTNBWC" hidden="1">#REF!</definedName>
    <definedName name="BExIN4OR435DL1US13JQPOQK8GD5" localSheetId="10" hidden="1">#REF!</definedName>
    <definedName name="BExIN4OR435DL1US13JQPOQK8GD5" localSheetId="8" hidden="1">#REF!</definedName>
    <definedName name="BExIN4OR435DL1US13JQPOQK8GD5" hidden="1">#REF!</definedName>
    <definedName name="BExINI6A7H3KSFRFA6UBBDPKW37F" localSheetId="10" hidden="1">#REF!</definedName>
    <definedName name="BExINI6A7H3KSFRFA6UBBDPKW37F" localSheetId="8" hidden="1">#REF!</definedName>
    <definedName name="BExINI6A7H3KSFRFA6UBBDPKW37F" hidden="1">#REF!</definedName>
    <definedName name="BExINIMK8XC3JOBT2EXYFHHH52H0" localSheetId="10" hidden="1">#REF!</definedName>
    <definedName name="BExINIMK8XC3JOBT2EXYFHHH52H0" localSheetId="8" hidden="1">#REF!</definedName>
    <definedName name="BExINIMK8XC3JOBT2EXYFHHH52H0" hidden="1">#REF!</definedName>
    <definedName name="BExINLX401ZKEGWU168DS4JUM2J6" localSheetId="10" hidden="1">#REF!</definedName>
    <definedName name="BExINLX401ZKEGWU168DS4JUM2J6" localSheetId="8" hidden="1">#REF!</definedName>
    <definedName name="BExINLX401ZKEGWU168DS4JUM2J6" hidden="1">#REF!</definedName>
    <definedName name="BExINMYYJO1FTV1CZF6O5XCFAMQX" localSheetId="10" hidden="1">#REF!</definedName>
    <definedName name="BExINMYYJO1FTV1CZF6O5XCFAMQX" localSheetId="8" hidden="1">#REF!</definedName>
    <definedName name="BExINMYYJO1FTV1CZF6O5XCFAMQX" hidden="1">#REF!</definedName>
    <definedName name="BExINP2H4KI05FRFV5PKZFE00HKO" localSheetId="10" hidden="1">#REF!</definedName>
    <definedName name="BExINP2H4KI05FRFV5PKZFE00HKO" localSheetId="8" hidden="1">#REF!</definedName>
    <definedName name="BExINP2H4KI05FRFV5PKZFE00HKO" hidden="1">#REF!</definedName>
    <definedName name="BExINPTCEJ9RPDEBJEJH80NATGUQ" localSheetId="10" hidden="1">#REF!</definedName>
    <definedName name="BExINPTCEJ9RPDEBJEJH80NATGUQ" localSheetId="8" hidden="1">#REF!</definedName>
    <definedName name="BExINPTCEJ9RPDEBJEJH80NATGUQ" hidden="1">#REF!</definedName>
    <definedName name="BExINWEQMNJ70A6JRXC2LACBX1GX" localSheetId="10" hidden="1">#REF!</definedName>
    <definedName name="BExINWEQMNJ70A6JRXC2LACBX1GX" localSheetId="8" hidden="1">#REF!</definedName>
    <definedName name="BExINWEQMNJ70A6JRXC2LACBX1GX" hidden="1">#REF!</definedName>
    <definedName name="BExINZELVWYGU876QUUZCIMXPBQC" localSheetId="10" hidden="1">#REF!</definedName>
    <definedName name="BExINZELVWYGU876QUUZCIMXPBQC" localSheetId="8" hidden="1">#REF!</definedName>
    <definedName name="BExINZELVWYGU876QUUZCIMXPBQC" hidden="1">#REF!</definedName>
    <definedName name="BExIO9QZ59ZHRA8SX6QICH2AY8A2" localSheetId="10" hidden="1">#REF!</definedName>
    <definedName name="BExIO9QZ59ZHRA8SX6QICH2AY8A2" localSheetId="8" hidden="1">#REF!</definedName>
    <definedName name="BExIO9QZ59ZHRA8SX6QICH2AY8A2" hidden="1">#REF!</definedName>
    <definedName name="BExIOAHV525SMMGFDJFE7456JPBD" localSheetId="10" hidden="1">#REF!</definedName>
    <definedName name="BExIOAHV525SMMGFDJFE7456JPBD" localSheetId="8" hidden="1">#REF!</definedName>
    <definedName name="BExIOAHV525SMMGFDJFE7456JPBD" hidden="1">#REF!</definedName>
    <definedName name="BExIOCQUQHKUU1KONGSDOLQTQEIC" localSheetId="10" hidden="1">#REF!</definedName>
    <definedName name="BExIOCQUQHKUU1KONGSDOLQTQEIC" localSheetId="8" hidden="1">#REF!</definedName>
    <definedName name="BExIOCQUQHKUU1KONGSDOLQTQEIC" hidden="1">#REF!</definedName>
    <definedName name="BExIOFAGCDQQKALMX3V0KU94KUQO" localSheetId="10" hidden="1">#REF!</definedName>
    <definedName name="BExIOFAGCDQQKALMX3V0KU94KUQO" localSheetId="8" hidden="1">#REF!</definedName>
    <definedName name="BExIOFAGCDQQKALMX3V0KU94KUQO" hidden="1">#REF!</definedName>
    <definedName name="BExIOFL8Y5O61VLKTB4H20IJNWS1" localSheetId="10" hidden="1">#REF!</definedName>
    <definedName name="BExIOFL8Y5O61VLKTB4H20IJNWS1" localSheetId="8" hidden="1">#REF!</definedName>
    <definedName name="BExIOFL8Y5O61VLKTB4H20IJNWS1" hidden="1">#REF!</definedName>
    <definedName name="BExIOMBXRW5NS4ZPYX9G5QREZ5J6" localSheetId="10" hidden="1">#REF!</definedName>
    <definedName name="BExIOMBXRW5NS4ZPYX9G5QREZ5J6" localSheetId="8" hidden="1">#REF!</definedName>
    <definedName name="BExIOMBXRW5NS4ZPYX9G5QREZ5J6" hidden="1">#REF!</definedName>
    <definedName name="BExIORA3GK78T7C7SNBJJUONJ0LS" localSheetId="10" hidden="1">#REF!</definedName>
    <definedName name="BExIORA3GK78T7C7SNBJJUONJ0LS" localSheetId="8" hidden="1">#REF!</definedName>
    <definedName name="BExIORA3GK78T7C7SNBJJUONJ0LS" hidden="1">#REF!</definedName>
    <definedName name="BExIORFDXP4AVIEBLSTZ8ETSXMNM" localSheetId="10" hidden="1">#REF!</definedName>
    <definedName name="BExIORFDXP4AVIEBLSTZ8ETSXMNM" localSheetId="8" hidden="1">#REF!</definedName>
    <definedName name="BExIORFDXP4AVIEBLSTZ8ETSXMNM" hidden="1">#REF!</definedName>
    <definedName name="BExIOTZ5EFZ2NASVQ05RH15HRSW6" localSheetId="10" hidden="1">#REF!</definedName>
    <definedName name="BExIOTZ5EFZ2NASVQ05RH15HRSW6" localSheetId="8" hidden="1">#REF!</definedName>
    <definedName name="BExIOTZ5EFZ2NASVQ05RH15HRSW6" hidden="1">#REF!</definedName>
    <definedName name="BExIP8YNN6UUE1GZ223SWH7DLGKO" localSheetId="10" hidden="1">#REF!</definedName>
    <definedName name="BExIP8YNN6UUE1GZ223SWH7DLGKO" localSheetId="8" hidden="1">#REF!</definedName>
    <definedName name="BExIP8YNN6UUE1GZ223SWH7DLGKO" hidden="1">#REF!</definedName>
    <definedName name="BExIPAB4AOL592OJCC1CFAXTLF1A" localSheetId="10" hidden="1">#REF!</definedName>
    <definedName name="BExIPAB4AOL592OJCC1CFAXTLF1A" localSheetId="8" hidden="1">#REF!</definedName>
    <definedName name="BExIPAB4AOL592OJCC1CFAXTLF1A" hidden="1">#REF!</definedName>
    <definedName name="BExIPB25DKX4S2ZCKQN7KWSC3JBF" localSheetId="10" hidden="1">#REF!</definedName>
    <definedName name="BExIPB25DKX4S2ZCKQN7KWSC3JBF" localSheetId="8" hidden="1">#REF!</definedName>
    <definedName name="BExIPB25DKX4S2ZCKQN7KWSC3JBF" hidden="1">#REF!</definedName>
    <definedName name="BExIPCUX4I4S2N50TLMMLALYLH9S" localSheetId="10" hidden="1">#REF!</definedName>
    <definedName name="BExIPCUX4I4S2N50TLMMLALYLH9S" localSheetId="8" hidden="1">#REF!</definedName>
    <definedName name="BExIPCUX4I4S2N50TLMMLALYLH9S" hidden="1">#REF!</definedName>
    <definedName name="BExIPDLT8JYAMGE5HTN4D1YHZF3V" localSheetId="10" hidden="1">#REF!</definedName>
    <definedName name="BExIPDLT8JYAMGE5HTN4D1YHZF3V" localSheetId="8" hidden="1">#REF!</definedName>
    <definedName name="BExIPDLT8JYAMGE5HTN4D1YHZF3V" hidden="1">#REF!</definedName>
    <definedName name="BExIPG040Q08EWIWL6CAVR3GRI43" localSheetId="10" hidden="1">#REF!</definedName>
    <definedName name="BExIPG040Q08EWIWL6CAVR3GRI43" localSheetId="8" hidden="1">#REF!</definedName>
    <definedName name="BExIPG040Q08EWIWL6CAVR3GRI43" hidden="1">#REF!</definedName>
    <definedName name="BExIPKNFUDPDKOSH5GHDVNA8D66S" localSheetId="10" hidden="1">#REF!</definedName>
    <definedName name="BExIPKNFUDPDKOSH5GHDVNA8D66S" localSheetId="8" hidden="1">#REF!</definedName>
    <definedName name="BExIPKNFUDPDKOSH5GHDVNA8D66S" hidden="1">#REF!</definedName>
    <definedName name="BExIPVL5VEVK9Q7AYB7EC2VZWBEZ" localSheetId="10" hidden="1">#REF!</definedName>
    <definedName name="BExIPVL5VEVK9Q7AYB7EC2VZWBEZ" localSheetId="8" hidden="1">#REF!</definedName>
    <definedName name="BExIPVL5VEVK9Q7AYB7EC2VZWBEZ" hidden="1">#REF!</definedName>
    <definedName name="BExIQ1VS9A2FHVD9TUHKG9K8EVVP" localSheetId="10" hidden="1">#REF!</definedName>
    <definedName name="BExIQ1VS9A2FHVD9TUHKG9K8EVVP" localSheetId="8" hidden="1">#REF!</definedName>
    <definedName name="BExIQ1VS9A2FHVD9TUHKG9K8EVVP" hidden="1">#REF!</definedName>
    <definedName name="BExIQ3J19L30PSQ2CXNT6IHW0I7V" localSheetId="10" hidden="1">#REF!</definedName>
    <definedName name="BExIQ3J19L30PSQ2CXNT6IHW0I7V" localSheetId="8" hidden="1">#REF!</definedName>
    <definedName name="BExIQ3J19L30PSQ2CXNT6IHW0I7V" hidden="1">#REF!</definedName>
    <definedName name="BExIQ3OJ7M04XCY276IO0LJA5XUK" localSheetId="10" hidden="1">#REF!</definedName>
    <definedName name="BExIQ3OJ7M04XCY276IO0LJA5XUK" localSheetId="8" hidden="1">#REF!</definedName>
    <definedName name="BExIQ3OJ7M04XCY276IO0LJA5XUK" hidden="1">#REF!</definedName>
    <definedName name="BExIQ5S19ITB0NDRUN4XV7B905ED" localSheetId="10" hidden="1">#REF!</definedName>
    <definedName name="BExIQ5S19ITB0NDRUN4XV7B905ED" localSheetId="8" hidden="1">#REF!</definedName>
    <definedName name="BExIQ5S19ITB0NDRUN4XV7B905ED" hidden="1">#REF!</definedName>
    <definedName name="BExIQ810MMN2UN0EQ9CRQAFWA19X" localSheetId="10" hidden="1">#REF!</definedName>
    <definedName name="BExIQ810MMN2UN0EQ9CRQAFWA19X" localSheetId="8" hidden="1">#REF!</definedName>
    <definedName name="BExIQ810MMN2UN0EQ9CRQAFWA19X" hidden="1">#REF!</definedName>
    <definedName name="BExIQ9TMQT2EIXSVQW7GVSOAW2VJ" localSheetId="10" hidden="1">#REF!</definedName>
    <definedName name="BExIQ9TMQT2EIXSVQW7GVSOAW2VJ" localSheetId="8" hidden="1">#REF!</definedName>
    <definedName name="BExIQ9TMQT2EIXSVQW7GVSOAW2VJ" hidden="1">#REF!</definedName>
    <definedName name="BExIQBMDE1L6J4H27K1FMSHQKDSE" localSheetId="10" hidden="1">#REF!</definedName>
    <definedName name="BExIQBMDE1L6J4H27K1FMSHQKDSE" localSheetId="8" hidden="1">#REF!</definedName>
    <definedName name="BExIQBMDE1L6J4H27K1FMSHQKDSE" hidden="1">#REF!</definedName>
    <definedName name="BExIQE65LVXUOF3UZFO7SDHFJH22" localSheetId="10" hidden="1">#REF!</definedName>
    <definedName name="BExIQE65LVXUOF3UZFO7SDHFJH22" localSheetId="8" hidden="1">#REF!</definedName>
    <definedName name="BExIQE65LVXUOF3UZFO7SDHFJH22" hidden="1">#REF!</definedName>
    <definedName name="BExIQG9OO2KKBOWTMD1OXY36TEGA" localSheetId="10" hidden="1">#REF!</definedName>
    <definedName name="BExIQG9OO2KKBOWTMD1OXY36TEGA" localSheetId="8" hidden="1">#REF!</definedName>
    <definedName name="BExIQG9OO2KKBOWTMD1OXY36TEGA" hidden="1">#REF!</definedName>
    <definedName name="BExIQHWZ65ALA9VAFCJEGIL1145G" localSheetId="10" hidden="1">#REF!</definedName>
    <definedName name="BExIQHWZ65ALA9VAFCJEGIL1145G" localSheetId="8" hidden="1">#REF!</definedName>
    <definedName name="BExIQHWZ65ALA9VAFCJEGIL1145G" hidden="1">#REF!</definedName>
    <definedName name="BExIQX1XBB31HZTYEEVOBSE3C5A6" localSheetId="10" hidden="1">#REF!</definedName>
    <definedName name="BExIQX1XBB31HZTYEEVOBSE3C5A6" localSheetId="8" hidden="1">#REF!</definedName>
    <definedName name="BExIQX1XBB31HZTYEEVOBSE3C5A6" hidden="1">#REF!</definedName>
    <definedName name="BExIR2ALYRP9FW99DK2084J7IIDC" localSheetId="10" hidden="1">#REF!</definedName>
    <definedName name="BExIR2ALYRP9FW99DK2084J7IIDC" localSheetId="8" hidden="1">#REF!</definedName>
    <definedName name="BExIR2ALYRP9FW99DK2084J7IIDC" hidden="1">#REF!</definedName>
    <definedName name="BExIR8FQETPTQYW37DBVDWG3J4JW" localSheetId="10" hidden="1">#REF!</definedName>
    <definedName name="BExIR8FQETPTQYW37DBVDWG3J4JW" localSheetId="8" hidden="1">#REF!</definedName>
    <definedName name="BExIR8FQETPTQYW37DBVDWG3J4JW" hidden="1">#REF!</definedName>
    <definedName name="BExIRHKWQB1PP4ZLB0C3AVUBAFMD" localSheetId="10" hidden="1">#REF!</definedName>
    <definedName name="BExIRHKWQB1PP4ZLB0C3AVUBAFMD" localSheetId="8" hidden="1">#REF!</definedName>
    <definedName name="BExIRHKWQB1PP4ZLB0C3AVUBAFMD" hidden="1">#REF!</definedName>
    <definedName name="BExIRJTRJPQR3OTAGAV7JTA4VMPS" localSheetId="10" hidden="1">#REF!</definedName>
    <definedName name="BExIRJTRJPQR3OTAGAV7JTA4VMPS" localSheetId="8" hidden="1">#REF!</definedName>
    <definedName name="BExIRJTRJPQR3OTAGAV7JTA4VMPS" hidden="1">#REF!</definedName>
    <definedName name="BExIROH27RJOG6VI7ZHR0RZGAZZ4" localSheetId="10" hidden="1">#REF!</definedName>
    <definedName name="BExIROH27RJOG6VI7ZHR0RZGAZZ4" localSheetId="8" hidden="1">#REF!</definedName>
    <definedName name="BExIROH27RJOG6VI7ZHR0RZGAZZ4" hidden="1">#REF!</definedName>
    <definedName name="BExIRRBGTY01OQOI3U5SW59RFDFI" localSheetId="10" hidden="1">#REF!</definedName>
    <definedName name="BExIRRBGTY01OQOI3U5SW59RFDFI" localSheetId="8" hidden="1">#REF!</definedName>
    <definedName name="BExIRRBGTY01OQOI3U5SW59RFDFI" hidden="1">#REF!</definedName>
    <definedName name="BExIS4T0DRF57HYO7OGG72KBOFOI" localSheetId="10" hidden="1">#REF!</definedName>
    <definedName name="BExIS4T0DRF57HYO7OGG72KBOFOI" localSheetId="8" hidden="1">#REF!</definedName>
    <definedName name="BExIS4T0DRF57HYO7OGG72KBOFOI" hidden="1">#REF!</definedName>
    <definedName name="BExIS77BJDDK18PGI9DSEYZPIL7P" localSheetId="10" hidden="1">#REF!</definedName>
    <definedName name="BExIS77BJDDK18PGI9DSEYZPIL7P" localSheetId="8" hidden="1">#REF!</definedName>
    <definedName name="BExIS77BJDDK18PGI9DSEYZPIL7P" hidden="1">#REF!</definedName>
    <definedName name="BExIS8USL1T3Z97CZ30HJ98E2GXQ" localSheetId="10" hidden="1">#REF!</definedName>
    <definedName name="BExIS8USL1T3Z97CZ30HJ98E2GXQ" localSheetId="8" hidden="1">#REF!</definedName>
    <definedName name="BExIS8USL1T3Z97CZ30HJ98E2GXQ" hidden="1">#REF!</definedName>
    <definedName name="BExISC5B700MZUBFTQ9K4IKTF7HR" localSheetId="10" hidden="1">#REF!</definedName>
    <definedName name="BExISC5B700MZUBFTQ9K4IKTF7HR" localSheetId="8" hidden="1">#REF!</definedName>
    <definedName name="BExISC5B700MZUBFTQ9K4IKTF7HR" hidden="1">#REF!</definedName>
    <definedName name="BExISDHXS49S1H56ENBPRF1NLD5C" localSheetId="10" hidden="1">#REF!</definedName>
    <definedName name="BExISDHXS49S1H56ENBPRF1NLD5C" localSheetId="8" hidden="1">#REF!</definedName>
    <definedName name="BExISDHXS49S1H56ENBPRF1NLD5C" hidden="1">#REF!</definedName>
    <definedName name="BExISM1JLV54A21A164IURMPGUMU" localSheetId="10" hidden="1">#REF!</definedName>
    <definedName name="BExISM1JLV54A21A164IURMPGUMU" localSheetId="8" hidden="1">#REF!</definedName>
    <definedName name="BExISM1JLV54A21A164IURMPGUMU" hidden="1">#REF!</definedName>
    <definedName name="BExISRFKJYUZ4AKW44IJF7RF9Y90" localSheetId="10" hidden="1">#REF!</definedName>
    <definedName name="BExISRFKJYUZ4AKW44IJF7RF9Y90" localSheetId="8" hidden="1">#REF!</definedName>
    <definedName name="BExISRFKJYUZ4AKW44IJF7RF9Y90" hidden="1">#REF!</definedName>
    <definedName name="BExISSMVV57JAUB6CSGBMBFVNGWK" localSheetId="10" hidden="1">#REF!</definedName>
    <definedName name="BExISSMVV57JAUB6CSGBMBFVNGWK" localSheetId="8" hidden="1">#REF!</definedName>
    <definedName name="BExISSMVV57JAUB6CSGBMBFVNGWK" hidden="1">#REF!</definedName>
    <definedName name="BExIT16AD4HCD0WQCCA72AKLQHK1" localSheetId="10" hidden="1">#REF!</definedName>
    <definedName name="BExIT16AD4HCD0WQCCA72AKLQHK1" localSheetId="8" hidden="1">#REF!</definedName>
    <definedName name="BExIT16AD4HCD0WQCCA72AKLQHK1" hidden="1">#REF!</definedName>
    <definedName name="BExIT1MK8TBAK3SNP36A8FKDQSOK" localSheetId="10" hidden="1">#REF!</definedName>
    <definedName name="BExIT1MK8TBAK3SNP36A8FKDQSOK" localSheetId="8" hidden="1">#REF!</definedName>
    <definedName name="BExIT1MK8TBAK3SNP36A8FKDQSOK" hidden="1">#REF!</definedName>
    <definedName name="BExIT9PPVL7XGGIZS7G6QI6L7H9U" localSheetId="10" hidden="1">#REF!</definedName>
    <definedName name="BExIT9PPVL7XGGIZS7G6QI6L7H9U" localSheetId="8" hidden="1">#REF!</definedName>
    <definedName name="BExIT9PPVL7XGGIZS7G6QI6L7H9U" hidden="1">#REF!</definedName>
    <definedName name="BExITBNYANV2S8KD56GOGCKW393R" localSheetId="10" hidden="1">#REF!</definedName>
    <definedName name="BExITBNYANV2S8KD56GOGCKW393R" localSheetId="8" hidden="1">#REF!</definedName>
    <definedName name="BExITBNYANV2S8KD56GOGCKW393R" hidden="1">#REF!</definedName>
    <definedName name="BExITGB4FVAV0LE88D7JMX7FBYXI" localSheetId="10" hidden="1">#REF!</definedName>
    <definedName name="BExITGB4FVAV0LE88D7JMX7FBYXI" localSheetId="8" hidden="1">#REF!</definedName>
    <definedName name="BExITGB4FVAV0LE88D7JMX7FBYXI" hidden="1">#REF!</definedName>
    <definedName name="BExITI3TQ14K842P38QF0PNWSWNO" localSheetId="10" hidden="1">#REF!</definedName>
    <definedName name="BExITI3TQ14K842P38QF0PNWSWNO" localSheetId="8" hidden="1">#REF!</definedName>
    <definedName name="BExITI3TQ14K842P38QF0PNWSWNO" hidden="1">#REF!</definedName>
    <definedName name="BExIU9OGER4TPMETACWUEP1UENK0" localSheetId="10" hidden="1">#REF!</definedName>
    <definedName name="BExIU9OGER4TPMETACWUEP1UENK0" localSheetId="8" hidden="1">#REF!</definedName>
    <definedName name="BExIU9OGER4TPMETACWUEP1UENK0" hidden="1">#REF!</definedName>
    <definedName name="BExIUD4OJGH65NFNQ4VMCE3R4J1X" localSheetId="10" hidden="1">#REF!</definedName>
    <definedName name="BExIUD4OJGH65NFNQ4VMCE3R4J1X" localSheetId="8" hidden="1">#REF!</definedName>
    <definedName name="BExIUD4OJGH65NFNQ4VMCE3R4J1X" hidden="1">#REF!</definedName>
    <definedName name="BExIUQM0XWNNW3MJD26EOVIT7FSU" localSheetId="10" hidden="1">#REF!</definedName>
    <definedName name="BExIUQM0XWNNW3MJD26EOVIT7FSU" localSheetId="8" hidden="1">#REF!</definedName>
    <definedName name="BExIUQM0XWNNW3MJD26EOVIT7FSU" hidden="1">#REF!</definedName>
    <definedName name="BExIUTB5OAAXYW0OFMP0PS40SPOB" localSheetId="10" hidden="1">#REF!</definedName>
    <definedName name="BExIUTB5OAAXYW0OFMP0PS40SPOB" localSheetId="8" hidden="1">#REF!</definedName>
    <definedName name="BExIUTB5OAAXYW0OFMP0PS40SPOB" hidden="1">#REF!</definedName>
    <definedName name="BExIUUT2MHIOV6R3WHA0DPM1KBKY" localSheetId="10" hidden="1">#REF!</definedName>
    <definedName name="BExIUUT2MHIOV6R3WHA0DPM1KBKY" localSheetId="8" hidden="1">#REF!</definedName>
    <definedName name="BExIUUT2MHIOV6R3WHA0DPM1KBKY" hidden="1">#REF!</definedName>
    <definedName name="BExIUYPDT1AM6MWGWQS646PIZIWC" localSheetId="10" hidden="1">#REF!</definedName>
    <definedName name="BExIUYPDT1AM6MWGWQS646PIZIWC" localSheetId="8" hidden="1">#REF!</definedName>
    <definedName name="BExIUYPDT1AM6MWGWQS646PIZIWC" hidden="1">#REF!</definedName>
    <definedName name="BExIV0I2O9F8D1UK1SI8AEYR6U0A" localSheetId="10" hidden="1">#REF!</definedName>
    <definedName name="BExIV0I2O9F8D1UK1SI8AEYR6U0A" localSheetId="8" hidden="1">#REF!</definedName>
    <definedName name="BExIV0I2O9F8D1UK1SI8AEYR6U0A" hidden="1">#REF!</definedName>
    <definedName name="BExIV2LM38XPLRTWT0R44TMQ59E5" localSheetId="10" hidden="1">#REF!</definedName>
    <definedName name="BExIV2LM38XPLRTWT0R44TMQ59E5" localSheetId="8" hidden="1">#REF!</definedName>
    <definedName name="BExIV2LM38XPLRTWT0R44TMQ59E5" hidden="1">#REF!</definedName>
    <definedName name="BExIV3HY4S0YRV1F7XEMF2YHAR2I" localSheetId="10" hidden="1">#REF!</definedName>
    <definedName name="BExIV3HY4S0YRV1F7XEMF2YHAR2I" localSheetId="8" hidden="1">#REF!</definedName>
    <definedName name="BExIV3HY4S0YRV1F7XEMF2YHAR2I" hidden="1">#REF!</definedName>
    <definedName name="BExIV6HUZFRIFLXW2SICKGTAH1PV" localSheetId="10" hidden="1">#REF!</definedName>
    <definedName name="BExIV6HUZFRIFLXW2SICKGTAH1PV" localSheetId="8" hidden="1">#REF!</definedName>
    <definedName name="BExIV6HUZFRIFLXW2SICKGTAH1PV" hidden="1">#REF!</definedName>
    <definedName name="BExIVCXWL6H5LD9DHDIA4F5U9TQL" localSheetId="10" hidden="1">#REF!</definedName>
    <definedName name="BExIVCXWL6H5LD9DHDIA4F5U9TQL" localSheetId="8" hidden="1">#REF!</definedName>
    <definedName name="BExIVCXWL6H5LD9DHDIA4F5U9TQL" hidden="1">#REF!</definedName>
    <definedName name="BExIVEVYJ7KL8QNR5ZTOSD11I5A6" localSheetId="10" hidden="1">#REF!</definedName>
    <definedName name="BExIVEVYJ7KL8QNR5ZTOSD11I5A6" localSheetId="8" hidden="1">#REF!</definedName>
    <definedName name="BExIVEVYJ7KL8QNR5ZTOSD11I5A6" hidden="1">#REF!</definedName>
    <definedName name="BExIVJ30S9U8MA1TUBRND8DGF96D" localSheetId="10" hidden="1">#REF!</definedName>
    <definedName name="BExIVJ30S9U8MA1TUBRND8DGF96D" localSheetId="8" hidden="1">#REF!</definedName>
    <definedName name="BExIVJ30S9U8MA1TUBRND8DGF96D" hidden="1">#REF!</definedName>
    <definedName name="BExIVMOIPSEWSIHIDDLOXESQ28A0" localSheetId="10" hidden="1">#REF!</definedName>
    <definedName name="BExIVMOIPSEWSIHIDDLOXESQ28A0" localSheetId="8" hidden="1">#REF!</definedName>
    <definedName name="BExIVMOIPSEWSIHIDDLOXESQ28A0" hidden="1">#REF!</definedName>
    <definedName name="BExIVNVNJX9BYDLC88NG09YF5XQ6" localSheetId="10" hidden="1">#REF!</definedName>
    <definedName name="BExIVNVNJX9BYDLC88NG09YF5XQ6" localSheetId="8" hidden="1">#REF!</definedName>
    <definedName name="BExIVNVNJX9BYDLC88NG09YF5XQ6" hidden="1">#REF!</definedName>
    <definedName name="BExIVQVKLMGSRYT1LFZH0KUIA4OR" localSheetId="10" hidden="1">#REF!</definedName>
    <definedName name="BExIVQVKLMGSRYT1LFZH0KUIA4OR" localSheetId="8" hidden="1">#REF!</definedName>
    <definedName name="BExIVQVKLMGSRYT1LFZH0KUIA4OR" hidden="1">#REF!</definedName>
    <definedName name="BExIVYTFI35KNR2XSA6N8OJYUTUR" localSheetId="10" hidden="1">#REF!</definedName>
    <definedName name="BExIVYTFI35KNR2XSA6N8OJYUTUR" localSheetId="8" hidden="1">#REF!</definedName>
    <definedName name="BExIVYTFI35KNR2XSA6N8OJYUTUR" hidden="1">#REF!</definedName>
    <definedName name="BExIVZF05SNB8DE7VLQOFG9S41HS" localSheetId="10" hidden="1">#REF!</definedName>
    <definedName name="BExIVZF05SNB8DE7VLQOFG9S41HS" localSheetId="8" hidden="1">#REF!</definedName>
    <definedName name="BExIVZF05SNB8DE7VLQOFG9S41HS" hidden="1">#REF!</definedName>
    <definedName name="BExIWB3SY3WRIVIOF988DNNODBOA" localSheetId="10" hidden="1">#REF!</definedName>
    <definedName name="BExIWB3SY3WRIVIOF988DNNODBOA" localSheetId="8" hidden="1">#REF!</definedName>
    <definedName name="BExIWB3SY3WRIVIOF988DNNODBOA" hidden="1">#REF!</definedName>
    <definedName name="BExIWB99CG0H52LRD6QWPN4L6DV2" localSheetId="10" hidden="1">#REF!</definedName>
    <definedName name="BExIWB99CG0H52LRD6QWPN4L6DV2" localSheetId="8" hidden="1">#REF!</definedName>
    <definedName name="BExIWB99CG0H52LRD6QWPN4L6DV2" hidden="1">#REF!</definedName>
    <definedName name="BExIWG1W7XP9DFYYSZAIOSHM0QLQ" localSheetId="10" hidden="1">#REF!</definedName>
    <definedName name="BExIWG1W7XP9DFYYSZAIOSHM0QLQ" localSheetId="8" hidden="1">#REF!</definedName>
    <definedName name="BExIWG1W7XP9DFYYSZAIOSHM0QLQ" hidden="1">#REF!</definedName>
    <definedName name="BExIWH3KUK94B7833DD4TB0Y6KP9" localSheetId="10" hidden="1">#REF!</definedName>
    <definedName name="BExIWH3KUK94B7833DD4TB0Y6KP9" localSheetId="8" hidden="1">#REF!</definedName>
    <definedName name="BExIWH3KUK94B7833DD4TB0Y6KP9" hidden="1">#REF!</definedName>
    <definedName name="BExIWHZXYAALPLS8CSHZHJ82LBOH" localSheetId="10" hidden="1">#REF!</definedName>
    <definedName name="BExIWHZXYAALPLS8CSHZHJ82LBOH" localSheetId="8" hidden="1">#REF!</definedName>
    <definedName name="BExIWHZXYAALPLS8CSHZHJ82LBOH" hidden="1">#REF!</definedName>
    <definedName name="BExIWJY6FHR6KOO0P8U4IZ7VD42D" localSheetId="10" hidden="1">#REF!</definedName>
    <definedName name="BExIWJY6FHR6KOO0P8U4IZ7VD42D" localSheetId="8" hidden="1">#REF!</definedName>
    <definedName name="BExIWJY6FHR6KOO0P8U4IZ7VD42D" hidden="1">#REF!</definedName>
    <definedName name="BExIWKE9MGIDWORBI43AWTUNYFAN" localSheetId="10" hidden="1">#REF!</definedName>
    <definedName name="BExIWKE9MGIDWORBI43AWTUNYFAN" localSheetId="8" hidden="1">#REF!</definedName>
    <definedName name="BExIWKE9MGIDWORBI43AWTUNYFAN" hidden="1">#REF!</definedName>
    <definedName name="BExIWPHOYLSNGZKVD3RRKOEALEUG" localSheetId="10" hidden="1">#REF!</definedName>
    <definedName name="BExIWPHOYLSNGZKVD3RRKOEALEUG" localSheetId="8" hidden="1">#REF!</definedName>
    <definedName name="BExIWPHOYLSNGZKVD3RRKOEALEUG" hidden="1">#REF!</definedName>
    <definedName name="BExIWSHLD1QIZPL5ARLXOJ9Y2CAA" localSheetId="10" hidden="1">#REF!</definedName>
    <definedName name="BExIWSHLD1QIZPL5ARLXOJ9Y2CAA" localSheetId="8" hidden="1">#REF!</definedName>
    <definedName name="BExIWSHLD1QIZPL5ARLXOJ9Y2CAA" hidden="1">#REF!</definedName>
    <definedName name="BExIX34PM5DBTRHRQWP6PL6WIX88" localSheetId="10" hidden="1">#REF!</definedName>
    <definedName name="BExIX34PM5DBTRHRQWP6PL6WIX88" localSheetId="8" hidden="1">#REF!</definedName>
    <definedName name="BExIX34PM5DBTRHRQWP6PL6WIX88" hidden="1">#REF!</definedName>
    <definedName name="BExIX5OAP9KSUE5SIZCW9P39Q4WE" localSheetId="10" hidden="1">#REF!</definedName>
    <definedName name="BExIX5OAP9KSUE5SIZCW9P39Q4WE" localSheetId="8" hidden="1">#REF!</definedName>
    <definedName name="BExIX5OAP9KSUE5SIZCW9P39Q4WE" hidden="1">#REF!</definedName>
    <definedName name="BExIXGRJPVJMUDGSG7IHPXPNO69B" localSheetId="10" hidden="1">#REF!</definedName>
    <definedName name="BExIXGRJPVJMUDGSG7IHPXPNO69B" localSheetId="8" hidden="1">#REF!</definedName>
    <definedName name="BExIXGRJPVJMUDGSG7IHPXPNO69B" hidden="1">#REF!</definedName>
    <definedName name="BExIXGWVQ9WOO0NCJLXAU4PJPOPM" localSheetId="10" hidden="1">#REF!</definedName>
    <definedName name="BExIXGWVQ9WOO0NCJLXAU4PJPOPM" localSheetId="8" hidden="1">#REF!</definedName>
    <definedName name="BExIXGWVQ9WOO0NCJLXAU4PJPOPM" hidden="1">#REF!</definedName>
    <definedName name="BExIXLK6SEOTUWQVNLCH4SAKTVGQ" localSheetId="10" hidden="1">#REF!</definedName>
    <definedName name="BExIXLK6SEOTUWQVNLCH4SAKTVGQ" localSheetId="8" hidden="1">#REF!</definedName>
    <definedName name="BExIXLK6SEOTUWQVNLCH4SAKTVGQ" hidden="1">#REF!</definedName>
    <definedName name="BExIXM5R87ZL3FHALWZXYCPHGX3E" localSheetId="10" hidden="1">#REF!</definedName>
    <definedName name="BExIXM5R87ZL3FHALWZXYCPHGX3E" localSheetId="8" hidden="1">#REF!</definedName>
    <definedName name="BExIXM5R87ZL3FHALWZXYCPHGX3E" hidden="1">#REF!</definedName>
    <definedName name="BExIXN24YK8MIB3OZ905DHU9CDH1" localSheetId="10" hidden="1">#REF!</definedName>
    <definedName name="BExIXN24YK8MIB3OZ905DHU9CDH1" localSheetId="8" hidden="1">#REF!</definedName>
    <definedName name="BExIXN24YK8MIB3OZ905DHU9CDH1" hidden="1">#REF!</definedName>
    <definedName name="BExIXS036ZCKT2Z8XZKLZ8PFWQGL" localSheetId="10" hidden="1">#REF!</definedName>
    <definedName name="BExIXS036ZCKT2Z8XZKLZ8PFWQGL" localSheetId="8" hidden="1">#REF!</definedName>
    <definedName name="BExIXS036ZCKT2Z8XZKLZ8PFWQGL" hidden="1">#REF!</definedName>
    <definedName name="BExIXY5CF9PFM0P40AZ4U51TMWV0" localSheetId="10" hidden="1">#REF!</definedName>
    <definedName name="BExIXY5CF9PFM0P40AZ4U51TMWV0" localSheetId="8" hidden="1">#REF!</definedName>
    <definedName name="BExIXY5CF9PFM0P40AZ4U51TMWV0" hidden="1">#REF!</definedName>
    <definedName name="BExIYEXJBK8JDWIRSVV4RJSKZVV1" localSheetId="10" hidden="1">#REF!</definedName>
    <definedName name="BExIYEXJBK8JDWIRSVV4RJSKZVV1" localSheetId="8" hidden="1">#REF!</definedName>
    <definedName name="BExIYEXJBK8JDWIRSVV4RJSKZVV1" hidden="1">#REF!</definedName>
    <definedName name="BExIYFJ59KLIPRTGIHX9X07UVGT3" localSheetId="10" hidden="1">#REF!</definedName>
    <definedName name="BExIYFJ59KLIPRTGIHX9X07UVGT3" localSheetId="8" hidden="1">#REF!</definedName>
    <definedName name="BExIYFJ59KLIPRTGIHX9X07UVGT3" hidden="1">#REF!</definedName>
    <definedName name="BExIYHH7GZO6BU3DC4GRLH3FD3ZS" localSheetId="10" hidden="1">#REF!</definedName>
    <definedName name="BExIYHH7GZO6BU3DC4GRLH3FD3ZS" localSheetId="8" hidden="1">#REF!</definedName>
    <definedName name="BExIYHH7GZO6BU3DC4GRLH3FD3ZS" hidden="1">#REF!</definedName>
    <definedName name="BExIYHMPBTD67ZNUL9O76FZQHYPT" localSheetId="10" hidden="1">#REF!</definedName>
    <definedName name="BExIYHMPBTD67ZNUL9O76FZQHYPT" localSheetId="8" hidden="1">#REF!</definedName>
    <definedName name="BExIYHMPBTD67ZNUL9O76FZQHYPT" hidden="1">#REF!</definedName>
    <definedName name="BExIYI2RH0K4225XO970K2IQ1E79" localSheetId="10" hidden="1">#REF!</definedName>
    <definedName name="BExIYI2RH0K4225XO970K2IQ1E79" localSheetId="8" hidden="1">#REF!</definedName>
    <definedName name="BExIYI2RH0K4225XO970K2IQ1E79" hidden="1">#REF!</definedName>
    <definedName name="BExIYMPZ0KS2KOJFQAUQJ77L7701" localSheetId="10" hidden="1">#REF!</definedName>
    <definedName name="BExIYMPZ0KS2KOJFQAUQJ77L7701" localSheetId="8" hidden="1">#REF!</definedName>
    <definedName name="BExIYMPZ0KS2KOJFQAUQJ77L7701" hidden="1">#REF!</definedName>
    <definedName name="BExIYP9Q6FV9T0R9G3UDKLS4TTYX" localSheetId="10" hidden="1">#REF!</definedName>
    <definedName name="BExIYP9Q6FV9T0R9G3UDKLS4TTYX" localSheetId="8" hidden="1">#REF!</definedName>
    <definedName name="BExIYP9Q6FV9T0R9G3UDKLS4TTYX" hidden="1">#REF!</definedName>
    <definedName name="BExIYZGLDQ1TN7BIIN4RLDP31GIM" localSheetId="10" hidden="1">#REF!</definedName>
    <definedName name="BExIYZGLDQ1TN7BIIN4RLDP31GIM" localSheetId="8" hidden="1">#REF!</definedName>
    <definedName name="BExIYZGLDQ1TN7BIIN4RLDP31GIM" hidden="1">#REF!</definedName>
    <definedName name="BExIZ4K0EZJK6PW3L8SVKTJFSWW9" localSheetId="10" hidden="1">#REF!</definedName>
    <definedName name="BExIZ4K0EZJK6PW3L8SVKTJFSWW9" localSheetId="8" hidden="1">#REF!</definedName>
    <definedName name="BExIZ4K0EZJK6PW3L8SVKTJFSWW9" hidden="1">#REF!</definedName>
    <definedName name="BExIZAECOEZGBAO29QMV14E6XDIV" localSheetId="10" hidden="1">#REF!</definedName>
    <definedName name="BExIZAECOEZGBAO29QMV14E6XDIV" localSheetId="8" hidden="1">#REF!</definedName>
    <definedName name="BExIZAECOEZGBAO29QMV14E6XDIV" hidden="1">#REF!</definedName>
    <definedName name="BExIZHQR3N1546MQS83ZJ8I6SPZ3" localSheetId="10" hidden="1">#REF!</definedName>
    <definedName name="BExIZHQR3N1546MQS83ZJ8I6SPZ3" localSheetId="8" hidden="1">#REF!</definedName>
    <definedName name="BExIZHQR3N1546MQS83ZJ8I6SPZ3" hidden="1">#REF!</definedName>
    <definedName name="BExIZKVXYD5O2JBU81F2UFJZLLSI" localSheetId="10" hidden="1">#REF!</definedName>
    <definedName name="BExIZKVXYD5O2JBU81F2UFJZLLSI" localSheetId="8" hidden="1">#REF!</definedName>
    <definedName name="BExIZKVXYD5O2JBU81F2UFJZLLSI" hidden="1">#REF!</definedName>
    <definedName name="BExIZPZDHC8HGER83WHCZAHOX7LK" localSheetId="10" hidden="1">#REF!</definedName>
    <definedName name="BExIZPZDHC8HGER83WHCZAHOX7LK" localSheetId="8" hidden="1">#REF!</definedName>
    <definedName name="BExIZPZDHC8HGER83WHCZAHOX7LK" hidden="1">#REF!</definedName>
    <definedName name="BExIZQA5XCS39QKXMYR1MH2ZIGPS" localSheetId="10" hidden="1">#REF!</definedName>
    <definedName name="BExIZQA5XCS39QKXMYR1MH2ZIGPS" localSheetId="8" hidden="1">#REF!</definedName>
    <definedName name="BExIZQA5XCS39QKXMYR1MH2ZIGPS" hidden="1">#REF!</definedName>
    <definedName name="BExIZVDLRUNAL32D9KO9X7Y4PB3O" localSheetId="10" hidden="1">#REF!</definedName>
    <definedName name="BExIZVDLRUNAL32D9KO9X7Y4PB3O" localSheetId="8" hidden="1">#REF!</definedName>
    <definedName name="BExIZVDLRUNAL32D9KO9X7Y4PB3O" hidden="1">#REF!</definedName>
    <definedName name="BExIZY2PUZ0OF9YKK1B13IW0VS6G" localSheetId="10" hidden="1">#REF!</definedName>
    <definedName name="BExIZY2PUZ0OF9YKK1B13IW0VS6G" localSheetId="8" hidden="1">#REF!</definedName>
    <definedName name="BExIZY2PUZ0OF9YKK1B13IW0VS6G" hidden="1">#REF!</definedName>
    <definedName name="BExJ08KBRR2XMWW3VZMPSQKXHZUH" localSheetId="10" hidden="1">#REF!</definedName>
    <definedName name="BExJ08KBRR2XMWW3VZMPSQKXHZUH" localSheetId="8" hidden="1">#REF!</definedName>
    <definedName name="BExJ08KBRR2XMWW3VZMPSQKXHZUH" hidden="1">#REF!</definedName>
    <definedName name="BExJ0DYJWXGE7DA39PYL3WM05U9O" localSheetId="10" hidden="1">#REF!</definedName>
    <definedName name="BExJ0DYJWXGE7DA39PYL3WM05U9O" localSheetId="8" hidden="1">#REF!</definedName>
    <definedName name="BExJ0DYJWXGE7DA39PYL3WM05U9O" hidden="1">#REF!</definedName>
    <definedName name="BExJ0JYDEZPM2303TRBXOZ74M7N6" localSheetId="10" hidden="1">#REF!</definedName>
    <definedName name="BExJ0JYDEZPM2303TRBXOZ74M7N6" localSheetId="8" hidden="1">#REF!</definedName>
    <definedName name="BExJ0JYDEZPM2303TRBXOZ74M7N6" hidden="1">#REF!</definedName>
    <definedName name="BExJ0MY8SY5J5V50H3UKE78ODTVB" localSheetId="10" hidden="1">#REF!</definedName>
    <definedName name="BExJ0MY8SY5J5V50H3UKE78ODTVB" localSheetId="8" hidden="1">#REF!</definedName>
    <definedName name="BExJ0MY8SY5J5V50H3UKE78ODTVB" hidden="1">#REF!</definedName>
    <definedName name="BExJ0YC98G37ML4N8FLP8D95EFRF" localSheetId="10" hidden="1">#REF!</definedName>
    <definedName name="BExJ0YC98G37ML4N8FLP8D95EFRF" localSheetId="8" hidden="1">#REF!</definedName>
    <definedName name="BExJ0YC98G37ML4N8FLP8D95EFRF" hidden="1">#REF!</definedName>
    <definedName name="BExKCDYKAEV45AFXHVHZZ62E5BM3" localSheetId="10" hidden="1">#REF!</definedName>
    <definedName name="BExKCDYKAEV45AFXHVHZZ62E5BM3" localSheetId="8" hidden="1">#REF!</definedName>
    <definedName name="BExKCDYKAEV45AFXHVHZZ62E5BM3" hidden="1">#REF!</definedName>
    <definedName name="BExKCYXU0W2VQVDI3N3N37K2598P" localSheetId="10" hidden="1">#REF!</definedName>
    <definedName name="BExKCYXU0W2VQVDI3N3N37K2598P" localSheetId="8" hidden="1">#REF!</definedName>
    <definedName name="BExKCYXU0W2VQVDI3N3N37K2598P" hidden="1">#REF!</definedName>
    <definedName name="BExKDJX3Z1TS0WFDD9EAO42JHL9G" localSheetId="10" hidden="1">#REF!</definedName>
    <definedName name="BExKDJX3Z1TS0WFDD9EAO42JHL9G" localSheetId="8" hidden="1">#REF!</definedName>
    <definedName name="BExKDJX3Z1TS0WFDD9EAO42JHL9G" hidden="1">#REF!</definedName>
    <definedName name="BExKDK7WVA5I2WBACAZHAHN35D0I" localSheetId="10" hidden="1">#REF!</definedName>
    <definedName name="BExKDK7WVA5I2WBACAZHAHN35D0I" localSheetId="8" hidden="1">#REF!</definedName>
    <definedName name="BExKDK7WVA5I2WBACAZHAHN35D0I" hidden="1">#REF!</definedName>
    <definedName name="BExKDKO0W4AGQO1V7K6Q4VM750FT" localSheetId="10" hidden="1">#REF!</definedName>
    <definedName name="BExKDKO0W4AGQO1V7K6Q4VM750FT" localSheetId="8" hidden="1">#REF!</definedName>
    <definedName name="BExKDKO0W4AGQO1V7K6Q4VM750FT" hidden="1">#REF!</definedName>
    <definedName name="BExKDLF10G7W77J87QWH3ZGLUCLW" localSheetId="10" hidden="1">#REF!</definedName>
    <definedName name="BExKDLF10G7W77J87QWH3ZGLUCLW" localSheetId="8" hidden="1">#REF!</definedName>
    <definedName name="BExKDLF10G7W77J87QWH3ZGLUCLW" hidden="1">#REF!</definedName>
    <definedName name="BExKE2NDBQ14HOJH945N4W9ZZFJO" localSheetId="10" hidden="1">#REF!</definedName>
    <definedName name="BExKE2NDBQ14HOJH945N4W9ZZFJO" localSheetId="8" hidden="1">#REF!</definedName>
    <definedName name="BExKE2NDBQ14HOJH945N4W9ZZFJO" hidden="1">#REF!</definedName>
    <definedName name="BExKEFE0I3MT6ZLC4T1L9465HKTN" localSheetId="10" hidden="1">#REF!</definedName>
    <definedName name="BExKEFE0I3MT6ZLC4T1L9465HKTN" localSheetId="8" hidden="1">#REF!</definedName>
    <definedName name="BExKEFE0I3MT6ZLC4T1L9465HKTN" hidden="1">#REF!</definedName>
    <definedName name="BExKEK6O5BVJP4VY02FY7JNAZ6BT" localSheetId="10" hidden="1">#REF!</definedName>
    <definedName name="BExKEK6O5BVJP4VY02FY7JNAZ6BT" localSheetId="8" hidden="1">#REF!</definedName>
    <definedName name="BExKEK6O5BVJP4VY02FY7JNAZ6BT" hidden="1">#REF!</definedName>
    <definedName name="BExKEKXK6E6QX339ELPXDIRZSJE0" localSheetId="10" hidden="1">#REF!</definedName>
    <definedName name="BExKEKXK6E6QX339ELPXDIRZSJE0" localSheetId="8" hidden="1">#REF!</definedName>
    <definedName name="BExKEKXK6E6QX339ELPXDIRZSJE0" hidden="1">#REF!</definedName>
    <definedName name="BExKEMFI35R0D4WN4A59V9QH7I5S" localSheetId="10" hidden="1">#REF!</definedName>
    <definedName name="BExKEMFI35R0D4WN4A59V9QH7I5S" localSheetId="8" hidden="1">#REF!</definedName>
    <definedName name="BExKEMFI35R0D4WN4A59V9QH7I5S" hidden="1">#REF!</definedName>
    <definedName name="BExKEOOIBMP7N8033EY2CJYCBX6H" localSheetId="10" hidden="1">#REF!</definedName>
    <definedName name="BExKEOOIBMP7N8033EY2CJYCBX6H" localSheetId="8" hidden="1">#REF!</definedName>
    <definedName name="BExKEOOIBMP7N8033EY2CJYCBX6H" hidden="1">#REF!</definedName>
    <definedName name="BExKEW0RR5LA3VC46A2BEOOMQE56" localSheetId="10" hidden="1">#REF!</definedName>
    <definedName name="BExKEW0RR5LA3VC46A2BEOOMQE56" localSheetId="8" hidden="1">#REF!</definedName>
    <definedName name="BExKEW0RR5LA3VC46A2BEOOMQE56" hidden="1">#REF!</definedName>
    <definedName name="BExKF37PTJB4PE1PUQWG20ASBX4E" localSheetId="10" hidden="1">#REF!</definedName>
    <definedName name="BExKF37PTJB4PE1PUQWG20ASBX4E" localSheetId="8" hidden="1">#REF!</definedName>
    <definedName name="BExKF37PTJB4PE1PUQWG20ASBX4E" hidden="1">#REF!</definedName>
    <definedName name="BExKFA3VI1CZK21SM0N3LZWT9LA1" localSheetId="10" hidden="1">#REF!</definedName>
    <definedName name="BExKFA3VI1CZK21SM0N3LZWT9LA1" localSheetId="8" hidden="1">#REF!</definedName>
    <definedName name="BExKFA3VI1CZK21SM0N3LZWT9LA1" hidden="1">#REF!</definedName>
    <definedName name="BExKFBB29XXT9A2LVUXYSIVKPWGB" localSheetId="10" hidden="1">#REF!</definedName>
    <definedName name="BExKFBB29XXT9A2LVUXYSIVKPWGB" localSheetId="8" hidden="1">#REF!</definedName>
    <definedName name="BExKFBB29XXT9A2LVUXYSIVKPWGB" hidden="1">#REF!</definedName>
    <definedName name="BExKFINBFV5J2NFRCL4YUO3YF0ZE" localSheetId="10" hidden="1">#REF!</definedName>
    <definedName name="BExKFINBFV5J2NFRCL4YUO3YF0ZE" localSheetId="8" hidden="1">#REF!</definedName>
    <definedName name="BExKFINBFV5J2NFRCL4YUO3YF0ZE" hidden="1">#REF!</definedName>
    <definedName name="BExKFISRBFACTAMJSALEYMY66F6X" localSheetId="10" hidden="1">#REF!</definedName>
    <definedName name="BExKFISRBFACTAMJSALEYMY66F6X" localSheetId="8" hidden="1">#REF!</definedName>
    <definedName name="BExKFISRBFACTAMJSALEYMY66F6X" hidden="1">#REF!</definedName>
    <definedName name="BExKFOSK5DJ151C4E8544UWMYTOC" localSheetId="10" hidden="1">#REF!</definedName>
    <definedName name="BExKFOSK5DJ151C4E8544UWMYTOC" localSheetId="8" hidden="1">#REF!</definedName>
    <definedName name="BExKFOSK5DJ151C4E8544UWMYTOC" hidden="1">#REF!</definedName>
    <definedName name="BExKFWL3DE1V1VOVHAFYBE85QUB7" localSheetId="10" hidden="1">#REF!</definedName>
    <definedName name="BExKFWL3DE1V1VOVHAFYBE85QUB7" localSheetId="8" hidden="1">#REF!</definedName>
    <definedName name="BExKFWL3DE1V1VOVHAFYBE85QUB7" hidden="1">#REF!</definedName>
    <definedName name="BExKFXS9NDEWPZDVGLTMOM3CFO7N" localSheetId="10" hidden="1">#REF!</definedName>
    <definedName name="BExKFXS9NDEWPZDVGLTMOM3CFO7N" localSheetId="8" hidden="1">#REF!</definedName>
    <definedName name="BExKFXS9NDEWPZDVGLTMOM3CFO7N" hidden="1">#REF!</definedName>
    <definedName name="BExKFYJC4EVEV54F82K6VKP7Q3OU" localSheetId="10" hidden="1">#REF!</definedName>
    <definedName name="BExKFYJC4EVEV54F82K6VKP7Q3OU" localSheetId="8" hidden="1">#REF!</definedName>
    <definedName name="BExKFYJC4EVEV54F82K6VKP7Q3OU" hidden="1">#REF!</definedName>
    <definedName name="BExKG4IYHBKQQ8J8FN10GB2IKO33" localSheetId="10" hidden="1">#REF!</definedName>
    <definedName name="BExKG4IYHBKQQ8J8FN10GB2IKO33" localSheetId="8" hidden="1">#REF!</definedName>
    <definedName name="BExKG4IYHBKQQ8J8FN10GB2IKO33" hidden="1">#REF!</definedName>
    <definedName name="BExKGBVDO2JNJUFOFQMF0RJG03ZK" localSheetId="10" hidden="1">#REF!</definedName>
    <definedName name="BExKGBVDO2JNJUFOFQMF0RJG03ZK" localSheetId="8" hidden="1">#REF!</definedName>
    <definedName name="BExKGBVDO2JNJUFOFQMF0RJG03ZK" hidden="1">#REF!</definedName>
    <definedName name="BExKGF0L44S78D33WMQ1A75TRKB9" localSheetId="10" hidden="1">#REF!</definedName>
    <definedName name="BExKGF0L44S78D33WMQ1A75TRKB9" localSheetId="8" hidden="1">#REF!</definedName>
    <definedName name="BExKGF0L44S78D33WMQ1A75TRKB9" hidden="1">#REF!</definedName>
    <definedName name="BExKGFRN31B3G20LMQ4LRF879J68" localSheetId="10" hidden="1">#REF!</definedName>
    <definedName name="BExKGFRN31B3G20LMQ4LRF879J68" localSheetId="8" hidden="1">#REF!</definedName>
    <definedName name="BExKGFRN31B3G20LMQ4LRF879J68" hidden="1">#REF!</definedName>
    <definedName name="BExKGJD3U3ADZILP20U3EURP0UQP" localSheetId="10" hidden="1">#REF!</definedName>
    <definedName name="BExKGJD3U3ADZILP20U3EURP0UQP" localSheetId="8" hidden="1">#REF!</definedName>
    <definedName name="BExKGJD3U3ADZILP20U3EURP0UQP" hidden="1">#REF!</definedName>
    <definedName name="BExKGNK5YGKP0YHHTAAOV17Z9EIM" localSheetId="10" hidden="1">#REF!</definedName>
    <definedName name="BExKGNK5YGKP0YHHTAAOV17Z9EIM" localSheetId="8" hidden="1">#REF!</definedName>
    <definedName name="BExKGNK5YGKP0YHHTAAOV17Z9EIM" hidden="1">#REF!</definedName>
    <definedName name="BExKGQ3T3TWGZUSNVWJE1XWXHGRQ" localSheetId="10" hidden="1">#REF!</definedName>
    <definedName name="BExKGQ3T3TWGZUSNVWJE1XWXHGRQ" localSheetId="8" hidden="1">#REF!</definedName>
    <definedName name="BExKGQ3T3TWGZUSNVWJE1XWXHGRQ" hidden="1">#REF!</definedName>
    <definedName name="BExKGV77YH9YXIQTRKK2331QGYKF" localSheetId="10" hidden="1">#REF!</definedName>
    <definedName name="BExKGV77YH9YXIQTRKK2331QGYKF" localSheetId="8" hidden="1">#REF!</definedName>
    <definedName name="BExKGV77YH9YXIQTRKK2331QGYKF" hidden="1">#REF!</definedName>
    <definedName name="BExKH3FTZ5VGTB86W9M4AB39R0G8" localSheetId="10" hidden="1">#REF!</definedName>
    <definedName name="BExKH3FTZ5VGTB86W9M4AB39R0G8" localSheetId="8" hidden="1">#REF!</definedName>
    <definedName name="BExKH3FTZ5VGTB86W9M4AB39R0G8" hidden="1">#REF!</definedName>
    <definedName name="BExKH3FV5U5O6XZM7STS3NZKQFGJ" localSheetId="10" hidden="1">#REF!</definedName>
    <definedName name="BExKH3FV5U5O6XZM7STS3NZKQFGJ" localSheetId="8" hidden="1">#REF!</definedName>
    <definedName name="BExKH3FV5U5O6XZM7STS3NZKQFGJ" hidden="1">#REF!</definedName>
    <definedName name="BExKH3W5435VN8DZ68OCKI93SEO4" localSheetId="10" hidden="1">#REF!</definedName>
    <definedName name="BExKH3W5435VN8DZ68OCKI93SEO4" localSheetId="8" hidden="1">#REF!</definedName>
    <definedName name="BExKH3W5435VN8DZ68OCKI93SEO4" hidden="1">#REF!</definedName>
    <definedName name="BExKH9L4L5ZUAA98QAZ7DB7YH4QE" localSheetId="10" hidden="1">#REF!</definedName>
    <definedName name="BExKH9L4L5ZUAA98QAZ7DB7YH4QE" localSheetId="8" hidden="1">#REF!</definedName>
    <definedName name="BExKH9L4L5ZUAA98QAZ7DB7YH4QE" hidden="1">#REF!</definedName>
    <definedName name="BExKHAMUH8NR3HRV0V6FHJE3ROLN" localSheetId="10" hidden="1">#REF!</definedName>
    <definedName name="BExKHAMUH8NR3HRV0V6FHJE3ROLN" localSheetId="8" hidden="1">#REF!</definedName>
    <definedName name="BExKHAMUH8NR3HRV0V6FHJE3ROLN" hidden="1">#REF!</definedName>
    <definedName name="BExKHCFKOWFHO2WW0N7Y5XDXEWAO" localSheetId="10" hidden="1">#REF!</definedName>
    <definedName name="BExKHCFKOWFHO2WW0N7Y5XDXEWAO" localSheetId="8" hidden="1">#REF!</definedName>
    <definedName name="BExKHCFKOWFHO2WW0N7Y5XDXEWAO" hidden="1">#REF!</definedName>
    <definedName name="BExKHIVLONZ46HLMR50DEXKEUNEP" localSheetId="10" hidden="1">#REF!</definedName>
    <definedName name="BExKHIVLONZ46HLMR50DEXKEUNEP" localSheetId="8" hidden="1">#REF!</definedName>
    <definedName name="BExKHIVLONZ46HLMR50DEXKEUNEP" hidden="1">#REF!</definedName>
    <definedName name="BExKHPM9XA0ADDK7TUR0N38EXWEP" localSheetId="10" hidden="1">#REF!</definedName>
    <definedName name="BExKHPM9XA0ADDK7TUR0N38EXWEP" localSheetId="8" hidden="1">#REF!</definedName>
    <definedName name="BExKHPM9XA0ADDK7TUR0N38EXWEP" hidden="1">#REF!</definedName>
    <definedName name="BExKHQYXEM47TMIQRQVHE4T5LT8K" localSheetId="10" hidden="1">#REF!</definedName>
    <definedName name="BExKHQYXEM47TMIQRQVHE4T5LT8K" localSheetId="8" hidden="1">#REF!</definedName>
    <definedName name="BExKHQYXEM47TMIQRQVHE4T5LT8K" hidden="1">#REF!</definedName>
    <definedName name="BExKI4076KXCDE5KXL79KT36OKLO" localSheetId="10" hidden="1">#REF!</definedName>
    <definedName name="BExKI4076KXCDE5KXL79KT36OKLO" localSheetId="8" hidden="1">#REF!</definedName>
    <definedName name="BExKI4076KXCDE5KXL79KT36OKLO" hidden="1">#REF!</definedName>
    <definedName name="BExKI7AUWXBP1WBLFRIYSNQZDWCY" localSheetId="10" hidden="1">#REF!</definedName>
    <definedName name="BExKI7AUWXBP1WBLFRIYSNQZDWCY" localSheetId="8" hidden="1">#REF!</definedName>
    <definedName name="BExKI7AUWXBP1WBLFRIYSNQZDWCY" hidden="1">#REF!</definedName>
    <definedName name="BExKI7LO70WYISR7Q0Y1ZDWO9M3B" localSheetId="10" hidden="1">#REF!</definedName>
    <definedName name="BExKI7LO70WYISR7Q0Y1ZDWO9M3B" localSheetId="8" hidden="1">#REF!</definedName>
    <definedName name="BExKI7LO70WYISR7Q0Y1ZDWO9M3B" hidden="1">#REF!</definedName>
    <definedName name="BExKIF3EIT434ZQKMDXUBJCRLMK8" localSheetId="10" hidden="1">#REF!</definedName>
    <definedName name="BExKIF3EIT434ZQKMDXUBJCRLMK8" localSheetId="8" hidden="1">#REF!</definedName>
    <definedName name="BExKIF3EIT434ZQKMDXUBJCRLMK8" hidden="1">#REF!</definedName>
    <definedName name="BExKIGQV6TXIZG039HBOJU62WP2U" localSheetId="10" hidden="1">#REF!</definedName>
    <definedName name="BExKIGQV6TXIZG039HBOJU62WP2U" localSheetId="8" hidden="1">#REF!</definedName>
    <definedName name="BExKIGQV6TXIZG039HBOJU62WP2U" hidden="1">#REF!</definedName>
    <definedName name="BExKILE008SF3KTAN8WML3XKI1NZ" localSheetId="10" hidden="1">#REF!</definedName>
    <definedName name="BExKILE008SF3KTAN8WML3XKI1NZ" localSheetId="8" hidden="1">#REF!</definedName>
    <definedName name="BExKILE008SF3KTAN8WML3XKI1NZ" hidden="1">#REF!</definedName>
    <definedName name="BExKINSBB6RS7I489QHMCOMU4Z2X" localSheetId="10" hidden="1">#REF!</definedName>
    <definedName name="BExKINSBB6RS7I489QHMCOMU4Z2X" localSheetId="8" hidden="1">#REF!</definedName>
    <definedName name="BExKINSBB6RS7I489QHMCOMU4Z2X" hidden="1">#REF!</definedName>
    <definedName name="BExKINXMPEA03CETGL1VOW1XRJIR" localSheetId="10" hidden="1">#REF!</definedName>
    <definedName name="BExKINXMPEA03CETGL1VOW1XRJIR" localSheetId="8" hidden="1">#REF!</definedName>
    <definedName name="BExKINXMPEA03CETGL1VOW1XRJIR" hidden="1">#REF!</definedName>
    <definedName name="BExKITBU5LXLZYDJS3D3BAVWEY3U" localSheetId="10" hidden="1">#REF!</definedName>
    <definedName name="BExKITBU5LXLZYDJS3D3BAVWEY3U" localSheetId="8" hidden="1">#REF!</definedName>
    <definedName name="BExKITBU5LXLZYDJS3D3BAVWEY3U" hidden="1">#REF!</definedName>
    <definedName name="BExKIU87ZKSOC2DYZWFK6SAK9I8E" localSheetId="10" hidden="1">#REF!</definedName>
    <definedName name="BExKIU87ZKSOC2DYZWFK6SAK9I8E" localSheetId="8" hidden="1">#REF!</definedName>
    <definedName name="BExKIU87ZKSOC2DYZWFK6SAK9I8E" hidden="1">#REF!</definedName>
    <definedName name="BExKJ449HLYX2DJ9UF0H9GTPSQ73" localSheetId="10" hidden="1">#REF!</definedName>
    <definedName name="BExKJ449HLYX2DJ9UF0H9GTPSQ73" localSheetId="8" hidden="1">#REF!</definedName>
    <definedName name="BExKJ449HLYX2DJ9UF0H9GTPSQ73" hidden="1">#REF!</definedName>
    <definedName name="BExKJ5649R9IC0GKQD6QI2G7C99Q" localSheetId="10" hidden="1">#REF!</definedName>
    <definedName name="BExKJ5649R9IC0GKQD6QI2G7C99Q" localSheetId="8" hidden="1">#REF!</definedName>
    <definedName name="BExKJ5649R9IC0GKQD6QI2G7C99Q" hidden="1">#REF!</definedName>
    <definedName name="BExKJEB4FXIMV2AAE9S3FCGRK1R0" localSheetId="10" hidden="1">#REF!</definedName>
    <definedName name="BExKJEB4FXIMV2AAE9S3FCGRK1R0" localSheetId="8" hidden="1">#REF!</definedName>
    <definedName name="BExKJEB4FXIMV2AAE9S3FCGRK1R0" hidden="1">#REF!</definedName>
    <definedName name="BExKJELX2RUC8UEC56IZPYYZXHA7" localSheetId="10" hidden="1">#REF!</definedName>
    <definedName name="BExKJELX2RUC8UEC56IZPYYZXHA7" localSheetId="8" hidden="1">#REF!</definedName>
    <definedName name="BExKJELX2RUC8UEC56IZPYYZXHA7" hidden="1">#REF!</definedName>
    <definedName name="BExKJI7CV9I6ILFIZ3SVO4DGK64J" localSheetId="10" hidden="1">#REF!</definedName>
    <definedName name="BExKJI7CV9I6ILFIZ3SVO4DGK64J" localSheetId="8" hidden="1">#REF!</definedName>
    <definedName name="BExKJI7CV9I6ILFIZ3SVO4DGK64J" hidden="1">#REF!</definedName>
    <definedName name="BExKJINMXS61G2TZEXCJAWVV4F57" localSheetId="10" hidden="1">#REF!</definedName>
    <definedName name="BExKJINMXS61G2TZEXCJAWVV4F57" localSheetId="8" hidden="1">#REF!</definedName>
    <definedName name="BExKJINMXS61G2TZEXCJAWVV4F57" hidden="1">#REF!</definedName>
    <definedName name="BExKJK5ME8KB7HA0180L7OUZDDGV" localSheetId="10" hidden="1">#REF!</definedName>
    <definedName name="BExKJK5ME8KB7HA0180L7OUZDDGV" localSheetId="8" hidden="1">#REF!</definedName>
    <definedName name="BExKJK5ME8KB7HA0180L7OUZDDGV" hidden="1">#REF!</definedName>
    <definedName name="BExKJLY652HI5GNEEWQXOB08K2C1" localSheetId="10" hidden="1">#REF!</definedName>
    <definedName name="BExKJLY652HI5GNEEWQXOB08K2C1" localSheetId="8" hidden="1">#REF!</definedName>
    <definedName name="BExKJLY652HI5GNEEWQXOB08K2C1" hidden="1">#REF!</definedName>
    <definedName name="BExKJN5IF0VMDILJ5K8ZENF2QYV1" localSheetId="10" hidden="1">#REF!</definedName>
    <definedName name="BExKJN5IF0VMDILJ5K8ZENF2QYV1" localSheetId="8" hidden="1">#REF!</definedName>
    <definedName name="BExKJN5IF0VMDILJ5K8ZENF2QYV1" hidden="1">#REF!</definedName>
    <definedName name="BExKJUSJPFUIK20FTVAFJWR2OUYX" localSheetId="10" hidden="1">#REF!</definedName>
    <definedName name="BExKJUSJPFUIK20FTVAFJWR2OUYX" localSheetId="8" hidden="1">#REF!</definedName>
    <definedName name="BExKJUSJPFUIK20FTVAFJWR2OUYX" hidden="1">#REF!</definedName>
    <definedName name="BExKJXHNZTE5OMRQ1KTVM1DIQE9I" localSheetId="10" hidden="1">#REF!</definedName>
    <definedName name="BExKJXHNZTE5OMRQ1KTVM1DIQE9I" localSheetId="8" hidden="1">#REF!</definedName>
    <definedName name="BExKJXHNZTE5OMRQ1KTVM1DIQE9I" hidden="1">#REF!</definedName>
    <definedName name="BExKK8VP5RS3D0UXZVKA37C4SYBP" localSheetId="10" hidden="1">#REF!</definedName>
    <definedName name="BExKK8VP5RS3D0UXZVKA37C4SYBP" localSheetId="8" hidden="1">#REF!</definedName>
    <definedName name="BExKK8VP5RS3D0UXZVKA37C4SYBP" hidden="1">#REF!</definedName>
    <definedName name="BExKKIM9NPF6B3SPMPIQB27HQME4" localSheetId="10" hidden="1">#REF!</definedName>
    <definedName name="BExKKIM9NPF6B3SPMPIQB27HQME4" localSheetId="8" hidden="1">#REF!</definedName>
    <definedName name="BExKKIM9NPF6B3SPMPIQB27HQME4" hidden="1">#REF!</definedName>
    <definedName name="BExKKIX1BCBQ4R3K41QD8NTV0OV0" localSheetId="10" hidden="1">#REF!</definedName>
    <definedName name="BExKKIX1BCBQ4R3K41QD8NTV0OV0" localSheetId="8" hidden="1">#REF!</definedName>
    <definedName name="BExKKIX1BCBQ4R3K41QD8NTV0OV0" hidden="1">#REF!</definedName>
    <definedName name="BExKKJ2IHMOO66DQ0V2YABR4GV05" localSheetId="10" hidden="1">#REF!</definedName>
    <definedName name="BExKKJ2IHMOO66DQ0V2YABR4GV05" localSheetId="8" hidden="1">#REF!</definedName>
    <definedName name="BExKKJ2IHMOO66DQ0V2YABR4GV05" hidden="1">#REF!</definedName>
    <definedName name="BExKKQ3ZWADYV03YHMXDOAMU90EB" localSheetId="10" hidden="1">#REF!</definedName>
    <definedName name="BExKKQ3ZWADYV03YHMXDOAMU90EB" localSheetId="8" hidden="1">#REF!</definedName>
    <definedName name="BExKKQ3ZWADYV03YHMXDOAMU90EB" hidden="1">#REF!</definedName>
    <definedName name="BExKKUGD2HMJWQEYZ8H3X1BMXFS9" localSheetId="10" hidden="1">#REF!</definedName>
    <definedName name="BExKKUGD2HMJWQEYZ8H3X1BMXFS9" localSheetId="8" hidden="1">#REF!</definedName>
    <definedName name="BExKKUGD2HMJWQEYZ8H3X1BMXFS9" hidden="1">#REF!</definedName>
    <definedName name="BExKKX05KCZZZPKOR1NE5A8RGVT4" localSheetId="10" hidden="1">#REF!</definedName>
    <definedName name="BExKKX05KCZZZPKOR1NE5A8RGVT4" localSheetId="8" hidden="1">#REF!</definedName>
    <definedName name="BExKKX05KCZZZPKOR1NE5A8RGVT4" hidden="1">#REF!</definedName>
    <definedName name="BExKL3QUCLQLECGZM555PRF8EN56" localSheetId="10" hidden="1">#REF!</definedName>
    <definedName name="BExKL3QUCLQLECGZM555PRF8EN56" localSheetId="8" hidden="1">#REF!</definedName>
    <definedName name="BExKL3QUCLQLECGZM555PRF8EN56" hidden="1">#REF!</definedName>
    <definedName name="BExKL7CGLA62V9UQH9ZDEHIK8W4O" localSheetId="10" hidden="1">#REF!</definedName>
    <definedName name="BExKL7CGLA62V9UQH9ZDEHIK8W4O" localSheetId="8" hidden="1">#REF!</definedName>
    <definedName name="BExKL7CGLA62V9UQH9ZDEHIK8W4O" hidden="1">#REF!</definedName>
    <definedName name="BExKLD6S9L66QYREYHBE5J44OK7X" localSheetId="10" hidden="1">#REF!</definedName>
    <definedName name="BExKLD6S9L66QYREYHBE5J44OK7X" localSheetId="8" hidden="1">#REF!</definedName>
    <definedName name="BExKLD6S9L66QYREYHBE5J44OK7X" hidden="1">#REF!</definedName>
    <definedName name="BExKLEZK32L28GYJWVO63BZ5E1JD" localSheetId="10" hidden="1">#REF!</definedName>
    <definedName name="BExKLEZK32L28GYJWVO63BZ5E1JD" localSheetId="8" hidden="1">#REF!</definedName>
    <definedName name="BExKLEZK32L28GYJWVO63BZ5E1JD" hidden="1">#REF!</definedName>
    <definedName name="BExKLLKVVHT06LA55JB2FC871DC5" localSheetId="10" hidden="1">#REF!</definedName>
    <definedName name="BExKLLKVVHT06LA55JB2FC871DC5" localSheetId="8" hidden="1">#REF!</definedName>
    <definedName name="BExKLLKVVHT06LA55JB2FC871DC5" hidden="1">#REF!</definedName>
    <definedName name="BExKMKNALVJRCZS69GFJA4M1J08O" localSheetId="10" hidden="1">#REF!</definedName>
    <definedName name="BExKMKNALVJRCZS69GFJA4M1J08O" localSheetId="8" hidden="1">#REF!</definedName>
    <definedName name="BExKMKNALVJRCZS69GFJA4M1J08O" hidden="1">#REF!</definedName>
    <definedName name="BExKMMFZIDRFNSBCWVADJ4S2JE52" localSheetId="10" hidden="1">#REF!</definedName>
    <definedName name="BExKMMFZIDRFNSBCWVADJ4S2JE52" localSheetId="8" hidden="1">#REF!</definedName>
    <definedName name="BExKMMFZIDRFNSBCWVADJ4S2JE52" hidden="1">#REF!</definedName>
    <definedName name="BExKMRZJS845FERFW6HUXLFAOMYD" localSheetId="10" hidden="1">#REF!</definedName>
    <definedName name="BExKMRZJS845FERFW6HUXLFAOMYD" localSheetId="8" hidden="1">#REF!</definedName>
    <definedName name="BExKMRZJS845FERFW6HUXLFAOMYD" hidden="1">#REF!</definedName>
    <definedName name="BExKMS514WWPGUGRYGTH6XU97T8B" localSheetId="10" hidden="1">#REF!</definedName>
    <definedName name="BExKMS514WWPGUGRYGTH6XU97T8B" localSheetId="8" hidden="1">#REF!</definedName>
    <definedName name="BExKMS514WWPGUGRYGTH6XU97T8B" hidden="1">#REF!</definedName>
    <definedName name="BExKMUDV8AH8HQAD5HJVUW7GFDWU" localSheetId="10" hidden="1">#REF!</definedName>
    <definedName name="BExKMUDV8AH8HQAD5HJVUW7GFDWU" localSheetId="8" hidden="1">#REF!</definedName>
    <definedName name="BExKMUDV8AH8HQAD5HJVUW7GFDWU" hidden="1">#REF!</definedName>
    <definedName name="BExKMWBX4EH3EYJ07UFEM08NB40Z" localSheetId="10" hidden="1">#REF!</definedName>
    <definedName name="BExKMWBX4EH3EYJ07UFEM08NB40Z" localSheetId="8" hidden="1">#REF!</definedName>
    <definedName name="BExKMWBX4EH3EYJ07UFEM08NB40Z" hidden="1">#REF!</definedName>
    <definedName name="BExKN4Q70IU9OY91QRUSK3044MQD" localSheetId="10" hidden="1">#REF!</definedName>
    <definedName name="BExKN4Q70IU9OY91QRUSK3044MQD" localSheetId="8" hidden="1">#REF!</definedName>
    <definedName name="BExKN4Q70IU9OY91QRUSK3044MQD" hidden="1">#REF!</definedName>
    <definedName name="BExKNBGV2IR3S7M0BX4810KZB4V3" localSheetId="10" hidden="1">#REF!</definedName>
    <definedName name="BExKNBGV2IR3S7M0BX4810KZB4V3" localSheetId="8" hidden="1">#REF!</definedName>
    <definedName name="BExKNBGV2IR3S7M0BX4810KZB4V3" hidden="1">#REF!</definedName>
    <definedName name="BExKNCTBZTSY3MO42VU5PLV6YUHZ" localSheetId="10" hidden="1">#REF!</definedName>
    <definedName name="BExKNCTBZTSY3MO42VU5PLV6YUHZ" localSheetId="8" hidden="1">#REF!</definedName>
    <definedName name="BExKNCTBZTSY3MO42VU5PLV6YUHZ" hidden="1">#REF!</definedName>
    <definedName name="BExKNGV2YY749C42AQ2T9QNIE5C3" localSheetId="10" hidden="1">#REF!</definedName>
    <definedName name="BExKNGV2YY749C42AQ2T9QNIE5C3" localSheetId="8" hidden="1">#REF!</definedName>
    <definedName name="BExKNGV2YY749C42AQ2T9QNIE5C3" hidden="1">#REF!</definedName>
    <definedName name="BExKNH0F1WPNUEQITIUN5T4NDX9H" localSheetId="10" hidden="1">#REF!</definedName>
    <definedName name="BExKNH0F1WPNUEQITIUN5T4NDX9H" localSheetId="8" hidden="1">#REF!</definedName>
    <definedName name="BExKNH0F1WPNUEQITIUN5T4NDX9H" hidden="1">#REF!</definedName>
    <definedName name="BExKNV8UOHVWEHDJWI2WMJ9X6QHZ" localSheetId="10" hidden="1">#REF!</definedName>
    <definedName name="BExKNV8UOHVWEHDJWI2WMJ9X6QHZ" localSheetId="8" hidden="1">#REF!</definedName>
    <definedName name="BExKNV8UOHVWEHDJWI2WMJ9X6QHZ" hidden="1">#REF!</definedName>
    <definedName name="BExKNZLD7UATC1MYRNJD8H2NH4KU" localSheetId="10" hidden="1">#REF!</definedName>
    <definedName name="BExKNZLD7UATC1MYRNJD8H2NH4KU" localSheetId="8" hidden="1">#REF!</definedName>
    <definedName name="BExKNZLD7UATC1MYRNJD8H2NH4KU" hidden="1">#REF!</definedName>
    <definedName name="BExKNZQUKQQG2Y97R74G4O4BJP1L" localSheetId="10" hidden="1">#REF!</definedName>
    <definedName name="BExKNZQUKQQG2Y97R74G4O4BJP1L" localSheetId="8" hidden="1">#REF!</definedName>
    <definedName name="BExKNZQUKQQG2Y97R74G4O4BJP1L" hidden="1">#REF!</definedName>
    <definedName name="BExKO06X0EAD3ABEG1E8PWLDWHBA" localSheetId="10" hidden="1">#REF!</definedName>
    <definedName name="BExKO06X0EAD3ABEG1E8PWLDWHBA" localSheetId="8" hidden="1">#REF!</definedName>
    <definedName name="BExKO06X0EAD3ABEG1E8PWLDWHBA" hidden="1">#REF!</definedName>
    <definedName name="BExKO2AHHSGNI1AZOIOW21KPXKPE" localSheetId="10" hidden="1">#REF!</definedName>
    <definedName name="BExKO2AHHSGNI1AZOIOW21KPXKPE" localSheetId="8" hidden="1">#REF!</definedName>
    <definedName name="BExKO2AHHSGNI1AZOIOW21KPXKPE" hidden="1">#REF!</definedName>
    <definedName name="BExKO2FXWJWC5IZLDN8JHYILQJ2N" localSheetId="10" hidden="1">#REF!</definedName>
    <definedName name="BExKO2FXWJWC5IZLDN8JHYILQJ2N" localSheetId="8" hidden="1">#REF!</definedName>
    <definedName name="BExKO2FXWJWC5IZLDN8JHYILQJ2N" hidden="1">#REF!</definedName>
    <definedName name="BExKO438WZ8FKOU00NURGFMOYXWN" localSheetId="10" hidden="1">#REF!</definedName>
    <definedName name="BExKO438WZ8FKOU00NURGFMOYXWN" localSheetId="8" hidden="1">#REF!</definedName>
    <definedName name="BExKO438WZ8FKOU00NURGFMOYXWN" hidden="1">#REF!</definedName>
    <definedName name="BExKO551EZ73M80UFHBQE7BQVU4L" localSheetId="10" hidden="1">#REF!</definedName>
    <definedName name="BExKO551EZ73M80UFHBQE7BQVU4L" localSheetId="8" hidden="1">#REF!</definedName>
    <definedName name="BExKO551EZ73M80UFHBQE7BQVU4L" hidden="1">#REF!</definedName>
    <definedName name="BExKOBA4VTRV9YG31IM1PDDO3J9M" localSheetId="10" hidden="1">#REF!</definedName>
    <definedName name="BExKOBA4VTRV9YG31IM1PDDO3J9M" localSheetId="8" hidden="1">#REF!</definedName>
    <definedName name="BExKOBA4VTRV9YG31IM1PDDO3J9M" hidden="1">#REF!</definedName>
    <definedName name="BExKODIZGWW2EQD0FEYW6WK6XLCM" localSheetId="10" hidden="1">#REF!</definedName>
    <definedName name="BExKODIZGWW2EQD0FEYW6WK6XLCM" localSheetId="8" hidden="1">#REF!</definedName>
    <definedName name="BExKODIZGWW2EQD0FEYW6WK6XLCM" hidden="1">#REF!</definedName>
    <definedName name="BExKOPO2HPWVQGAKW8LOZMPIDEFG" localSheetId="10" hidden="1">#REF!</definedName>
    <definedName name="BExKOPO2HPWVQGAKW8LOZMPIDEFG" localSheetId="8" hidden="1">#REF!</definedName>
    <definedName name="BExKOPO2HPWVQGAKW8LOZMPIDEFG" hidden="1">#REF!</definedName>
    <definedName name="BExKP7SRQ3MN5BDYXV2XMBQNUH23" localSheetId="10" hidden="1">#REF!</definedName>
    <definedName name="BExKP7SRQ3MN5BDYXV2XMBQNUH23" localSheetId="8" hidden="1">#REF!</definedName>
    <definedName name="BExKP7SRQ3MN5BDYXV2XMBQNUH23" hidden="1">#REF!</definedName>
    <definedName name="BExKPEZP0QTKOTLIMMIFSVTHQEEK" localSheetId="10" hidden="1">#REF!</definedName>
    <definedName name="BExKPEZP0QTKOTLIMMIFSVTHQEEK" localSheetId="8" hidden="1">#REF!</definedName>
    <definedName name="BExKPEZP0QTKOTLIMMIFSVTHQEEK" hidden="1">#REF!</definedName>
    <definedName name="BExKPFFSVTL757PNITV8R9RN4452" localSheetId="10" hidden="1">#REF!</definedName>
    <definedName name="BExKPFFSVTL757PNITV8R9RN4452" localSheetId="8" hidden="1">#REF!</definedName>
    <definedName name="BExKPFFSVTL757PNITV8R9RN4452" hidden="1">#REF!</definedName>
    <definedName name="BExKPIL5ZWOXQAENH3VP3ZHA2N7N" localSheetId="10" hidden="1">#REF!</definedName>
    <definedName name="BExKPIL5ZWOXQAENH3VP3ZHA2N7N" localSheetId="8" hidden="1">#REF!</definedName>
    <definedName name="BExKPIL5ZWOXQAENH3VP3ZHA2N7N" hidden="1">#REF!</definedName>
    <definedName name="BExKPJHKPVROP9QX9BMBZMU2HEZ1" localSheetId="10" hidden="1">#REF!</definedName>
    <definedName name="BExKPJHKPVROP9QX9BMBZMU2HEZ1" localSheetId="8" hidden="1">#REF!</definedName>
    <definedName name="BExKPJHKPVROP9QX9BMBZMU2HEZ1" hidden="1">#REF!</definedName>
    <definedName name="BExKPLQJX0HJ8OTXBXH9IC9J2V0W" localSheetId="10" hidden="1">#REF!</definedName>
    <definedName name="BExKPLQJX0HJ8OTXBXH9IC9J2V0W" localSheetId="8" hidden="1">#REF!</definedName>
    <definedName name="BExKPLQJX0HJ8OTXBXH9IC9J2V0W" hidden="1">#REF!</definedName>
    <definedName name="BExKPN8C7GN36ZJZHLOB74LU6KT0" localSheetId="10" hidden="1">#REF!</definedName>
    <definedName name="BExKPN8C7GN36ZJZHLOB74LU6KT0" localSheetId="8" hidden="1">#REF!</definedName>
    <definedName name="BExKPN8C7GN36ZJZHLOB74LU6KT0" hidden="1">#REF!</definedName>
    <definedName name="BExKPX9VZ1J5021Q98K60HMPJU58" localSheetId="10" hidden="1">#REF!</definedName>
    <definedName name="BExKPX9VZ1J5021Q98K60HMPJU58" localSheetId="8" hidden="1">#REF!</definedName>
    <definedName name="BExKPX9VZ1J5021Q98K60HMPJU58" hidden="1">#REF!</definedName>
    <definedName name="BExKQGGEP203MUWSJVORTY7RFOFT" localSheetId="10" hidden="1">#REF!</definedName>
    <definedName name="BExKQGGEP203MUWSJVORTY7RFOFT" localSheetId="8" hidden="1">#REF!</definedName>
    <definedName name="BExKQGGEP203MUWSJVORTY7RFOFT" hidden="1">#REF!</definedName>
    <definedName name="BExKQJGAAWNM3NT19E9I0CQDBTU0" localSheetId="10" hidden="1">#REF!</definedName>
    <definedName name="BExKQJGAAWNM3NT19E9I0CQDBTU0" localSheetId="8" hidden="1">#REF!</definedName>
    <definedName name="BExKQJGAAWNM3NT19E9I0CQDBTU0" hidden="1">#REF!</definedName>
    <definedName name="BExKQM5GJ1ZN5REKFE7YVBQ0KXWF" localSheetId="10" hidden="1">#REF!</definedName>
    <definedName name="BExKQM5GJ1ZN5REKFE7YVBQ0KXWF" localSheetId="8" hidden="1">#REF!</definedName>
    <definedName name="BExKQM5GJ1ZN5REKFE7YVBQ0KXWF" hidden="1">#REF!</definedName>
    <definedName name="BExKQQ71278061G7ZFYGPWOMOMY2" localSheetId="10" hidden="1">#REF!</definedName>
    <definedName name="BExKQQ71278061G7ZFYGPWOMOMY2" localSheetId="8" hidden="1">#REF!</definedName>
    <definedName name="BExKQQ71278061G7ZFYGPWOMOMY2" hidden="1">#REF!</definedName>
    <definedName name="BExKQTXRG3ECU8NT47UR7643LO5G" localSheetId="10" hidden="1">#REF!</definedName>
    <definedName name="BExKQTXRG3ECU8NT47UR7643LO5G" localSheetId="8" hidden="1">#REF!</definedName>
    <definedName name="BExKQTXRG3ECU8NT47UR7643LO5G" hidden="1">#REF!</definedName>
    <definedName name="BExKQVL7HPOIZ4FHANDFMVOJLEPR" localSheetId="10" hidden="1">#REF!</definedName>
    <definedName name="BExKQVL7HPOIZ4FHANDFMVOJLEPR" localSheetId="8" hidden="1">#REF!</definedName>
    <definedName name="BExKQVL7HPOIZ4FHANDFMVOJLEPR" hidden="1">#REF!</definedName>
    <definedName name="BExKR3ZAJRYXZB4M7XZPK0I7E55W" localSheetId="10" hidden="1">#REF!</definedName>
    <definedName name="BExKR3ZAJRYXZB4M7XZPK0I7E55W" localSheetId="8" hidden="1">#REF!</definedName>
    <definedName name="BExKR3ZAJRYXZB4M7XZPK0I7E55W" hidden="1">#REF!</definedName>
    <definedName name="BExKR8RZSEHW184G0Z56B4EGNU72" localSheetId="10" hidden="1">#REF!</definedName>
    <definedName name="BExKR8RZSEHW184G0Z56B4EGNU72" localSheetId="8" hidden="1">#REF!</definedName>
    <definedName name="BExKR8RZSEHW184G0Z56B4EGNU72" hidden="1">#REF!</definedName>
    <definedName name="BExKRHM60KUPM7RGAAFRSKX4TMS5" localSheetId="10" hidden="1">#REF!</definedName>
    <definedName name="BExKRHM60KUPM7RGAAFRSKX4TMS5" localSheetId="8" hidden="1">#REF!</definedName>
    <definedName name="BExKRHM60KUPM7RGAAFRSKX4TMS5" hidden="1">#REF!</definedName>
    <definedName name="BExKRQB2LX164R610N3VXJPD3C1W" localSheetId="10" hidden="1">#REF!</definedName>
    <definedName name="BExKRQB2LX164R610N3VXJPD3C1W" localSheetId="8" hidden="1">#REF!</definedName>
    <definedName name="BExKRQB2LX164R610N3VXJPD3C1W" hidden="1">#REF!</definedName>
    <definedName name="BExKRVUSQ6PA7ZYQSTEQL3X7PB9P" localSheetId="10" hidden="1">#REF!</definedName>
    <definedName name="BExKRVUSQ6PA7ZYQSTEQL3X7PB9P" localSheetId="8" hidden="1">#REF!</definedName>
    <definedName name="BExKRVUSQ6PA7ZYQSTEQL3X7PB9P" hidden="1">#REF!</definedName>
    <definedName name="BExKRY3KZ7F7RB2KH8HXSQ85IEQO" localSheetId="10" hidden="1">#REF!</definedName>
    <definedName name="BExKRY3KZ7F7RB2KH8HXSQ85IEQO" localSheetId="8" hidden="1">#REF!</definedName>
    <definedName name="BExKRY3KZ7F7RB2KH8HXSQ85IEQO" hidden="1">#REF!</definedName>
    <definedName name="BExKS91CCVW1YKNE1EQ4MCE1E9JX" localSheetId="10" hidden="1">#REF!</definedName>
    <definedName name="BExKS91CCVW1YKNE1EQ4MCE1E9JX" localSheetId="8" hidden="1">#REF!</definedName>
    <definedName name="BExKS91CCVW1YKNE1EQ4MCE1E9JX" hidden="1">#REF!</definedName>
    <definedName name="BExKSA37DZTCK6H13HPIKR0ZFVL8" localSheetId="10" hidden="1">#REF!</definedName>
    <definedName name="BExKSA37DZTCK6H13HPIKR0ZFVL8" localSheetId="8" hidden="1">#REF!</definedName>
    <definedName name="BExKSA37DZTCK6H13HPIKR0ZFVL8" hidden="1">#REF!</definedName>
    <definedName name="BExKSB51O073JLM4PEU353GBBSMI" localSheetId="10" hidden="1">#REF!</definedName>
    <definedName name="BExKSB51O073JLM4PEU353GBBSMI" localSheetId="8" hidden="1">#REF!</definedName>
    <definedName name="BExKSB51O073JLM4PEU353GBBSMI" hidden="1">#REF!</definedName>
    <definedName name="BExKSC1EDUXA6RM44LZV6HMMHKLX" localSheetId="10" hidden="1">#REF!</definedName>
    <definedName name="BExKSC1EDUXA6RM44LZV6HMMHKLX" localSheetId="8" hidden="1">#REF!</definedName>
    <definedName name="BExKSC1EDUXA6RM44LZV6HMMHKLX" hidden="1">#REF!</definedName>
    <definedName name="BExKSFMOMSZYDE0WNC94F40S6636" localSheetId="10" hidden="1">#REF!</definedName>
    <definedName name="BExKSFMOMSZYDE0WNC94F40S6636" localSheetId="8" hidden="1">#REF!</definedName>
    <definedName name="BExKSFMOMSZYDE0WNC94F40S6636" hidden="1">#REF!</definedName>
    <definedName name="BExKSHQ9K79S8KYUWIV5M5LAHHF1" localSheetId="10" hidden="1">#REF!</definedName>
    <definedName name="BExKSHQ9K79S8KYUWIV5M5LAHHF1" localSheetId="8" hidden="1">#REF!</definedName>
    <definedName name="BExKSHQ9K79S8KYUWIV5M5LAHHF1" hidden="1">#REF!</definedName>
    <definedName name="BExKSJTWG9L3FCX8FLK4EMUJMF27" localSheetId="10" hidden="1">#REF!</definedName>
    <definedName name="BExKSJTWG9L3FCX8FLK4EMUJMF27" localSheetId="8" hidden="1">#REF!</definedName>
    <definedName name="BExKSJTWG9L3FCX8FLK4EMUJMF27" hidden="1">#REF!</definedName>
    <definedName name="BExKSU0MKNAVZYYPKCYTZDWQX4R8" localSheetId="10" hidden="1">#REF!</definedName>
    <definedName name="BExKSU0MKNAVZYYPKCYTZDWQX4R8" localSheetId="8" hidden="1">#REF!</definedName>
    <definedName name="BExKSU0MKNAVZYYPKCYTZDWQX4R8" hidden="1">#REF!</definedName>
    <definedName name="BExKSX60G1MUS689FXIGYP2F7C62" localSheetId="10" hidden="1">#REF!</definedName>
    <definedName name="BExKSX60G1MUS689FXIGYP2F7C62" localSheetId="8" hidden="1">#REF!</definedName>
    <definedName name="BExKSX60G1MUS689FXIGYP2F7C62" hidden="1">#REF!</definedName>
    <definedName name="BExKT2UZ7Y2VWF5NQE18SJRLD2RN" localSheetId="10" hidden="1">#REF!</definedName>
    <definedName name="BExKT2UZ7Y2VWF5NQE18SJRLD2RN" localSheetId="8" hidden="1">#REF!</definedName>
    <definedName name="BExKT2UZ7Y2VWF5NQE18SJRLD2RN" hidden="1">#REF!</definedName>
    <definedName name="BExKT3GJFNGAM09H5F615E36A38C" localSheetId="10" hidden="1">#REF!</definedName>
    <definedName name="BExKT3GJFNGAM09H5F615E36A38C" localSheetId="8" hidden="1">#REF!</definedName>
    <definedName name="BExKT3GJFNGAM09H5F615E36A38C" hidden="1">#REF!</definedName>
    <definedName name="BExKTD1UM9PTLYETG1RM502XDNC0" localSheetId="10" hidden="1">#REF!</definedName>
    <definedName name="BExKTD1UM9PTLYETG1RM502XDNC0" localSheetId="8" hidden="1">#REF!</definedName>
    <definedName name="BExKTD1UM9PTLYETG1RM502XDNC0" hidden="1">#REF!</definedName>
    <definedName name="BExKTJN26AY45CE6JUAX3OIL48F7" localSheetId="10" hidden="1">#REF!</definedName>
    <definedName name="BExKTJN26AY45CE6JUAX3OIL48F7" localSheetId="8" hidden="1">#REF!</definedName>
    <definedName name="BExKTJN26AY45CE6JUAX3OIL48F7" hidden="1">#REF!</definedName>
    <definedName name="BExKTQZGN8GI3XGSEXMPCCA3S19H" localSheetId="10" hidden="1">#REF!</definedName>
    <definedName name="BExKTQZGN8GI3XGSEXMPCCA3S19H" localSheetId="8" hidden="1">#REF!</definedName>
    <definedName name="BExKTQZGN8GI3XGSEXMPCCA3S19H" hidden="1">#REF!</definedName>
    <definedName name="BExKTUKYYU0F6TUW1RXV24LRAZFE" localSheetId="10" hidden="1">#REF!</definedName>
    <definedName name="BExKTUKYYU0F6TUW1RXV24LRAZFE" localSheetId="8" hidden="1">#REF!</definedName>
    <definedName name="BExKTUKYYU0F6TUW1RXV24LRAZFE" hidden="1">#REF!</definedName>
    <definedName name="BExKU3FBLHQBIUTN6XEZW5GC9OG1" localSheetId="10" hidden="1">#REF!</definedName>
    <definedName name="BExKU3FBLHQBIUTN6XEZW5GC9OG1" localSheetId="8" hidden="1">#REF!</definedName>
    <definedName name="BExKU3FBLHQBIUTN6XEZW5GC9OG1" hidden="1">#REF!</definedName>
    <definedName name="BExKU82I99FEUIZLODXJDOJC96CQ" localSheetId="10" hidden="1">#REF!</definedName>
    <definedName name="BExKU82I99FEUIZLODXJDOJC96CQ" localSheetId="8" hidden="1">#REF!</definedName>
    <definedName name="BExKU82I99FEUIZLODXJDOJC96CQ" hidden="1">#REF!</definedName>
    <definedName name="BExKUDM0DFSCM3D91SH0XLXJSL18" localSheetId="10" hidden="1">#REF!</definedName>
    <definedName name="BExKUDM0DFSCM3D91SH0XLXJSL18" localSheetId="8" hidden="1">#REF!</definedName>
    <definedName name="BExKUDM0DFSCM3D91SH0XLXJSL18" hidden="1">#REF!</definedName>
    <definedName name="BExKUHYKD9TJTMQOOBS4EX04FCEZ" localSheetId="10" hidden="1">#REF!</definedName>
    <definedName name="BExKUHYKD9TJTMQOOBS4EX04FCEZ" localSheetId="8" hidden="1">#REF!</definedName>
    <definedName name="BExKUHYKD9TJTMQOOBS4EX04FCEZ" hidden="1">#REF!</definedName>
    <definedName name="BExKULEKJLA77AUQPDUHSM94Y76Z" localSheetId="10" hidden="1">#REF!</definedName>
    <definedName name="BExKULEKJLA77AUQPDUHSM94Y76Z" localSheetId="8" hidden="1">#REF!</definedName>
    <definedName name="BExKULEKJLA77AUQPDUHSM94Y76Z" hidden="1">#REF!</definedName>
    <definedName name="BExKUXE506JSYMR4CV866RHRDYR9" localSheetId="10" hidden="1">#REF!</definedName>
    <definedName name="BExKUXE506JSYMR4CV866RHRDYR9" localSheetId="8" hidden="1">#REF!</definedName>
    <definedName name="BExKUXE506JSYMR4CV866RHRDYR9" hidden="1">#REF!</definedName>
    <definedName name="BExKV08R85MKI3MAX9E2HERNQUNL" localSheetId="10" hidden="1">#REF!</definedName>
    <definedName name="BExKV08R85MKI3MAX9E2HERNQUNL" localSheetId="8" hidden="1">#REF!</definedName>
    <definedName name="BExKV08R85MKI3MAX9E2HERNQUNL" hidden="1">#REF!</definedName>
    <definedName name="BExKV4AAUNNJL5JWD7PX6BFKVS6O" localSheetId="10" hidden="1">#REF!</definedName>
    <definedName name="BExKV4AAUNNJL5JWD7PX6BFKVS6O" localSheetId="8" hidden="1">#REF!</definedName>
    <definedName name="BExKV4AAUNNJL5JWD7PX6BFKVS6O" hidden="1">#REF!</definedName>
    <definedName name="BExKVDVK6HN74GQPTXICP9BFC8CF" localSheetId="10" hidden="1">#REF!</definedName>
    <definedName name="BExKVDVK6HN74GQPTXICP9BFC8CF" localSheetId="8" hidden="1">#REF!</definedName>
    <definedName name="BExKVDVK6HN74GQPTXICP9BFC8CF" hidden="1">#REF!</definedName>
    <definedName name="BExKVFZ3ZZGIC1QI8XN6BYFWN0ZY" localSheetId="10" hidden="1">#REF!</definedName>
    <definedName name="BExKVFZ3ZZGIC1QI8XN6BYFWN0ZY" localSheetId="8" hidden="1">#REF!</definedName>
    <definedName name="BExKVFZ3ZZGIC1QI8XN6BYFWN0ZY" hidden="1">#REF!</definedName>
    <definedName name="BExKVG4KGO28KPGTAFL1R8TTZ10N" localSheetId="10" hidden="1">#REF!</definedName>
    <definedName name="BExKVG4KGO28KPGTAFL1R8TTZ10N" localSheetId="8" hidden="1">#REF!</definedName>
    <definedName name="BExKVG4KGO28KPGTAFL1R8TTZ10N" hidden="1">#REF!</definedName>
    <definedName name="BExKW0CSH7DA02YSNV64PSEIXB2P" localSheetId="10" hidden="1">#REF!</definedName>
    <definedName name="BExKW0CSH7DA02YSNV64PSEIXB2P" localSheetId="8" hidden="1">#REF!</definedName>
    <definedName name="BExKW0CSH7DA02YSNV64PSEIXB2P" hidden="1">#REF!</definedName>
    <definedName name="BExM9NUG3Q31X01AI9ZJCZIX25CS" localSheetId="10" hidden="1">#REF!</definedName>
    <definedName name="BExM9NUG3Q31X01AI9ZJCZIX25CS" localSheetId="8" hidden="1">#REF!</definedName>
    <definedName name="BExM9NUG3Q31X01AI9ZJCZIX25CS" hidden="1">#REF!</definedName>
    <definedName name="BExM9OG182RP30MY23PG49LVPZ1C" localSheetId="10" hidden="1">#REF!</definedName>
    <definedName name="BExM9OG182RP30MY23PG49LVPZ1C" localSheetId="8" hidden="1">#REF!</definedName>
    <definedName name="BExM9OG182RP30MY23PG49LVPZ1C" hidden="1">#REF!</definedName>
    <definedName name="BExMA64MW1S18NH8DCKPCCEI5KCB" localSheetId="10" hidden="1">#REF!</definedName>
    <definedName name="BExMA64MW1S18NH8DCKPCCEI5KCB" localSheetId="8" hidden="1">#REF!</definedName>
    <definedName name="BExMA64MW1S18NH8DCKPCCEI5KCB" hidden="1">#REF!</definedName>
    <definedName name="BExMALEWFUEM8Y686IT03ECURUBR" localSheetId="10" hidden="1">#REF!</definedName>
    <definedName name="BExMALEWFUEM8Y686IT03ECURUBR" localSheetId="8" hidden="1">#REF!</definedName>
    <definedName name="BExMALEWFUEM8Y686IT03ECURUBR" hidden="1">#REF!</definedName>
    <definedName name="BExMAS0AQY7KMMTBTBPK0SWWDITB" localSheetId="10" hidden="1">#REF!</definedName>
    <definedName name="BExMAS0AQY7KMMTBTBPK0SWWDITB" localSheetId="8" hidden="1">#REF!</definedName>
    <definedName name="BExMAS0AQY7KMMTBTBPK0SWWDITB" hidden="1">#REF!</definedName>
    <definedName name="BExMAXJS82ZJ8RS22VLE0V0LDUII" localSheetId="10" hidden="1">#REF!</definedName>
    <definedName name="BExMAXJS82ZJ8RS22VLE0V0LDUII" localSheetId="8" hidden="1">#REF!</definedName>
    <definedName name="BExMAXJS82ZJ8RS22VLE0V0LDUII" hidden="1">#REF!</definedName>
    <definedName name="BExMB4QRS0R3MTB4CMUHFZ84LNZQ" localSheetId="10" hidden="1">#REF!</definedName>
    <definedName name="BExMB4QRS0R3MTB4CMUHFZ84LNZQ" localSheetId="8" hidden="1">#REF!</definedName>
    <definedName name="BExMB4QRS0R3MTB4CMUHFZ84LNZQ" hidden="1">#REF!</definedName>
    <definedName name="BExMB7AICZ233JKSCEUSR9RQXRS0" localSheetId="10" hidden="1">#REF!</definedName>
    <definedName name="BExMB7AICZ233JKSCEUSR9RQXRS0" localSheetId="8" hidden="1">#REF!</definedName>
    <definedName name="BExMB7AICZ233JKSCEUSR9RQXRS0" hidden="1">#REF!</definedName>
    <definedName name="BExMBC35WKQY5CWQJLV4D05O6971" localSheetId="10" hidden="1">#REF!</definedName>
    <definedName name="BExMBC35WKQY5CWQJLV4D05O6971" localSheetId="8" hidden="1">#REF!</definedName>
    <definedName name="BExMBC35WKQY5CWQJLV4D05O6971" hidden="1">#REF!</definedName>
    <definedName name="BExMBFTZV4Q1A5KG25C1N9PHQNSW" localSheetId="10" hidden="1">#REF!</definedName>
    <definedName name="BExMBFTZV4Q1A5KG25C1N9PHQNSW" localSheetId="8" hidden="1">#REF!</definedName>
    <definedName name="BExMBFTZV4Q1A5KG25C1N9PHQNSW" hidden="1">#REF!</definedName>
    <definedName name="BExMBFZFXQDH3H55R89930TFTU36" localSheetId="10" hidden="1">#REF!</definedName>
    <definedName name="BExMBFZFXQDH3H55R89930TFTU36" localSheetId="8" hidden="1">#REF!</definedName>
    <definedName name="BExMBFZFXQDH3H55R89930TFTU36" hidden="1">#REF!</definedName>
    <definedName name="BExMBK6ISK3U7KHZKUJXIDKGF6VW" localSheetId="10" hidden="1">#REF!</definedName>
    <definedName name="BExMBK6ISK3U7KHZKUJXIDKGF6VW" localSheetId="8" hidden="1">#REF!</definedName>
    <definedName name="BExMBK6ISK3U7KHZKUJXIDKGF6VW" hidden="1">#REF!</definedName>
    <definedName name="BExMBYPQDG9AYDQ5E8IECVFREPO6" localSheetId="10" hidden="1">#REF!</definedName>
    <definedName name="BExMBYPQDG9AYDQ5E8IECVFREPO6" localSheetId="8" hidden="1">#REF!</definedName>
    <definedName name="BExMBYPQDG9AYDQ5E8IECVFREPO6" hidden="1">#REF!</definedName>
    <definedName name="BExMC7PESEESXVMDCGGIP5LPMUGY" localSheetId="10" hidden="1">#REF!</definedName>
    <definedName name="BExMC7PESEESXVMDCGGIP5LPMUGY" localSheetId="8" hidden="1">#REF!</definedName>
    <definedName name="BExMC7PESEESXVMDCGGIP5LPMUGY" hidden="1">#REF!</definedName>
    <definedName name="BExMC8AZUTX8LG89K2JJR7ZG62XX" localSheetId="10" hidden="1">#REF!</definedName>
    <definedName name="BExMC8AZUTX8LG89K2JJR7ZG62XX" localSheetId="8" hidden="1">#REF!</definedName>
    <definedName name="BExMC8AZUTX8LG89K2JJR7ZG62XX" hidden="1">#REF!</definedName>
    <definedName name="BExMCA96YR10V72G2R0SCIKPZLIZ" localSheetId="10" hidden="1">#REF!</definedName>
    <definedName name="BExMCA96YR10V72G2R0SCIKPZLIZ" localSheetId="8" hidden="1">#REF!</definedName>
    <definedName name="BExMCA96YR10V72G2R0SCIKPZLIZ" hidden="1">#REF!</definedName>
    <definedName name="BExMCB5JU5I2VQDUBS4O42BTEVKI" localSheetId="10" hidden="1">#REF!</definedName>
    <definedName name="BExMCB5JU5I2VQDUBS4O42BTEVKI" localSheetId="8" hidden="1">#REF!</definedName>
    <definedName name="BExMCB5JU5I2VQDUBS4O42BTEVKI" hidden="1">#REF!</definedName>
    <definedName name="BExMCFSQFSEMPY5IXDIRKZDASDBR" localSheetId="10" hidden="1">#REF!</definedName>
    <definedName name="BExMCFSQFSEMPY5IXDIRKZDASDBR" localSheetId="8" hidden="1">#REF!</definedName>
    <definedName name="BExMCFSQFSEMPY5IXDIRKZDASDBR" hidden="1">#REF!</definedName>
    <definedName name="BExMCH58I9XOLK7WEE6VSJGYPJGL" localSheetId="10" hidden="1">#REF!</definedName>
    <definedName name="BExMCH58I9XOLK7WEE6VSJGYPJGL" localSheetId="8" hidden="1">#REF!</definedName>
    <definedName name="BExMCH58I9XOLK7WEE6VSJGYPJGL" hidden="1">#REF!</definedName>
    <definedName name="BExMCMZOEYWVOOJ98TBHTTCS7XB8" localSheetId="10" hidden="1">#REF!</definedName>
    <definedName name="BExMCMZOEYWVOOJ98TBHTTCS7XB8" localSheetId="8" hidden="1">#REF!</definedName>
    <definedName name="BExMCMZOEYWVOOJ98TBHTTCS7XB8" hidden="1">#REF!</definedName>
    <definedName name="BExMCS8EF2W3FS9QADNKREYSI8P0" localSheetId="10" hidden="1">#REF!</definedName>
    <definedName name="BExMCS8EF2W3FS9QADNKREYSI8P0" localSheetId="8" hidden="1">#REF!</definedName>
    <definedName name="BExMCS8EF2W3FS9QADNKREYSI8P0" hidden="1">#REF!</definedName>
    <definedName name="BExMCSU0KZGHALEL7N5DJBVL94K7" localSheetId="10" hidden="1">#REF!</definedName>
    <definedName name="BExMCSU0KZGHALEL7N5DJBVL94K7" localSheetId="8" hidden="1">#REF!</definedName>
    <definedName name="BExMCSU0KZGHALEL7N5DJBVL94K7" hidden="1">#REF!</definedName>
    <definedName name="BExMCUS7GSOM96J0HJ7EH0FFM2AC" localSheetId="10" hidden="1">#REF!</definedName>
    <definedName name="BExMCUS7GSOM96J0HJ7EH0FFM2AC" localSheetId="8" hidden="1">#REF!</definedName>
    <definedName name="BExMCUS7GSOM96J0HJ7EH0FFM2AC" hidden="1">#REF!</definedName>
    <definedName name="BExMCYTT6TVDWMJXO1NZANRTVNAN" localSheetId="10" hidden="1">#REF!</definedName>
    <definedName name="BExMCYTT6TVDWMJXO1NZANRTVNAN" localSheetId="8" hidden="1">#REF!</definedName>
    <definedName name="BExMCYTT6TVDWMJXO1NZANRTVNAN" hidden="1">#REF!</definedName>
    <definedName name="BExMD54CT1VTE5YGBM90H90NF28M" localSheetId="10" hidden="1">#REF!</definedName>
    <definedName name="BExMD54CT1VTE5YGBM90H90NF28M" localSheetId="8" hidden="1">#REF!</definedName>
    <definedName name="BExMD54CT1VTE5YGBM90H90NF28M" hidden="1">#REF!</definedName>
    <definedName name="BExMD5F6IAV108XYJLXUO9HD0IT6" localSheetId="10" hidden="1">#REF!</definedName>
    <definedName name="BExMD5F6IAV108XYJLXUO9HD0IT6" localSheetId="8" hidden="1">#REF!</definedName>
    <definedName name="BExMD5F6IAV108XYJLXUO9HD0IT6" hidden="1">#REF!</definedName>
    <definedName name="BExMDANV66W9T3XAXID40XFJ0J93" localSheetId="10" hidden="1">#REF!</definedName>
    <definedName name="BExMDANV66W9T3XAXID40XFJ0J93" localSheetId="8" hidden="1">#REF!</definedName>
    <definedName name="BExMDANV66W9T3XAXID40XFJ0J93" hidden="1">#REF!</definedName>
    <definedName name="BExMDGD1KQP7NNR78X2ZX4FCBQ1S" localSheetId="10" hidden="1">#REF!</definedName>
    <definedName name="BExMDGD1KQP7NNR78X2ZX4FCBQ1S" localSheetId="8" hidden="1">#REF!</definedName>
    <definedName name="BExMDGD1KQP7NNR78X2ZX4FCBQ1S" hidden="1">#REF!</definedName>
    <definedName name="BExMDIRDK0DI8P86HB7WPH8QWLSQ" localSheetId="10" hidden="1">#REF!</definedName>
    <definedName name="BExMDIRDK0DI8P86HB7WPH8QWLSQ" localSheetId="8" hidden="1">#REF!</definedName>
    <definedName name="BExMDIRDK0DI8P86HB7WPH8QWLSQ" hidden="1">#REF!</definedName>
    <definedName name="BExMDOWGDLP3BZZB4ZPI31VS10FP" localSheetId="10" hidden="1">#REF!</definedName>
    <definedName name="BExMDOWGDLP3BZZB4ZPI31VS10FP" localSheetId="8" hidden="1">#REF!</definedName>
    <definedName name="BExMDOWGDLP3BZZB4ZPI31VS10FP" hidden="1">#REF!</definedName>
    <definedName name="BExMDPI2FVMORSWDDCVAJ85WYAYO" localSheetId="10" hidden="1">#REF!</definedName>
    <definedName name="BExMDPI2FVMORSWDDCVAJ85WYAYO" localSheetId="8" hidden="1">#REF!</definedName>
    <definedName name="BExMDPI2FVMORSWDDCVAJ85WYAYO" hidden="1">#REF!</definedName>
    <definedName name="BExMDUWB7VWHFFR266QXO46BNV2S" localSheetId="10" hidden="1">#REF!</definedName>
    <definedName name="BExMDUWB7VWHFFR266QXO46BNV2S" localSheetId="8" hidden="1">#REF!</definedName>
    <definedName name="BExMDUWB7VWHFFR266QXO46BNV2S" hidden="1">#REF!</definedName>
    <definedName name="BExME2U47N8LZG0BPJ49ANY5QVV2" localSheetId="10" hidden="1">#REF!</definedName>
    <definedName name="BExME2U47N8LZG0BPJ49ANY5QVV2" localSheetId="8" hidden="1">#REF!</definedName>
    <definedName name="BExME2U47N8LZG0BPJ49ANY5QVV2" hidden="1">#REF!</definedName>
    <definedName name="BExME88DH5DUKMUFI9FNVECXFD2E" localSheetId="10" hidden="1">#REF!</definedName>
    <definedName name="BExME88DH5DUKMUFI9FNVECXFD2E" localSheetId="8" hidden="1">#REF!</definedName>
    <definedName name="BExME88DH5DUKMUFI9FNVECXFD2E" hidden="1">#REF!</definedName>
    <definedName name="BExME9A7MOGAK7YTTQYXP5DL6VYA" localSheetId="10" hidden="1">#REF!</definedName>
    <definedName name="BExME9A7MOGAK7YTTQYXP5DL6VYA" localSheetId="8" hidden="1">#REF!</definedName>
    <definedName name="BExME9A7MOGAK7YTTQYXP5DL6VYA" hidden="1">#REF!</definedName>
    <definedName name="BExMEOV9YFRY5C3GDLU60GIX10BY" localSheetId="10" hidden="1">#REF!</definedName>
    <definedName name="BExMEOV9YFRY5C3GDLU60GIX10BY" localSheetId="8" hidden="1">#REF!</definedName>
    <definedName name="BExMEOV9YFRY5C3GDLU60GIX10BY" hidden="1">#REF!</definedName>
    <definedName name="BExMEUK2Q5GZGZFZ77Z2IYUKOOYW" localSheetId="10" hidden="1">#REF!</definedName>
    <definedName name="BExMEUK2Q5GZGZFZ77Z2IYUKOOYW" localSheetId="8" hidden="1">#REF!</definedName>
    <definedName name="BExMEUK2Q5GZGZFZ77Z2IYUKOOYW" hidden="1">#REF!</definedName>
    <definedName name="BExMEWT36INWIP0VNS94NEP3WZ4U" localSheetId="10" hidden="1">#REF!</definedName>
    <definedName name="BExMEWT36INWIP0VNS94NEP3WZ4U" localSheetId="8" hidden="1">#REF!</definedName>
    <definedName name="BExMEWT36INWIP0VNS94NEP3WZ4U" hidden="1">#REF!</definedName>
    <definedName name="BExMEY09ESM4H2YGKEQQRYUD114R" localSheetId="10" hidden="1">#REF!</definedName>
    <definedName name="BExMEY09ESM4H2YGKEQQRYUD114R" localSheetId="8" hidden="1">#REF!</definedName>
    <definedName name="BExMEY09ESM4H2YGKEQQRYUD114R" hidden="1">#REF!</definedName>
    <definedName name="BExMF0UU4SBJHOJ4SG09QMF1TC7H" localSheetId="10" hidden="1">#REF!</definedName>
    <definedName name="BExMF0UU4SBJHOJ4SG09QMF1TC7H" localSheetId="8" hidden="1">#REF!</definedName>
    <definedName name="BExMF0UU4SBJHOJ4SG09QMF1TC7H" hidden="1">#REF!</definedName>
    <definedName name="BExMF2YDPQWGK3CSN8LJG16MLFQZ" localSheetId="10" hidden="1">#REF!</definedName>
    <definedName name="BExMF2YDPQWGK3CSN8LJG16MLFQZ" localSheetId="8" hidden="1">#REF!</definedName>
    <definedName name="BExMF2YDPQWGK3CSN8LJG16MLFQZ" hidden="1">#REF!</definedName>
    <definedName name="BExMF4G4IUPQY1Y5GEY5N3E04CL6" localSheetId="10" hidden="1">#REF!</definedName>
    <definedName name="BExMF4G4IUPQY1Y5GEY5N3E04CL6" localSheetId="8" hidden="1">#REF!</definedName>
    <definedName name="BExMF4G4IUPQY1Y5GEY5N3E04CL6" hidden="1">#REF!</definedName>
    <definedName name="BExMF9UIGYMOAQK0ELUWP0S0HZZY" localSheetId="10" hidden="1">#REF!</definedName>
    <definedName name="BExMF9UIGYMOAQK0ELUWP0S0HZZY" localSheetId="8" hidden="1">#REF!</definedName>
    <definedName name="BExMF9UIGYMOAQK0ELUWP0S0HZZY" hidden="1">#REF!</definedName>
    <definedName name="BExMFDLBSWFMRDYJ2DZETI3EXKN2" localSheetId="10" hidden="1">#REF!</definedName>
    <definedName name="BExMFDLBSWFMRDYJ2DZETI3EXKN2" localSheetId="8" hidden="1">#REF!</definedName>
    <definedName name="BExMFDLBSWFMRDYJ2DZETI3EXKN2" hidden="1">#REF!</definedName>
    <definedName name="BExMFLDTMRTCHKA37LQW67BG8D5C" localSheetId="10" hidden="1">#REF!</definedName>
    <definedName name="BExMFLDTMRTCHKA37LQW67BG8D5C" localSheetId="8" hidden="1">#REF!</definedName>
    <definedName name="BExMFLDTMRTCHKA37LQW67BG8D5C" hidden="1">#REF!</definedName>
    <definedName name="BExMFTH63LTWA2JYJTJYMT5K2OF2" localSheetId="10" hidden="1">#REF!</definedName>
    <definedName name="BExMFTH63LTWA2JYJTJYMT5K2OF2" localSheetId="8" hidden="1">#REF!</definedName>
    <definedName name="BExMFTH63LTWA2JYJTJYMT5K2OF2" hidden="1">#REF!</definedName>
    <definedName name="BExMFY4AG5T27EVMCCNE00GOAR66" localSheetId="10" hidden="1">#REF!</definedName>
    <definedName name="BExMFY4AG5T27EVMCCNE00GOAR66" localSheetId="8" hidden="1">#REF!</definedName>
    <definedName name="BExMFY4AG5T27EVMCCNE00GOAR66" hidden="1">#REF!</definedName>
    <definedName name="BExMGQQNOFER1MEVQ961XARTRIOB" localSheetId="10" hidden="1">#REF!</definedName>
    <definedName name="BExMGQQNOFER1MEVQ961XARTRIOB" localSheetId="8" hidden="1">#REF!</definedName>
    <definedName name="BExMGQQNOFER1MEVQ961XARTRIOB" hidden="1">#REF!</definedName>
    <definedName name="BExMH189E60TZBQFN2UWVA1UZA7X" localSheetId="10" hidden="1">#REF!</definedName>
    <definedName name="BExMH189E60TZBQFN2UWVA1UZA7X" localSheetId="8" hidden="1">#REF!</definedName>
    <definedName name="BExMH189E60TZBQFN2UWVA1UZA7X" hidden="1">#REF!</definedName>
    <definedName name="BExMH3H9TW5TJCNU5Z1EWXP3BAEP" localSheetId="10" hidden="1">#REF!</definedName>
    <definedName name="BExMH3H9TW5TJCNU5Z1EWXP3BAEP" localSheetId="8" hidden="1">#REF!</definedName>
    <definedName name="BExMH3H9TW5TJCNU5Z1EWXP3BAEP" hidden="1">#REF!</definedName>
    <definedName name="BExMH5A1B01SYXROP70DOKTQ5D6Z" localSheetId="10" hidden="1">#REF!</definedName>
    <definedName name="BExMH5A1B01SYXROP70DOKTQ5D6Z" localSheetId="8" hidden="1">#REF!</definedName>
    <definedName name="BExMH5A1B01SYXROP70DOKTQ5D6Z" hidden="1">#REF!</definedName>
    <definedName name="BExMHCGUJ8A3L31NU0XU0FGXE4P3" localSheetId="10" hidden="1">#REF!</definedName>
    <definedName name="BExMHCGUJ8A3L31NU0XU0FGXE4P3" localSheetId="8" hidden="1">#REF!</definedName>
    <definedName name="BExMHCGUJ8A3L31NU0XU0FGXE4P3" hidden="1">#REF!</definedName>
    <definedName name="BExMHOWPB34KPZ76M2KIX2C9R2VB" localSheetId="10" hidden="1">#REF!</definedName>
    <definedName name="BExMHOWPB34KPZ76M2KIX2C9R2VB" localSheetId="8" hidden="1">#REF!</definedName>
    <definedName name="BExMHOWPB34KPZ76M2KIX2C9R2VB" hidden="1">#REF!</definedName>
    <definedName name="BExMHSSYC6KVHA3QDTSYPN92TWMI" localSheetId="10" hidden="1">#REF!</definedName>
    <definedName name="BExMHSSYC6KVHA3QDTSYPN92TWMI" localSheetId="8" hidden="1">#REF!</definedName>
    <definedName name="BExMHSSYC6KVHA3QDTSYPN92TWMI" hidden="1">#REF!</definedName>
    <definedName name="BExMI3AJ9477KDL4T9DHET4LJJTW" localSheetId="10" hidden="1">#REF!</definedName>
    <definedName name="BExMI3AJ9477KDL4T9DHET4LJJTW" localSheetId="8" hidden="1">#REF!</definedName>
    <definedName name="BExMI3AJ9477KDL4T9DHET4LJJTW" hidden="1">#REF!</definedName>
    <definedName name="BExMI6QQ20XHD0NWJUN741B37182" localSheetId="10" hidden="1">#REF!</definedName>
    <definedName name="BExMI6QQ20XHD0NWJUN741B37182" localSheetId="8" hidden="1">#REF!</definedName>
    <definedName name="BExMI6QQ20XHD0NWJUN741B37182" hidden="1">#REF!</definedName>
    <definedName name="BExMI7MYDIMC9K16SBAFUY33RHK6" localSheetId="10" hidden="1">#REF!</definedName>
    <definedName name="BExMI7MYDIMC9K16SBAFUY33RHK6" localSheetId="8" hidden="1">#REF!</definedName>
    <definedName name="BExMI7MYDIMC9K16SBAFUY33RHK6" hidden="1">#REF!</definedName>
    <definedName name="BExMI8JB94SBD9EMNJEK7Y2T6GYU" localSheetId="10" hidden="1">#REF!</definedName>
    <definedName name="BExMI8JB94SBD9EMNJEK7Y2T6GYU" localSheetId="8" hidden="1">#REF!</definedName>
    <definedName name="BExMI8JB94SBD9EMNJEK7Y2T6GYU" hidden="1">#REF!</definedName>
    <definedName name="BExMI8OS85YTW3KYVE4YD0R7Z6UV" localSheetId="10" hidden="1">#REF!</definedName>
    <definedName name="BExMI8OS85YTW3KYVE4YD0R7Z6UV" localSheetId="8" hidden="1">#REF!</definedName>
    <definedName name="BExMI8OS85YTW3KYVE4YD0R7Z6UV" hidden="1">#REF!</definedName>
    <definedName name="BExMI9QNOMVZ44I3BFMGU1EL1RSY" localSheetId="10" hidden="1">#REF!</definedName>
    <definedName name="BExMI9QNOMVZ44I3BFMGU1EL1RSY" localSheetId="8" hidden="1">#REF!</definedName>
    <definedName name="BExMI9QNOMVZ44I3BFMGU1EL1RSY" hidden="1">#REF!</definedName>
    <definedName name="BExMIBOOZU40JS3F89OMPSRCE9MM" localSheetId="10" hidden="1">#REF!</definedName>
    <definedName name="BExMIBOOZU40JS3F89OMPSRCE9MM" localSheetId="8" hidden="1">#REF!</definedName>
    <definedName name="BExMIBOOZU40JS3F89OMPSRCE9MM" hidden="1">#REF!</definedName>
    <definedName name="BExMIIQ5MBWSIHTFWAQADXMZC22Q" localSheetId="10" hidden="1">#REF!</definedName>
    <definedName name="BExMIIQ5MBWSIHTFWAQADXMZC22Q" localSheetId="8" hidden="1">#REF!</definedName>
    <definedName name="BExMIIQ5MBWSIHTFWAQADXMZC22Q" hidden="1">#REF!</definedName>
    <definedName name="BExMIL4I2GE866I25CR5JBLJWJ6A" localSheetId="10" hidden="1">#REF!</definedName>
    <definedName name="BExMIL4I2GE866I25CR5JBLJWJ6A" localSheetId="8" hidden="1">#REF!</definedName>
    <definedName name="BExMIL4I2GE866I25CR5JBLJWJ6A" hidden="1">#REF!</definedName>
    <definedName name="BExMIRKIPF27SNO82SPFSB3T5U17" localSheetId="10" hidden="1">#REF!</definedName>
    <definedName name="BExMIRKIPF27SNO82SPFSB3T5U17" localSheetId="8" hidden="1">#REF!</definedName>
    <definedName name="BExMIRKIPF27SNO82SPFSB3T5U17" hidden="1">#REF!</definedName>
    <definedName name="BExMIV0KC8555D5E42ZGWG15Y0MO" localSheetId="10" hidden="1">#REF!</definedName>
    <definedName name="BExMIV0KC8555D5E42ZGWG15Y0MO" localSheetId="8" hidden="1">#REF!</definedName>
    <definedName name="BExMIV0KC8555D5E42ZGWG15Y0MO" hidden="1">#REF!</definedName>
    <definedName name="BExMIZT6AN7E6YMW2S87CTCN2UXH" localSheetId="10" hidden="1">#REF!</definedName>
    <definedName name="BExMIZT6AN7E6YMW2S87CTCN2UXH" localSheetId="8" hidden="1">#REF!</definedName>
    <definedName name="BExMIZT6AN7E6YMW2S87CTCN2UXH" hidden="1">#REF!</definedName>
    <definedName name="BExMJB76UESLVRD81AJBOB78JDTT" localSheetId="10" hidden="1">#REF!</definedName>
    <definedName name="BExMJB76UESLVRD81AJBOB78JDTT" localSheetId="8" hidden="1">#REF!</definedName>
    <definedName name="BExMJB76UESLVRD81AJBOB78JDTT" hidden="1">#REF!</definedName>
    <definedName name="BExMJI8OLFZQCGOW3F99ETW8A21E" localSheetId="10" hidden="1">#REF!</definedName>
    <definedName name="BExMJI8OLFZQCGOW3F99ETW8A21E" localSheetId="8" hidden="1">#REF!</definedName>
    <definedName name="BExMJI8OLFZQCGOW3F99ETW8A21E" hidden="1">#REF!</definedName>
    <definedName name="BExMJNC8ZFB9DRFOJ961ZAJ8U3A8" localSheetId="10" hidden="1">#REF!</definedName>
    <definedName name="BExMJNC8ZFB9DRFOJ961ZAJ8U3A8" localSheetId="8" hidden="1">#REF!</definedName>
    <definedName name="BExMJNC8ZFB9DRFOJ961ZAJ8U3A8" hidden="1">#REF!</definedName>
    <definedName name="BExMJTBV8A3D31W2IQHP9RDFPPHQ" localSheetId="10" hidden="1">#REF!</definedName>
    <definedName name="BExMJTBV8A3D31W2IQHP9RDFPPHQ" localSheetId="8" hidden="1">#REF!</definedName>
    <definedName name="BExMJTBV8A3D31W2IQHP9RDFPPHQ" hidden="1">#REF!</definedName>
    <definedName name="BExMK2RTXN4QJWEUNX002XK8VQP8" localSheetId="10" hidden="1">#REF!</definedName>
    <definedName name="BExMK2RTXN4QJWEUNX002XK8VQP8" localSheetId="8" hidden="1">#REF!</definedName>
    <definedName name="BExMK2RTXN4QJWEUNX002XK8VQP8" hidden="1">#REF!</definedName>
    <definedName name="BExMKBGQDUZ8AWXYHA3QVMSDVZ3D" localSheetId="10" hidden="1">#REF!</definedName>
    <definedName name="BExMKBGQDUZ8AWXYHA3QVMSDVZ3D" localSheetId="8" hidden="1">#REF!</definedName>
    <definedName name="BExMKBGQDUZ8AWXYHA3QVMSDVZ3D" hidden="1">#REF!</definedName>
    <definedName name="BExMKBM1467553LDFZRRKVSHN374" localSheetId="10" hidden="1">#REF!</definedName>
    <definedName name="BExMKBM1467553LDFZRRKVSHN374" localSheetId="8" hidden="1">#REF!</definedName>
    <definedName name="BExMKBM1467553LDFZRRKVSHN374" hidden="1">#REF!</definedName>
    <definedName name="BExMKGK5FJUC0AU8MABRGDC5ZM70" localSheetId="10" hidden="1">#REF!</definedName>
    <definedName name="BExMKGK5FJUC0AU8MABRGDC5ZM70" localSheetId="8" hidden="1">#REF!</definedName>
    <definedName name="BExMKGK5FJUC0AU8MABRGDC5ZM70" hidden="1">#REF!</definedName>
    <definedName name="BExMKP92JGBM5BJO174H9A4HQIB9" localSheetId="10" hidden="1">#REF!</definedName>
    <definedName name="BExMKP92JGBM5BJO174H9A4HQIB9" localSheetId="8" hidden="1">#REF!</definedName>
    <definedName name="BExMKP92JGBM5BJO174H9A4HQIB9" hidden="1">#REF!</definedName>
    <definedName name="BExMKPEDT6IOYLLC3KJKRZOETC3Y" localSheetId="10" hidden="1">#REF!</definedName>
    <definedName name="BExMKPEDT6IOYLLC3KJKRZOETC3Y" localSheetId="8" hidden="1">#REF!</definedName>
    <definedName name="BExMKPEDT6IOYLLC3KJKRZOETC3Y" hidden="1">#REF!</definedName>
    <definedName name="BExMKTW7R5SOV4PHAFGHU3W73DYE" localSheetId="10" hidden="1">#REF!</definedName>
    <definedName name="BExMKTW7R5SOV4PHAFGHU3W73DYE" localSheetId="8" hidden="1">#REF!</definedName>
    <definedName name="BExMKTW7R5SOV4PHAFGHU3W73DYE" hidden="1">#REF!</definedName>
    <definedName name="BExMKU7051J2W1RQXGZGE62NBRUZ" localSheetId="10" hidden="1">#REF!</definedName>
    <definedName name="BExMKU7051J2W1RQXGZGE62NBRUZ" localSheetId="8" hidden="1">#REF!</definedName>
    <definedName name="BExMKU7051J2W1RQXGZGE62NBRUZ" hidden="1">#REF!</definedName>
    <definedName name="BExMKUN3WPECJR2XRID2R7GZRGNX" localSheetId="10" hidden="1">#REF!</definedName>
    <definedName name="BExMKUN3WPECJR2XRID2R7GZRGNX" localSheetId="8" hidden="1">#REF!</definedName>
    <definedName name="BExMKUN3WPECJR2XRID2R7GZRGNX" hidden="1">#REF!</definedName>
    <definedName name="BExMKZ535P011X4TNV16GCOH4H21" localSheetId="10" hidden="1">#REF!</definedName>
    <definedName name="BExMKZ535P011X4TNV16GCOH4H21" localSheetId="8" hidden="1">#REF!</definedName>
    <definedName name="BExMKZ535P011X4TNV16GCOH4H21" hidden="1">#REF!</definedName>
    <definedName name="BExML3XQNDIMX55ZCHHXKUV3D6E6" localSheetId="10" hidden="1">#REF!</definedName>
    <definedName name="BExML3XQNDIMX55ZCHHXKUV3D6E6" localSheetId="8" hidden="1">#REF!</definedName>
    <definedName name="BExML3XQNDIMX55ZCHHXKUV3D6E6" hidden="1">#REF!</definedName>
    <definedName name="BExML5QGSWHLI18BGY4CGOTD3UWH" localSheetId="10" hidden="1">#REF!</definedName>
    <definedName name="BExML5QGSWHLI18BGY4CGOTD3UWH" localSheetId="8" hidden="1">#REF!</definedName>
    <definedName name="BExML5QGSWHLI18BGY4CGOTD3UWH" hidden="1">#REF!</definedName>
    <definedName name="BExML6BVFCV80776USR7X70HVRZT" localSheetId="10" hidden="1">#REF!</definedName>
    <definedName name="BExML6BVFCV80776USR7X70HVRZT" localSheetId="8" hidden="1">#REF!</definedName>
    <definedName name="BExML6BVFCV80776USR7X70HVRZT" hidden="1">#REF!</definedName>
    <definedName name="BExMLO5Z61RE85X8HHX2G4IU3AZW" localSheetId="10" hidden="1">#REF!</definedName>
    <definedName name="BExMLO5Z61RE85X8HHX2G4IU3AZW" localSheetId="8" hidden="1">#REF!</definedName>
    <definedName name="BExMLO5Z61RE85X8HHX2G4IU3AZW" hidden="1">#REF!</definedName>
    <definedName name="BExMLVI7UORSHM9FMO8S2EI0TMTS" localSheetId="10" hidden="1">#REF!</definedName>
    <definedName name="BExMLVI7UORSHM9FMO8S2EI0TMTS" localSheetId="8" hidden="1">#REF!</definedName>
    <definedName name="BExMLVI7UORSHM9FMO8S2EI0TMTS" hidden="1">#REF!</definedName>
    <definedName name="BExMM5UCOT2HSSN0ZIPZW55GSOVO" localSheetId="10" hidden="1">#REF!</definedName>
    <definedName name="BExMM5UCOT2HSSN0ZIPZW55GSOVO" localSheetId="8" hidden="1">#REF!</definedName>
    <definedName name="BExMM5UCOT2HSSN0ZIPZW55GSOVO" hidden="1">#REF!</definedName>
    <definedName name="BExMM8ZRS5RQ8H1H55RVPVTDL5NL" localSheetId="10" hidden="1">#REF!</definedName>
    <definedName name="BExMM8ZRS5RQ8H1H55RVPVTDL5NL" localSheetId="8" hidden="1">#REF!</definedName>
    <definedName name="BExMM8ZRS5RQ8H1H55RVPVTDL5NL" hidden="1">#REF!</definedName>
    <definedName name="BExMMH8EAZB09XXQ5X4LR0P4NHG9" localSheetId="10" hidden="1">#REF!</definedName>
    <definedName name="BExMMH8EAZB09XXQ5X4LR0P4NHG9" localSheetId="8" hidden="1">#REF!</definedName>
    <definedName name="BExMMH8EAZB09XXQ5X4LR0P4NHG9" hidden="1">#REF!</definedName>
    <definedName name="BExMMIQH5BABNZVCIQ7TBCQ10AY5" localSheetId="10" hidden="1">#REF!</definedName>
    <definedName name="BExMMIQH5BABNZVCIQ7TBCQ10AY5" localSheetId="8" hidden="1">#REF!</definedName>
    <definedName name="BExMMIQH5BABNZVCIQ7TBCQ10AY5" hidden="1">#REF!</definedName>
    <definedName name="BExMMNIZ2T7M22WECMUQXEF4NJ71" localSheetId="10" hidden="1">#REF!</definedName>
    <definedName name="BExMMNIZ2T7M22WECMUQXEF4NJ71" localSheetId="8" hidden="1">#REF!</definedName>
    <definedName name="BExMMNIZ2T7M22WECMUQXEF4NJ71" hidden="1">#REF!</definedName>
    <definedName name="BExMMPMIOU7BURTV0L1K6ACW9X73" localSheetId="10" hidden="1">#REF!</definedName>
    <definedName name="BExMMPMIOU7BURTV0L1K6ACW9X73" localSheetId="8" hidden="1">#REF!</definedName>
    <definedName name="BExMMPMIOU7BURTV0L1K6ACW9X73" hidden="1">#REF!</definedName>
    <definedName name="BExMMQ835AJDHS4B419SS645P67Q" localSheetId="10" hidden="1">#REF!</definedName>
    <definedName name="BExMMQ835AJDHS4B419SS645P67Q" localSheetId="8" hidden="1">#REF!</definedName>
    <definedName name="BExMMQ835AJDHS4B419SS645P67Q" hidden="1">#REF!</definedName>
    <definedName name="BExMMQIUVPCOBISTEJJYNCCLUCPY" localSheetId="10" hidden="1">#REF!</definedName>
    <definedName name="BExMMQIUVPCOBISTEJJYNCCLUCPY" localSheetId="8" hidden="1">#REF!</definedName>
    <definedName name="BExMMQIUVPCOBISTEJJYNCCLUCPY" hidden="1">#REF!</definedName>
    <definedName name="BExMMTIXETA5VAKBSOFDD5SRU887" localSheetId="10" hidden="1">#REF!</definedName>
    <definedName name="BExMMTIXETA5VAKBSOFDD5SRU887" localSheetId="8" hidden="1">#REF!</definedName>
    <definedName name="BExMMTIXETA5VAKBSOFDD5SRU887" hidden="1">#REF!</definedName>
    <definedName name="BExMMV0P6P5YS3C35G0JYYHI7992" localSheetId="10" hidden="1">#REF!</definedName>
    <definedName name="BExMMV0P6P5YS3C35G0JYYHI7992" localSheetId="8" hidden="1">#REF!</definedName>
    <definedName name="BExMMV0P6P5YS3C35G0JYYHI7992" hidden="1">#REF!</definedName>
    <definedName name="BExMNJLFWZBRN9PZF1IO9CYWV1B2" localSheetId="10" hidden="1">#REF!</definedName>
    <definedName name="BExMNJLFWZBRN9PZF1IO9CYWV1B2" localSheetId="8" hidden="1">#REF!</definedName>
    <definedName name="BExMNJLFWZBRN9PZF1IO9CYWV1B2" hidden="1">#REF!</definedName>
    <definedName name="BExMNKCJ0FA57YEUUAJE43U1QN5P" localSheetId="10" hidden="1">#REF!</definedName>
    <definedName name="BExMNKCJ0FA57YEUUAJE43U1QN5P" localSheetId="8" hidden="1">#REF!</definedName>
    <definedName name="BExMNKCJ0FA57YEUUAJE43U1QN5P" hidden="1">#REF!</definedName>
    <definedName name="BExMNKN5D1WEF2OOJVP6LZ6DLU3Y" localSheetId="10" hidden="1">#REF!</definedName>
    <definedName name="BExMNKN5D1WEF2OOJVP6LZ6DLU3Y" localSheetId="8" hidden="1">#REF!</definedName>
    <definedName name="BExMNKN5D1WEF2OOJVP6LZ6DLU3Y" hidden="1">#REF!</definedName>
    <definedName name="BExMNR38HMPLWAJRQ9MMS3ZAZ9IU" localSheetId="10" hidden="1">#REF!</definedName>
    <definedName name="BExMNR38HMPLWAJRQ9MMS3ZAZ9IU" localSheetId="8" hidden="1">#REF!</definedName>
    <definedName name="BExMNR38HMPLWAJRQ9MMS3ZAZ9IU" hidden="1">#REF!</definedName>
    <definedName name="BExMNRDZULKJMVY2VKIIRM2M5A1M" localSheetId="10" hidden="1">#REF!</definedName>
    <definedName name="BExMNRDZULKJMVY2VKIIRM2M5A1M" localSheetId="8" hidden="1">#REF!</definedName>
    <definedName name="BExMNRDZULKJMVY2VKIIRM2M5A1M" hidden="1">#REF!</definedName>
    <definedName name="BExMNVFKZIBQSCAH71DIF1CJG89T" localSheetId="10" hidden="1">#REF!</definedName>
    <definedName name="BExMNVFKZIBQSCAH71DIF1CJG89T" localSheetId="8" hidden="1">#REF!</definedName>
    <definedName name="BExMNVFKZIBQSCAH71DIF1CJG89T" hidden="1">#REF!</definedName>
    <definedName name="BExMNVVUQAGQY9SA29FGI7D7R5MN" localSheetId="10" hidden="1">#REF!</definedName>
    <definedName name="BExMNVVUQAGQY9SA29FGI7D7R5MN" localSheetId="8" hidden="1">#REF!</definedName>
    <definedName name="BExMNVVUQAGQY9SA29FGI7D7R5MN" hidden="1">#REF!</definedName>
    <definedName name="BExMO9IOWKTWHO8LQJJQI5P3INWY" localSheetId="10" hidden="1">#REF!</definedName>
    <definedName name="BExMO9IOWKTWHO8LQJJQI5P3INWY" localSheetId="8" hidden="1">#REF!</definedName>
    <definedName name="BExMO9IOWKTWHO8LQJJQI5P3INWY" hidden="1">#REF!</definedName>
    <definedName name="BExMOI29DOEK5R1A5QZPUDKF7N6T" localSheetId="10" hidden="1">#REF!</definedName>
    <definedName name="BExMOI29DOEK5R1A5QZPUDKF7N6T" localSheetId="8" hidden="1">#REF!</definedName>
    <definedName name="BExMOI29DOEK5R1A5QZPUDKF7N6T" hidden="1">#REF!</definedName>
    <definedName name="BExMONRAU0S904NLJHPI47RVQDBH" localSheetId="10" hidden="1">#REF!</definedName>
    <definedName name="BExMONRAU0S904NLJHPI47RVQDBH" localSheetId="8" hidden="1">#REF!</definedName>
    <definedName name="BExMONRAU0S904NLJHPI47RVQDBH" hidden="1">#REF!</definedName>
    <definedName name="BExMPAJ5AJAXGKGK3F6H3ODS6RF4" localSheetId="10" hidden="1">#REF!</definedName>
    <definedName name="BExMPAJ5AJAXGKGK3F6H3ODS6RF4" localSheetId="8" hidden="1">#REF!</definedName>
    <definedName name="BExMPAJ5AJAXGKGK3F6H3ODS6RF4" hidden="1">#REF!</definedName>
    <definedName name="BExMPD2X55FFBVJ6CBUKNPROIOEU" localSheetId="10" hidden="1">#REF!</definedName>
    <definedName name="BExMPD2X55FFBVJ6CBUKNPROIOEU" localSheetId="8" hidden="1">#REF!</definedName>
    <definedName name="BExMPD2X55FFBVJ6CBUKNPROIOEU" hidden="1">#REF!</definedName>
    <definedName name="BExMPGZ848E38FUH1JBQN97DGWAT" localSheetId="10" hidden="1">#REF!</definedName>
    <definedName name="BExMPGZ848E38FUH1JBQN97DGWAT" localSheetId="8" hidden="1">#REF!</definedName>
    <definedName name="BExMPGZ848E38FUH1JBQN97DGWAT" hidden="1">#REF!</definedName>
    <definedName name="BExMPMTICOSMQENOFKQ18K0ZT4S8" localSheetId="10" hidden="1">#REF!</definedName>
    <definedName name="BExMPMTICOSMQENOFKQ18K0ZT4S8" localSheetId="8" hidden="1">#REF!</definedName>
    <definedName name="BExMPMTICOSMQENOFKQ18K0ZT4S8" hidden="1">#REF!</definedName>
    <definedName name="BExMPMZ07II0R4KGWQQ7PGS3RZS4" localSheetId="10" hidden="1">#REF!</definedName>
    <definedName name="BExMPMZ07II0R4KGWQQ7PGS3RZS4" localSheetId="8" hidden="1">#REF!</definedName>
    <definedName name="BExMPMZ07II0R4KGWQQ7PGS3RZS4" hidden="1">#REF!</definedName>
    <definedName name="BExMPOBH04JMDO6Z8DMSEJZM4ANN" localSheetId="10" hidden="1">#REF!</definedName>
    <definedName name="BExMPOBH04JMDO6Z8DMSEJZM4ANN" localSheetId="8" hidden="1">#REF!</definedName>
    <definedName name="BExMPOBH04JMDO6Z8DMSEJZM4ANN" hidden="1">#REF!</definedName>
    <definedName name="BExMPSD77XQ3HA6A4FZOJK8G2JP3" localSheetId="10" hidden="1">#REF!</definedName>
    <definedName name="BExMPSD77XQ3HA6A4FZOJK8G2JP3" localSheetId="8" hidden="1">#REF!</definedName>
    <definedName name="BExMPSD77XQ3HA6A4FZOJK8G2JP3" hidden="1">#REF!</definedName>
    <definedName name="BExMQ4I3Q7F0BMPHSFMFW9TZ87UD" localSheetId="10" hidden="1">#REF!</definedName>
    <definedName name="BExMQ4I3Q7F0BMPHSFMFW9TZ87UD" localSheetId="8" hidden="1">#REF!</definedName>
    <definedName name="BExMQ4I3Q7F0BMPHSFMFW9TZ87UD" hidden="1">#REF!</definedName>
    <definedName name="BExMQ4SWDWI4N16AZ0T5CJ6HH8WC" localSheetId="10" hidden="1">#REF!</definedName>
    <definedName name="BExMQ4SWDWI4N16AZ0T5CJ6HH8WC" localSheetId="8" hidden="1">#REF!</definedName>
    <definedName name="BExMQ4SWDWI4N16AZ0T5CJ6HH8WC" hidden="1">#REF!</definedName>
    <definedName name="BExMQ71WHW50GVX45JU951AGPLFQ" localSheetId="10" hidden="1">#REF!</definedName>
    <definedName name="BExMQ71WHW50GVX45JU951AGPLFQ" localSheetId="8" hidden="1">#REF!</definedName>
    <definedName name="BExMQ71WHW50GVX45JU951AGPLFQ" hidden="1">#REF!</definedName>
    <definedName name="BExMQGXSLPT4A6N47LE6FBVHWBOF" localSheetId="10" hidden="1">#REF!</definedName>
    <definedName name="BExMQGXSLPT4A6N47LE6FBVHWBOF" localSheetId="8" hidden="1">#REF!</definedName>
    <definedName name="BExMQGXSLPT4A6N47LE6FBVHWBOF" hidden="1">#REF!</definedName>
    <definedName name="BExMQNZGFHW75W9HWRCR0FEF0XF0" localSheetId="10" hidden="1">#REF!</definedName>
    <definedName name="BExMQNZGFHW75W9HWRCR0FEF0XF0" localSheetId="8" hidden="1">#REF!</definedName>
    <definedName name="BExMQNZGFHW75W9HWRCR0FEF0XF0" hidden="1">#REF!</definedName>
    <definedName name="BExMQRKVQPDFPD0WQUA9QND8OV7P" localSheetId="10" hidden="1">#REF!</definedName>
    <definedName name="BExMQRKVQPDFPD0WQUA9QND8OV7P" localSheetId="8" hidden="1">#REF!</definedName>
    <definedName name="BExMQRKVQPDFPD0WQUA9QND8OV7P" hidden="1">#REF!</definedName>
    <definedName name="BExMQSBR7PL4KLB1Q4961QO45Y4G" localSheetId="10" hidden="1">#REF!</definedName>
    <definedName name="BExMQSBR7PL4KLB1Q4961QO45Y4G" localSheetId="8" hidden="1">#REF!</definedName>
    <definedName name="BExMQSBR7PL4KLB1Q4961QO45Y4G" hidden="1">#REF!</definedName>
    <definedName name="BExMR1MA4I1X77714ZEPUVC8W398" localSheetId="10" hidden="1">#REF!</definedName>
    <definedName name="BExMR1MA4I1X77714ZEPUVC8W398" localSheetId="8" hidden="1">#REF!</definedName>
    <definedName name="BExMR1MA4I1X77714ZEPUVC8W398" hidden="1">#REF!</definedName>
    <definedName name="BExMR8YQHA7N77HGHY4Y6R30I3XT" localSheetId="10" hidden="1">#REF!</definedName>
    <definedName name="BExMR8YQHA7N77HGHY4Y6R30I3XT" localSheetId="8" hidden="1">#REF!</definedName>
    <definedName name="BExMR8YQHA7N77HGHY4Y6R30I3XT" hidden="1">#REF!</definedName>
    <definedName name="BExMRENOIARWRYOIVPDIEBVNRDO7" localSheetId="10" hidden="1">#REF!</definedName>
    <definedName name="BExMRENOIARWRYOIVPDIEBVNRDO7" localSheetId="8" hidden="1">#REF!</definedName>
    <definedName name="BExMRENOIARWRYOIVPDIEBVNRDO7" hidden="1">#REF!</definedName>
    <definedName name="BExMRF3SCIUZL945WMMDCT29MTLN" localSheetId="10" hidden="1">#REF!</definedName>
    <definedName name="BExMRF3SCIUZL945WMMDCT29MTLN" localSheetId="8" hidden="1">#REF!</definedName>
    <definedName name="BExMRF3SCIUZL945WMMDCT29MTLN" hidden="1">#REF!</definedName>
    <definedName name="BExMRRJNUMGRSDD5GGKKGEIZ6FTS" localSheetId="10" hidden="1">#REF!</definedName>
    <definedName name="BExMRRJNUMGRSDD5GGKKGEIZ6FTS" localSheetId="8" hidden="1">#REF!</definedName>
    <definedName name="BExMRRJNUMGRSDD5GGKKGEIZ6FTS" hidden="1">#REF!</definedName>
    <definedName name="BExMRU3ACIU0RD2BNWO55LH5U2BR" localSheetId="10" hidden="1">#REF!</definedName>
    <definedName name="BExMRU3ACIU0RD2BNWO55LH5U2BR" localSheetId="8" hidden="1">#REF!</definedName>
    <definedName name="BExMRU3ACIU0RD2BNWO55LH5U2BR" hidden="1">#REF!</definedName>
    <definedName name="BExMRWC9LD1LDAVIUQHQWIYMK129" localSheetId="10" hidden="1">#REF!</definedName>
    <definedName name="BExMRWC9LD1LDAVIUQHQWIYMK129" localSheetId="8" hidden="1">#REF!</definedName>
    <definedName name="BExMRWC9LD1LDAVIUQHQWIYMK129" hidden="1">#REF!</definedName>
    <definedName name="BExMSBH3T898ERC4BT51ZURKDCH1" localSheetId="10" hidden="1">#REF!</definedName>
    <definedName name="BExMSBH3T898ERC4BT51ZURKDCH1" localSheetId="8" hidden="1">#REF!</definedName>
    <definedName name="BExMSBH3T898ERC4BT51ZURKDCH1" hidden="1">#REF!</definedName>
    <definedName name="BExMSQRCC40AP8BDUPL2I2DNC210" localSheetId="10" hidden="1">#REF!</definedName>
    <definedName name="BExMSQRCC40AP8BDUPL2I2DNC210" localSheetId="8" hidden="1">#REF!</definedName>
    <definedName name="BExMSQRCC40AP8BDUPL2I2DNC210" hidden="1">#REF!</definedName>
    <definedName name="BExO4J9LR712G00TVA82VNTG8O7H" localSheetId="10" hidden="1">#REF!</definedName>
    <definedName name="BExO4J9LR712G00TVA82VNTG8O7H" localSheetId="8" hidden="1">#REF!</definedName>
    <definedName name="BExO4J9LR712G00TVA82VNTG8O7H" hidden="1">#REF!</definedName>
    <definedName name="BExO55G2KVZ7MIJ30N827CLH0I2A" localSheetId="10" hidden="1">#REF!</definedName>
    <definedName name="BExO55G2KVZ7MIJ30N827CLH0I2A" localSheetId="8" hidden="1">#REF!</definedName>
    <definedName name="BExO55G2KVZ7MIJ30N827CLH0I2A" hidden="1">#REF!</definedName>
    <definedName name="BExO5A8PZD9EUHC5CMPU6N3SQ15L" localSheetId="10" hidden="1">#REF!</definedName>
    <definedName name="BExO5A8PZD9EUHC5CMPU6N3SQ15L" localSheetId="8" hidden="1">#REF!</definedName>
    <definedName name="BExO5A8PZD9EUHC5CMPU6N3SQ15L" hidden="1">#REF!</definedName>
    <definedName name="BExO5XMAHL7CY3X0B1OPKZ28DCJ5" localSheetId="10" hidden="1">#REF!</definedName>
    <definedName name="BExO5XMAHL7CY3X0B1OPKZ28DCJ5" localSheetId="8" hidden="1">#REF!</definedName>
    <definedName name="BExO5XMAHL7CY3X0B1OPKZ28DCJ5" hidden="1">#REF!</definedName>
    <definedName name="BExO66LZJKY4PTQVREELI6POS4AY" localSheetId="10" hidden="1">#REF!</definedName>
    <definedName name="BExO66LZJKY4PTQVREELI6POS4AY" localSheetId="8" hidden="1">#REF!</definedName>
    <definedName name="BExO66LZJKY4PTQVREELI6POS4AY" hidden="1">#REF!</definedName>
    <definedName name="BExO6LLHCYTF7CIVHKAO0NMET14Q" localSheetId="10" hidden="1">#REF!</definedName>
    <definedName name="BExO6LLHCYTF7CIVHKAO0NMET14Q" localSheetId="8" hidden="1">#REF!</definedName>
    <definedName name="BExO6LLHCYTF7CIVHKAO0NMET14Q" hidden="1">#REF!</definedName>
    <definedName name="BExO6NOZIPWELHV0XX25APL9UNOP" localSheetId="10" hidden="1">#REF!</definedName>
    <definedName name="BExO6NOZIPWELHV0XX25APL9UNOP" localSheetId="8" hidden="1">#REF!</definedName>
    <definedName name="BExO6NOZIPWELHV0XX25APL9UNOP" hidden="1">#REF!</definedName>
    <definedName name="BExO71MMHEBC11LG4HXDEQNHOII2" localSheetId="10" hidden="1">#REF!</definedName>
    <definedName name="BExO71MMHEBC11LG4HXDEQNHOII2" localSheetId="8" hidden="1">#REF!</definedName>
    <definedName name="BExO71MMHEBC11LG4HXDEQNHOII2" hidden="1">#REF!</definedName>
    <definedName name="BExO71S28H4XYOYYLAXOO93QV4TF" localSheetId="10" hidden="1">#REF!</definedName>
    <definedName name="BExO71S28H4XYOYYLAXOO93QV4TF" localSheetId="8" hidden="1">#REF!</definedName>
    <definedName name="BExO71S28H4XYOYYLAXOO93QV4TF" hidden="1">#REF!</definedName>
    <definedName name="BExO7BIP1737MIY7S6K4XYMTIO95" localSheetId="10" hidden="1">#REF!</definedName>
    <definedName name="BExO7BIP1737MIY7S6K4XYMTIO95" localSheetId="8" hidden="1">#REF!</definedName>
    <definedName name="BExO7BIP1737MIY7S6K4XYMTIO95" hidden="1">#REF!</definedName>
    <definedName name="BExO7OUQS3XTUQ2LDKGQ8AAQ3OJJ" localSheetId="10" hidden="1">#REF!</definedName>
    <definedName name="BExO7OUQS3XTUQ2LDKGQ8AAQ3OJJ" localSheetId="8" hidden="1">#REF!</definedName>
    <definedName name="BExO7OUQS3XTUQ2LDKGQ8AAQ3OJJ" hidden="1">#REF!</definedName>
    <definedName name="BExO85HMYXZJ7SONWBKKIAXMCI3C" localSheetId="10" hidden="1">#REF!</definedName>
    <definedName name="BExO85HMYXZJ7SONWBKKIAXMCI3C" localSheetId="8" hidden="1">#REF!</definedName>
    <definedName name="BExO85HMYXZJ7SONWBKKIAXMCI3C" hidden="1">#REF!</definedName>
    <definedName name="BExO863922O4PBGQMUNEQKGN3K96" localSheetId="10" hidden="1">#REF!</definedName>
    <definedName name="BExO863922O4PBGQMUNEQKGN3K96" localSheetId="8" hidden="1">#REF!</definedName>
    <definedName name="BExO863922O4PBGQMUNEQKGN3K96" hidden="1">#REF!</definedName>
    <definedName name="BExO89ZIOXN0HOKHY24F7HDZ87UT" localSheetId="10" hidden="1">#REF!</definedName>
    <definedName name="BExO89ZIOXN0HOKHY24F7HDZ87UT" localSheetId="8" hidden="1">#REF!</definedName>
    <definedName name="BExO89ZIOXN0HOKHY24F7HDZ87UT" hidden="1">#REF!</definedName>
    <definedName name="BExO8A4SWOKD9WI5E6DITCL3LZZC" localSheetId="10" hidden="1">#REF!</definedName>
    <definedName name="BExO8A4SWOKD9WI5E6DITCL3LZZC" localSheetId="8" hidden="1">#REF!</definedName>
    <definedName name="BExO8A4SWOKD9WI5E6DITCL3LZZC" hidden="1">#REF!</definedName>
    <definedName name="BExO8CDTBCABLEUD6PE2UM2EZ6C4" localSheetId="10" hidden="1">#REF!</definedName>
    <definedName name="BExO8CDTBCABLEUD6PE2UM2EZ6C4" localSheetId="8" hidden="1">#REF!</definedName>
    <definedName name="BExO8CDTBCABLEUD6PE2UM2EZ6C4" hidden="1">#REF!</definedName>
    <definedName name="BExO8UTAGQWDBQZEEF4HUNMLQCVU" localSheetId="10" hidden="1">#REF!</definedName>
    <definedName name="BExO8UTAGQWDBQZEEF4HUNMLQCVU" localSheetId="8" hidden="1">#REF!</definedName>
    <definedName name="BExO8UTAGQWDBQZEEF4HUNMLQCVU" hidden="1">#REF!</definedName>
    <definedName name="BExO937E20IHMGQOZMECL3VZC7OX" localSheetId="10" hidden="1">#REF!</definedName>
    <definedName name="BExO937E20IHMGQOZMECL3VZC7OX" localSheetId="8" hidden="1">#REF!</definedName>
    <definedName name="BExO937E20IHMGQOZMECL3VZC7OX" hidden="1">#REF!</definedName>
    <definedName name="BExO94UTJKQQ7TJTTJRTSR70YVJC" localSheetId="10" hidden="1">#REF!</definedName>
    <definedName name="BExO94UTJKQQ7TJTTJRTSR70YVJC" localSheetId="8" hidden="1">#REF!</definedName>
    <definedName name="BExO94UTJKQQ7TJTTJRTSR70YVJC" hidden="1">#REF!</definedName>
    <definedName name="BExO9EALFB2R8VULHML1AVRPHME0" localSheetId="10" hidden="1">#REF!</definedName>
    <definedName name="BExO9EALFB2R8VULHML1AVRPHME0" localSheetId="8" hidden="1">#REF!</definedName>
    <definedName name="BExO9EALFB2R8VULHML1AVRPHME0" hidden="1">#REF!</definedName>
    <definedName name="BExO9J3A438976RXIUX5U9SU5T55" localSheetId="10" hidden="1">#REF!</definedName>
    <definedName name="BExO9J3A438976RXIUX5U9SU5T55" localSheetId="8" hidden="1">#REF!</definedName>
    <definedName name="BExO9J3A438976RXIUX5U9SU5T55" hidden="1">#REF!</definedName>
    <definedName name="BExO9RS5RXFJ1911HL3CCK6M74EP" localSheetId="10" hidden="1">#REF!</definedName>
    <definedName name="BExO9RS5RXFJ1911HL3CCK6M74EP" localSheetId="8" hidden="1">#REF!</definedName>
    <definedName name="BExO9RS5RXFJ1911HL3CCK6M74EP" hidden="1">#REF!</definedName>
    <definedName name="BExO9SDRI1M6KMHXSG3AE5L0F2U3" localSheetId="10" hidden="1">#REF!</definedName>
    <definedName name="BExO9SDRI1M6KMHXSG3AE5L0F2U3" localSheetId="8" hidden="1">#REF!</definedName>
    <definedName name="BExO9SDRI1M6KMHXSG3AE5L0F2U3" hidden="1">#REF!</definedName>
    <definedName name="BExO9US253B9UNAYT7DWLMK2BO44" localSheetId="10" hidden="1">#REF!</definedName>
    <definedName name="BExO9US253B9UNAYT7DWLMK2BO44" localSheetId="8" hidden="1">#REF!</definedName>
    <definedName name="BExO9US253B9UNAYT7DWLMK2BO44" hidden="1">#REF!</definedName>
    <definedName name="BExO9V2U2YXAY904GYYGU6TD8Y7M" localSheetId="10" hidden="1">#REF!</definedName>
    <definedName name="BExO9V2U2YXAY904GYYGU6TD8Y7M" localSheetId="8" hidden="1">#REF!</definedName>
    <definedName name="BExO9V2U2YXAY904GYYGU6TD8Y7M" hidden="1">#REF!</definedName>
    <definedName name="BExOAAIG18X4V98C7122L5F65P5C" localSheetId="10" hidden="1">#REF!</definedName>
    <definedName name="BExOAAIG18X4V98C7122L5F65P5C" localSheetId="8" hidden="1">#REF!</definedName>
    <definedName name="BExOAAIG18X4V98C7122L5F65P5C" hidden="1">#REF!</definedName>
    <definedName name="BExOAQ3GKCT7YZW1EMVU3EILSZL2" localSheetId="10" hidden="1">#REF!</definedName>
    <definedName name="BExOAQ3GKCT7YZW1EMVU3EILSZL2" localSheetId="8" hidden="1">#REF!</definedName>
    <definedName name="BExOAQ3GKCT7YZW1EMVU3EILSZL2" hidden="1">#REF!</definedName>
    <definedName name="BExOATZQ6SF8DASYLBQ0Z6D2WPSC" localSheetId="10" hidden="1">#REF!</definedName>
    <definedName name="BExOATZQ6SF8DASYLBQ0Z6D2WPSC" localSheetId="8" hidden="1">#REF!</definedName>
    <definedName name="BExOATZQ6SF8DASYLBQ0Z6D2WPSC" hidden="1">#REF!</definedName>
    <definedName name="BExOB9KT2THGV4SPLDVFTFXS4B14" localSheetId="10" hidden="1">#REF!</definedName>
    <definedName name="BExOB9KT2THGV4SPLDVFTFXS4B14" localSheetId="8" hidden="1">#REF!</definedName>
    <definedName name="BExOB9KT2THGV4SPLDVFTFXS4B14" hidden="1">#REF!</definedName>
    <definedName name="BExOBEZ0IE2WBEYY3D3CMRI72N1K" localSheetId="10" hidden="1">#REF!</definedName>
    <definedName name="BExOBEZ0IE2WBEYY3D3CMRI72N1K" localSheetId="8" hidden="1">#REF!</definedName>
    <definedName name="BExOBEZ0IE2WBEYY3D3CMRI72N1K" hidden="1">#REF!</definedName>
    <definedName name="BExOBF9TFH4NSBTR7JD2Q1165NIU" localSheetId="10" hidden="1">#REF!</definedName>
    <definedName name="BExOBF9TFH4NSBTR7JD2Q1165NIU" localSheetId="8" hidden="1">#REF!</definedName>
    <definedName name="BExOBF9TFH4NSBTR7JD2Q1165NIU" hidden="1">#REF!</definedName>
    <definedName name="BExOBIPU8760ITY0C8N27XZ3KWEF" localSheetId="10" hidden="1">#REF!</definedName>
    <definedName name="BExOBIPU8760ITY0C8N27XZ3KWEF" localSheetId="8" hidden="1">#REF!</definedName>
    <definedName name="BExOBIPU8760ITY0C8N27XZ3KWEF" hidden="1">#REF!</definedName>
    <definedName name="BExOBM0I5L0MZ1G4H9MGMD87SBMZ" localSheetId="10" hidden="1">#REF!</definedName>
    <definedName name="BExOBM0I5L0MZ1G4H9MGMD87SBMZ" localSheetId="8" hidden="1">#REF!</definedName>
    <definedName name="BExOBM0I5L0MZ1G4H9MGMD87SBMZ" hidden="1">#REF!</definedName>
    <definedName name="BExOBOUXMP88KJY2BX2JLUJH5N0K" localSheetId="10" hidden="1">#REF!</definedName>
    <definedName name="BExOBOUXMP88KJY2BX2JLUJH5N0K" localSheetId="8" hidden="1">#REF!</definedName>
    <definedName name="BExOBOUXMP88KJY2BX2JLUJH5N0K" hidden="1">#REF!</definedName>
    <definedName name="BExOBP0FKQ4SVR59FB48UNLKCOR6" localSheetId="10" hidden="1">#REF!</definedName>
    <definedName name="BExOBP0FKQ4SVR59FB48UNLKCOR6" localSheetId="8" hidden="1">#REF!</definedName>
    <definedName name="BExOBP0FKQ4SVR59FB48UNLKCOR6" hidden="1">#REF!</definedName>
    <definedName name="BExOBTNR0XX9V82O76VVWUQABHT8" localSheetId="10" hidden="1">#REF!</definedName>
    <definedName name="BExOBTNR0XX9V82O76VVWUQABHT8" localSheetId="8" hidden="1">#REF!</definedName>
    <definedName name="BExOBTNR0XX9V82O76VVWUQABHT8" hidden="1">#REF!</definedName>
    <definedName name="BExOBYAVUCQ0IGM0Y6A75QHP0Q1A" localSheetId="10" hidden="1">#REF!</definedName>
    <definedName name="BExOBYAVUCQ0IGM0Y6A75QHP0Q1A" localSheetId="8" hidden="1">#REF!</definedName>
    <definedName name="BExOBYAVUCQ0IGM0Y6A75QHP0Q1A" hidden="1">#REF!</definedName>
    <definedName name="BExOC3UEHB1CZNINSQHZANWJYKR8" localSheetId="10" hidden="1">#REF!</definedName>
    <definedName name="BExOC3UEHB1CZNINSQHZANWJYKR8" localSheetId="8" hidden="1">#REF!</definedName>
    <definedName name="BExOC3UEHB1CZNINSQHZANWJYKR8" hidden="1">#REF!</definedName>
    <definedName name="BExOCBSF3XGO9YJ23LX2H78VOUR7" localSheetId="10" hidden="1">#REF!</definedName>
    <definedName name="BExOCBSF3XGO9YJ23LX2H78VOUR7" localSheetId="8" hidden="1">#REF!</definedName>
    <definedName name="BExOCBSF3XGO9YJ23LX2H78VOUR7" hidden="1">#REF!</definedName>
    <definedName name="BExOCEHJCLIUR23CB4TC9OEFJGFX" localSheetId="10" hidden="1">#REF!</definedName>
    <definedName name="BExOCEHJCLIUR23CB4TC9OEFJGFX" localSheetId="8" hidden="1">#REF!</definedName>
    <definedName name="BExOCEHJCLIUR23CB4TC9OEFJGFX" hidden="1">#REF!</definedName>
    <definedName name="BExOCKXFMOW6WPFEVX1I7R7FNDSS" localSheetId="10" hidden="1">#REF!</definedName>
    <definedName name="BExOCKXFMOW6WPFEVX1I7R7FNDSS" localSheetId="8" hidden="1">#REF!</definedName>
    <definedName name="BExOCKXFMOW6WPFEVX1I7R7FNDSS" hidden="1">#REF!</definedName>
    <definedName name="BExOCM4L30L6FV3N2PR4O6X8WY2M" localSheetId="10" hidden="1">#REF!</definedName>
    <definedName name="BExOCM4L30L6FV3N2PR4O6X8WY2M" localSheetId="8" hidden="1">#REF!</definedName>
    <definedName name="BExOCM4L30L6FV3N2PR4O6X8WY2M" hidden="1">#REF!</definedName>
    <definedName name="BExOCYEXOB95DH5NOB0M5NOYX398" localSheetId="10" hidden="1">#REF!</definedName>
    <definedName name="BExOCYEXOB95DH5NOB0M5NOYX398" localSheetId="8" hidden="1">#REF!</definedName>
    <definedName name="BExOCYEXOB95DH5NOB0M5NOYX398" hidden="1">#REF!</definedName>
    <definedName name="BExOD4ERMDMFD8X1016N4EXOUR0S" localSheetId="10" hidden="1">#REF!</definedName>
    <definedName name="BExOD4ERMDMFD8X1016N4EXOUR0S" localSheetId="8" hidden="1">#REF!</definedName>
    <definedName name="BExOD4ERMDMFD8X1016N4EXOUR0S" hidden="1">#REF!</definedName>
    <definedName name="BExOD55RS7BQUHRQ6H3USVGKR0P7" localSheetId="10" hidden="1">#REF!</definedName>
    <definedName name="BExOD55RS7BQUHRQ6H3USVGKR0P7" localSheetId="8" hidden="1">#REF!</definedName>
    <definedName name="BExOD55RS7BQUHRQ6H3USVGKR0P7" hidden="1">#REF!</definedName>
    <definedName name="BExODEWDDEABM4ZY3XREJIBZ8IVP" localSheetId="10" hidden="1">#REF!</definedName>
    <definedName name="BExODEWDDEABM4ZY3XREJIBZ8IVP" localSheetId="8" hidden="1">#REF!</definedName>
    <definedName name="BExODEWDDEABM4ZY3XREJIBZ8IVP" hidden="1">#REF!</definedName>
    <definedName name="BExODICDVVLFKWA22B3L0CKKTAZA" localSheetId="10" hidden="1">#REF!</definedName>
    <definedName name="BExODICDVVLFKWA22B3L0CKKTAZA" localSheetId="8" hidden="1">#REF!</definedName>
    <definedName name="BExODICDVVLFKWA22B3L0CKKTAZA" hidden="1">#REF!</definedName>
    <definedName name="BExODZFEIWV26E8RFU7XQYX1J458" localSheetId="10" hidden="1">#REF!</definedName>
    <definedName name="BExODZFEIWV26E8RFU7XQYX1J458" localSheetId="8" hidden="1">#REF!</definedName>
    <definedName name="BExODZFEIWV26E8RFU7XQYX1J458" hidden="1">#REF!</definedName>
    <definedName name="BExOE0S111KPTELH26PPXE94J3GJ" localSheetId="10" hidden="1">#REF!</definedName>
    <definedName name="BExOE0S111KPTELH26PPXE94J3GJ" localSheetId="8" hidden="1">#REF!</definedName>
    <definedName name="BExOE0S111KPTELH26PPXE94J3GJ" hidden="1">#REF!</definedName>
    <definedName name="BExOE5KH3JKKPZO401YAB3A11G1U" localSheetId="10" hidden="1">#REF!</definedName>
    <definedName name="BExOE5KH3JKKPZO401YAB3A11G1U" localSheetId="8" hidden="1">#REF!</definedName>
    <definedName name="BExOE5KH3JKKPZO401YAB3A11G1U" hidden="1">#REF!</definedName>
    <definedName name="BExOEBKG55EROA2VL360A06LKASE" localSheetId="10" hidden="1">#REF!</definedName>
    <definedName name="BExOEBKG55EROA2VL360A06LKASE" localSheetId="8" hidden="1">#REF!</definedName>
    <definedName name="BExOEBKG55EROA2VL360A06LKASE" hidden="1">#REF!</definedName>
    <definedName name="BExOEFWUBETCPIYF89P9SBDOI3X5" localSheetId="10" hidden="1">#REF!</definedName>
    <definedName name="BExOEFWUBETCPIYF89P9SBDOI3X5" localSheetId="8" hidden="1">#REF!</definedName>
    <definedName name="BExOEFWUBETCPIYF89P9SBDOI3X5" hidden="1">#REF!</definedName>
    <definedName name="BExOEL08MN74RQKVY0P43PFHPTVB" localSheetId="10" hidden="1">#REF!</definedName>
    <definedName name="BExOEL08MN74RQKVY0P43PFHPTVB" localSheetId="8" hidden="1">#REF!</definedName>
    <definedName name="BExOEL08MN74RQKVY0P43PFHPTVB" hidden="1">#REF!</definedName>
    <definedName name="BExOERG5LWXYYEN1DY1H2FWRJS9T" localSheetId="10" hidden="1">#REF!</definedName>
    <definedName name="BExOERG5LWXYYEN1DY1H2FWRJS9T" localSheetId="8" hidden="1">#REF!</definedName>
    <definedName name="BExOERG5LWXYYEN1DY1H2FWRJS9T" hidden="1">#REF!</definedName>
    <definedName name="BExOEV1S6JJVO5PP4BZ20SNGZR7D" localSheetId="10" hidden="1">#REF!</definedName>
    <definedName name="BExOEV1S6JJVO5PP4BZ20SNGZR7D" localSheetId="8" hidden="1">#REF!</definedName>
    <definedName name="BExOEV1S6JJVO5PP4BZ20SNGZR7D" hidden="1">#REF!</definedName>
    <definedName name="BExOEVNDLRXW33RF3AMMCDLTLROJ" localSheetId="10" hidden="1">#REF!</definedName>
    <definedName name="BExOEVNDLRXW33RF3AMMCDLTLROJ" localSheetId="8" hidden="1">#REF!</definedName>
    <definedName name="BExOEVNDLRXW33RF3AMMCDLTLROJ" hidden="1">#REF!</definedName>
    <definedName name="BExOEZOXV3VXUB6VGSS85GXATYAC" localSheetId="10" hidden="1">#REF!</definedName>
    <definedName name="BExOEZOXV3VXUB6VGSS85GXATYAC" localSheetId="8" hidden="1">#REF!</definedName>
    <definedName name="BExOEZOXV3VXUB6VGSS85GXATYAC" hidden="1">#REF!</definedName>
    <definedName name="BExOFDBSAZV60157PIDWCSSUN3MJ" localSheetId="10" hidden="1">#REF!</definedName>
    <definedName name="BExOFDBSAZV60157PIDWCSSUN3MJ" localSheetId="8" hidden="1">#REF!</definedName>
    <definedName name="BExOFDBSAZV60157PIDWCSSUN3MJ" hidden="1">#REF!</definedName>
    <definedName name="BExOFEDNCYI2TPTMQ8SJN3AW4YMF" localSheetId="10" hidden="1">#REF!</definedName>
    <definedName name="BExOFEDNCYI2TPTMQ8SJN3AW4YMF" localSheetId="8" hidden="1">#REF!</definedName>
    <definedName name="BExOFEDNCYI2TPTMQ8SJN3AW4YMF" hidden="1">#REF!</definedName>
    <definedName name="BExOFVLXVD6RVHSQO8KZOOACSV24" localSheetId="10" hidden="1">#REF!</definedName>
    <definedName name="BExOFVLXVD6RVHSQO8KZOOACSV24" localSheetId="8" hidden="1">#REF!</definedName>
    <definedName name="BExOFVLXVD6RVHSQO8KZOOACSV24" hidden="1">#REF!</definedName>
    <definedName name="BExOG2SW3XOGP9VAPQ3THV3VWV12" localSheetId="10" hidden="1">#REF!</definedName>
    <definedName name="BExOG2SW3XOGP9VAPQ3THV3VWV12" localSheetId="8" hidden="1">#REF!</definedName>
    <definedName name="BExOG2SW3XOGP9VAPQ3THV3VWV12" hidden="1">#REF!</definedName>
    <definedName name="BExOG45J81K4OPA40KW5VQU54KY3" localSheetId="10" hidden="1">#REF!</definedName>
    <definedName name="BExOG45J81K4OPA40KW5VQU54KY3" localSheetId="8" hidden="1">#REF!</definedName>
    <definedName name="BExOG45J81K4OPA40KW5VQU54KY3" hidden="1">#REF!</definedName>
    <definedName name="BExOGFE2SCL8HHT4DFAXKLUTJZOG" localSheetId="10" hidden="1">#REF!</definedName>
    <definedName name="BExOGFE2SCL8HHT4DFAXKLUTJZOG" localSheetId="8" hidden="1">#REF!</definedName>
    <definedName name="BExOGFE2SCL8HHT4DFAXKLUTJZOG" hidden="1">#REF!</definedName>
    <definedName name="BExOGH1IMADJCZMFDE6NMBBKO558" localSheetId="10" hidden="1">#REF!</definedName>
    <definedName name="BExOGH1IMADJCZMFDE6NMBBKO558" localSheetId="8" hidden="1">#REF!</definedName>
    <definedName name="BExOGH1IMADJCZMFDE6NMBBKO558" hidden="1">#REF!</definedName>
    <definedName name="BExOGT6D0LJ3C22RDW8COECKB1J5" localSheetId="10" hidden="1">#REF!</definedName>
    <definedName name="BExOGT6D0LJ3C22RDW8COECKB1J5" localSheetId="8" hidden="1">#REF!</definedName>
    <definedName name="BExOGT6D0LJ3C22RDW8COECKB1J5" hidden="1">#REF!</definedName>
    <definedName name="BExOGTMI1HT31M1RGWVRAVHAK7DE" localSheetId="10" hidden="1">#REF!</definedName>
    <definedName name="BExOGTMI1HT31M1RGWVRAVHAK7DE" localSheetId="8" hidden="1">#REF!</definedName>
    <definedName name="BExOGTMI1HT31M1RGWVRAVHAK7DE" hidden="1">#REF!</definedName>
    <definedName name="BExOGXO9JE5XSE9GC3I6O21UEKAO" localSheetId="10" hidden="1">#REF!</definedName>
    <definedName name="BExOGXO9JE5XSE9GC3I6O21UEKAO" localSheetId="8" hidden="1">#REF!</definedName>
    <definedName name="BExOGXO9JE5XSE9GC3I6O21UEKAO" hidden="1">#REF!</definedName>
    <definedName name="BExOH9ICQA5WPLVJIKJVPWUPKSYO" localSheetId="10" hidden="1">#REF!</definedName>
    <definedName name="BExOH9ICQA5WPLVJIKJVPWUPKSYO" localSheetId="8" hidden="1">#REF!</definedName>
    <definedName name="BExOH9ICQA5WPLVJIKJVPWUPKSYO" hidden="1">#REF!</definedName>
    <definedName name="BExOH9ICZ13C1LAW8OTYTR9S7ZP3" localSheetId="10" hidden="1">#REF!</definedName>
    <definedName name="BExOH9ICZ13C1LAW8OTYTR9S7ZP3" localSheetId="8" hidden="1">#REF!</definedName>
    <definedName name="BExOH9ICZ13C1LAW8OTYTR9S7ZP3" hidden="1">#REF!</definedName>
    <definedName name="BExOHGEJ8V8OXT32FSU173XLXBDH" localSheetId="10" hidden="1">#REF!</definedName>
    <definedName name="BExOHGEJ8V8OXT32FSU173XLXBDH" localSheetId="8" hidden="1">#REF!</definedName>
    <definedName name="BExOHGEJ8V8OXT32FSU173XLXBDH" hidden="1">#REF!</definedName>
    <definedName name="BExOHL75H3OT4WAKKPUXIVXWFVDS" localSheetId="10" hidden="1">#REF!</definedName>
    <definedName name="BExOHL75H3OT4WAKKPUXIVXWFVDS" localSheetId="8" hidden="1">#REF!</definedName>
    <definedName name="BExOHL75H3OT4WAKKPUXIVXWFVDS" hidden="1">#REF!</definedName>
    <definedName name="BExOHLHXXJL6363CC082M9M5VVXQ" localSheetId="10" hidden="1">#REF!</definedName>
    <definedName name="BExOHLHXXJL6363CC082M9M5VVXQ" localSheetId="8" hidden="1">#REF!</definedName>
    <definedName name="BExOHLHXXJL6363CC082M9M5VVXQ" hidden="1">#REF!</definedName>
    <definedName name="BExOHNAO5UDXSO73BK2ARHWKS90Y" localSheetId="10" hidden="1">#REF!</definedName>
    <definedName name="BExOHNAO5UDXSO73BK2ARHWKS90Y" localSheetId="8" hidden="1">#REF!</definedName>
    <definedName name="BExOHNAO5UDXSO73BK2ARHWKS90Y" hidden="1">#REF!</definedName>
    <definedName name="BExOHR1G1I9A9CI1HG94EWBLWNM2" localSheetId="10" hidden="1">#REF!</definedName>
    <definedName name="BExOHR1G1I9A9CI1HG94EWBLWNM2" localSheetId="8" hidden="1">#REF!</definedName>
    <definedName name="BExOHR1G1I9A9CI1HG94EWBLWNM2" hidden="1">#REF!</definedName>
    <definedName name="BExOHTQPP8LQ98L6PYUI6QW08YID" localSheetId="10" hidden="1">#REF!</definedName>
    <definedName name="BExOHTQPP8LQ98L6PYUI6QW08YID" localSheetId="8" hidden="1">#REF!</definedName>
    <definedName name="BExOHTQPP8LQ98L6PYUI6QW08YID" hidden="1">#REF!</definedName>
    <definedName name="BExOHUHN7UXHYAJFJJFU805UZ0NB" localSheetId="10" hidden="1">#REF!</definedName>
    <definedName name="BExOHUHN7UXHYAJFJJFU805UZ0NB" localSheetId="8" hidden="1">#REF!</definedName>
    <definedName name="BExOHUHN7UXHYAJFJJFU805UZ0NB" hidden="1">#REF!</definedName>
    <definedName name="BExOHX6Q6NJI793PGX59O5EKTP4G" localSheetId="10" hidden="1">#REF!</definedName>
    <definedName name="BExOHX6Q6NJI793PGX59O5EKTP4G" localSheetId="8" hidden="1">#REF!</definedName>
    <definedName name="BExOHX6Q6NJI793PGX59O5EKTP4G" hidden="1">#REF!</definedName>
    <definedName name="BExOI5VMTHH7Y8MQQ1N635CHYI0P" localSheetId="10" hidden="1">#REF!</definedName>
    <definedName name="BExOI5VMTHH7Y8MQQ1N635CHYI0P" localSheetId="8" hidden="1">#REF!</definedName>
    <definedName name="BExOI5VMTHH7Y8MQQ1N635CHYI0P" hidden="1">#REF!</definedName>
    <definedName name="BExOIEVCP4Y6VDS23AK84MCYYHRT" localSheetId="10" hidden="1">#REF!</definedName>
    <definedName name="BExOIEVCP4Y6VDS23AK84MCYYHRT" localSheetId="8" hidden="1">#REF!</definedName>
    <definedName name="BExOIEVCP4Y6VDS23AK84MCYYHRT" hidden="1">#REF!</definedName>
    <definedName name="BExOIFRP0HEHF5D7JSZ0X8ADJ79U" localSheetId="10" hidden="1">#REF!</definedName>
    <definedName name="BExOIFRP0HEHF5D7JSZ0X8ADJ79U" localSheetId="8" hidden="1">#REF!</definedName>
    <definedName name="BExOIFRP0HEHF5D7JSZ0X8ADJ79U" hidden="1">#REF!</definedName>
    <definedName name="BExOIHPQIXR0NDR5WD01BZKPKEO3" localSheetId="10" hidden="1">#REF!</definedName>
    <definedName name="BExOIHPQIXR0NDR5WD01BZKPKEO3" localSheetId="8" hidden="1">#REF!</definedName>
    <definedName name="BExOIHPQIXR0NDR5WD01BZKPKEO3" hidden="1">#REF!</definedName>
    <definedName name="BExOIM7L0Z3LSII9P7ZTV4KJ8RMA" localSheetId="10" hidden="1">#REF!</definedName>
    <definedName name="BExOIM7L0Z3LSII9P7ZTV4KJ8RMA" localSheetId="8" hidden="1">#REF!</definedName>
    <definedName name="BExOIM7L0Z3LSII9P7ZTV4KJ8RMA" hidden="1">#REF!</definedName>
    <definedName name="BExOIWJVMJ6MG6JC4SPD1L00OHU1" localSheetId="10" hidden="1">#REF!</definedName>
    <definedName name="BExOIWJVMJ6MG6JC4SPD1L00OHU1" localSheetId="8" hidden="1">#REF!</definedName>
    <definedName name="BExOIWJVMJ6MG6JC4SPD1L00OHU1" hidden="1">#REF!</definedName>
    <definedName name="BExOIYCN8Z4JK3OOG86KYUCV0ME8" localSheetId="10" hidden="1">#REF!</definedName>
    <definedName name="BExOIYCN8Z4JK3OOG86KYUCV0ME8" localSheetId="8" hidden="1">#REF!</definedName>
    <definedName name="BExOIYCN8Z4JK3OOG86KYUCV0ME8" hidden="1">#REF!</definedName>
    <definedName name="BExOJ3AKZ9BCBZT3KD8WMSLK6MN2" localSheetId="10" hidden="1">#REF!</definedName>
    <definedName name="BExOJ3AKZ9BCBZT3KD8WMSLK6MN2" localSheetId="8" hidden="1">#REF!</definedName>
    <definedName name="BExOJ3AKZ9BCBZT3KD8WMSLK6MN2" hidden="1">#REF!</definedName>
    <definedName name="BExOJ7XQK71I4YZDD29AKOOWZ47E" localSheetId="10" hidden="1">#REF!</definedName>
    <definedName name="BExOJ7XQK71I4YZDD29AKOOWZ47E" localSheetId="8" hidden="1">#REF!</definedName>
    <definedName name="BExOJ7XQK71I4YZDD29AKOOWZ47E" hidden="1">#REF!</definedName>
    <definedName name="BExOJAXS2THXXIJMV2F2LZKMI589" localSheetId="10" hidden="1">#REF!</definedName>
    <definedName name="BExOJAXS2THXXIJMV2F2LZKMI589" localSheetId="8" hidden="1">#REF!</definedName>
    <definedName name="BExOJAXS2THXXIJMV2F2LZKMI589" hidden="1">#REF!</definedName>
    <definedName name="BExOJDXKJ43BMD5CFWEMSU5R1BP9" localSheetId="10" hidden="1">#REF!</definedName>
    <definedName name="BExOJDXKJ43BMD5CFWEMSU5R1BP9" localSheetId="8" hidden="1">#REF!</definedName>
    <definedName name="BExOJDXKJ43BMD5CFWEMSU5R1BP9" hidden="1">#REF!</definedName>
    <definedName name="BExOJHZ9KOD9LEP7ES426LHOCXEY" localSheetId="10" hidden="1">#REF!</definedName>
    <definedName name="BExOJHZ9KOD9LEP7ES426LHOCXEY" localSheetId="8" hidden="1">#REF!</definedName>
    <definedName name="BExOJHZ9KOD9LEP7ES426LHOCXEY" hidden="1">#REF!</definedName>
    <definedName name="BExOJM0W6XGSW5MXPTTX0GNF6SFT" localSheetId="10" hidden="1">#REF!</definedName>
    <definedName name="BExOJM0W6XGSW5MXPTTX0GNF6SFT" localSheetId="8" hidden="1">#REF!</definedName>
    <definedName name="BExOJM0W6XGSW5MXPTTX0GNF6SFT" hidden="1">#REF!</definedName>
    <definedName name="BExOJQ7XL1X94G2GP88DSU6OTRKY" localSheetId="10" hidden="1">#REF!</definedName>
    <definedName name="BExOJQ7XL1X94G2GP88DSU6OTRKY" localSheetId="8" hidden="1">#REF!</definedName>
    <definedName name="BExOJQ7XL1X94G2GP88DSU6OTRKY" hidden="1">#REF!</definedName>
    <definedName name="BExOJXEUJJ9SYRJXKYYV2NCCDT2R" localSheetId="10" hidden="1">#REF!</definedName>
    <definedName name="BExOJXEUJJ9SYRJXKYYV2NCCDT2R" localSheetId="8" hidden="1">#REF!</definedName>
    <definedName name="BExOJXEUJJ9SYRJXKYYV2NCCDT2R" hidden="1">#REF!</definedName>
    <definedName name="BExOK0EQYM9JUMAGWOUN7QDH7VMZ" localSheetId="10" hidden="1">#REF!</definedName>
    <definedName name="BExOK0EQYM9JUMAGWOUN7QDH7VMZ" localSheetId="8" hidden="1">#REF!</definedName>
    <definedName name="BExOK0EQYM9JUMAGWOUN7QDH7VMZ" hidden="1">#REF!</definedName>
    <definedName name="BExOK10DBCM0O0CLRF8BB6EEWGB2" localSheetId="10" hidden="1">#REF!</definedName>
    <definedName name="BExOK10DBCM0O0CLRF8BB6EEWGB2" localSheetId="8" hidden="1">#REF!</definedName>
    <definedName name="BExOK10DBCM0O0CLRF8BB6EEWGB2" hidden="1">#REF!</definedName>
    <definedName name="BExOK45QZPFPJ08Z5BZOFLNGPHCZ" localSheetId="10" hidden="1">#REF!</definedName>
    <definedName name="BExOK45QZPFPJ08Z5BZOFLNGPHCZ" localSheetId="8" hidden="1">#REF!</definedName>
    <definedName name="BExOK45QZPFPJ08Z5BZOFLNGPHCZ" hidden="1">#REF!</definedName>
    <definedName name="BExOK4WM9O7QNG6O57FOASI5QSN1" localSheetId="10" hidden="1">#REF!</definedName>
    <definedName name="BExOK4WM9O7QNG6O57FOASI5QSN1" localSheetId="8" hidden="1">#REF!</definedName>
    <definedName name="BExOK4WM9O7QNG6O57FOASI5QSN1" hidden="1">#REF!</definedName>
    <definedName name="BExOK57E3HXBUDOQB4M87JK9OPNE" localSheetId="10" hidden="1">#REF!</definedName>
    <definedName name="BExOK57E3HXBUDOQB4M87JK9OPNE" localSheetId="8" hidden="1">#REF!</definedName>
    <definedName name="BExOK57E3HXBUDOQB4M87JK9OPNE" hidden="1">#REF!</definedName>
    <definedName name="BExOKJLBFD15HACQ01HQLY1U5SE2" localSheetId="10" hidden="1">#REF!</definedName>
    <definedName name="BExOKJLBFD15HACQ01HQLY1U5SE2" localSheetId="8" hidden="1">#REF!</definedName>
    <definedName name="BExOKJLBFD15HACQ01HQLY1U5SE2" hidden="1">#REF!</definedName>
    <definedName name="BExOKTXMJP351VXKH8VT6SXUNIMF" localSheetId="10" hidden="1">#REF!</definedName>
    <definedName name="BExOKTXMJP351VXKH8VT6SXUNIMF" localSheetId="8" hidden="1">#REF!</definedName>
    <definedName name="BExOKTXMJP351VXKH8VT6SXUNIMF" hidden="1">#REF!</definedName>
    <definedName name="BExOKU8GMLOCNVORDE329819XN67" localSheetId="10" hidden="1">#REF!</definedName>
    <definedName name="BExOKU8GMLOCNVORDE329819XN67" localSheetId="8" hidden="1">#REF!</definedName>
    <definedName name="BExOKU8GMLOCNVORDE329819XN67" hidden="1">#REF!</definedName>
    <definedName name="BExOL0Z3Z7IAMHPB91EO2MF49U57" localSheetId="10" hidden="1">#REF!</definedName>
    <definedName name="BExOL0Z3Z7IAMHPB91EO2MF49U57" localSheetId="8" hidden="1">#REF!</definedName>
    <definedName name="BExOL0Z3Z7IAMHPB91EO2MF49U57" hidden="1">#REF!</definedName>
    <definedName name="BExOL7KH12VAR0LG741SIOJTLWFD" localSheetId="10" hidden="1">#REF!</definedName>
    <definedName name="BExOL7KH12VAR0LG741SIOJTLWFD" localSheetId="8" hidden="1">#REF!</definedName>
    <definedName name="BExOL7KH12VAR0LG741SIOJTLWFD" hidden="1">#REF!</definedName>
    <definedName name="BExOLGUYDBS2V3UOK4DVPUW5JZN7" localSheetId="10" hidden="1">#REF!</definedName>
    <definedName name="BExOLGUYDBS2V3UOK4DVPUW5JZN7" localSheetId="8" hidden="1">#REF!</definedName>
    <definedName name="BExOLGUYDBS2V3UOK4DVPUW5JZN7" hidden="1">#REF!</definedName>
    <definedName name="BExOLICXFHJLILCJVFMJE5MGGWKR" localSheetId="10" hidden="1">#REF!</definedName>
    <definedName name="BExOLICXFHJLILCJVFMJE5MGGWKR" localSheetId="8" hidden="1">#REF!</definedName>
    <definedName name="BExOLICXFHJLILCJVFMJE5MGGWKR" hidden="1">#REF!</definedName>
    <definedName name="BExOLOI0WJS3QC12I3ISL0D9AWOF" localSheetId="10" hidden="1">#REF!</definedName>
    <definedName name="BExOLOI0WJS3QC12I3ISL0D9AWOF" localSheetId="8" hidden="1">#REF!</definedName>
    <definedName name="BExOLOI0WJS3QC12I3ISL0D9AWOF" hidden="1">#REF!</definedName>
    <definedName name="BExOLQ5A7IWI0W12J7315E7LBI0O" localSheetId="10" hidden="1">#REF!</definedName>
    <definedName name="BExOLQ5A7IWI0W12J7315E7LBI0O" localSheetId="8" hidden="1">#REF!</definedName>
    <definedName name="BExOLQ5A7IWI0W12J7315E7LBI0O" hidden="1">#REF!</definedName>
    <definedName name="BExOLYZNG5RBD0BTS1OEZJNU92Q5" localSheetId="10" hidden="1">#REF!</definedName>
    <definedName name="BExOLYZNG5RBD0BTS1OEZJNU92Q5" localSheetId="8" hidden="1">#REF!</definedName>
    <definedName name="BExOLYZNG5RBD0BTS1OEZJNU92Q5" hidden="1">#REF!</definedName>
    <definedName name="BExOM136CSOYSV2NE3NAU04Z4414" localSheetId="10" hidden="1">#REF!</definedName>
    <definedName name="BExOM136CSOYSV2NE3NAU04Z4414" localSheetId="8" hidden="1">#REF!</definedName>
    <definedName name="BExOM136CSOYSV2NE3NAU04Z4414" hidden="1">#REF!</definedName>
    <definedName name="BExOM3HIJ3UZPOKJI68KPBJAHPDC" localSheetId="10" hidden="1">#REF!</definedName>
    <definedName name="BExOM3HIJ3UZPOKJI68KPBJAHPDC" localSheetId="8" hidden="1">#REF!</definedName>
    <definedName name="BExOM3HIJ3UZPOKJI68KPBJAHPDC" hidden="1">#REF!</definedName>
    <definedName name="BExOM5QC0I90GVJG1G7NFAIINKAQ" localSheetId="10" hidden="1">#REF!</definedName>
    <definedName name="BExOM5QC0I90GVJG1G7NFAIINKAQ" localSheetId="8" hidden="1">#REF!</definedName>
    <definedName name="BExOM5QC0I90GVJG1G7NFAIINKAQ" hidden="1">#REF!</definedName>
    <definedName name="BExOMKPURE33YQ3K1JG9NVQD4W49" localSheetId="10" hidden="1">#REF!</definedName>
    <definedName name="BExOMKPURE33YQ3K1JG9NVQD4W49" localSheetId="8" hidden="1">#REF!</definedName>
    <definedName name="BExOMKPURE33YQ3K1JG9NVQD4W49" hidden="1">#REF!</definedName>
    <definedName name="BExOMP7NGCLUNFK50QD2LPKRG078" localSheetId="10" hidden="1">#REF!</definedName>
    <definedName name="BExOMP7NGCLUNFK50QD2LPKRG078" localSheetId="8" hidden="1">#REF!</definedName>
    <definedName name="BExOMP7NGCLUNFK50QD2LPKRG078" hidden="1">#REF!</definedName>
    <definedName name="BExOMPNX2853XA8AUM0BLA7CS86A" localSheetId="10" hidden="1">#REF!</definedName>
    <definedName name="BExOMPNX2853XA8AUM0BLA7CS86A" localSheetId="8" hidden="1">#REF!</definedName>
    <definedName name="BExOMPNX2853XA8AUM0BLA7CS86A" hidden="1">#REF!</definedName>
    <definedName name="BExOMU0A6XMY48SZRYL4WQZD13BI" localSheetId="10" hidden="1">#REF!</definedName>
    <definedName name="BExOMU0A6XMY48SZRYL4WQZD13BI" localSheetId="8" hidden="1">#REF!</definedName>
    <definedName name="BExOMU0A6XMY48SZRYL4WQZD13BI" hidden="1">#REF!</definedName>
    <definedName name="BExOMVT0HSNC59DJP4CLISASGHKL" localSheetId="10" hidden="1">#REF!</definedName>
    <definedName name="BExOMVT0HSNC59DJP4CLISASGHKL" localSheetId="8" hidden="1">#REF!</definedName>
    <definedName name="BExOMVT0HSNC59DJP4CLISASGHKL" hidden="1">#REF!</definedName>
    <definedName name="BExON0AX35F2SI0UCVMGWGVIUNI3" localSheetId="10" hidden="1">#REF!</definedName>
    <definedName name="BExON0AX35F2SI0UCVMGWGVIUNI3" localSheetId="8" hidden="1">#REF!</definedName>
    <definedName name="BExON0AX35F2SI0UCVMGWGVIUNI3" hidden="1">#REF!</definedName>
    <definedName name="BExON1I19LN0T10YIIYC5NE9UGMR" localSheetId="10" hidden="1">#REF!</definedName>
    <definedName name="BExON1I19LN0T10YIIYC5NE9UGMR" localSheetId="8" hidden="1">#REF!</definedName>
    <definedName name="BExON1I19LN0T10YIIYC5NE9UGMR" hidden="1">#REF!</definedName>
    <definedName name="BExON41U4296DV3DPG6I5EF3OEYF" localSheetId="10" hidden="1">#REF!</definedName>
    <definedName name="BExON41U4296DV3DPG6I5EF3OEYF" localSheetId="8" hidden="1">#REF!</definedName>
    <definedName name="BExON41U4296DV3DPG6I5EF3OEYF" hidden="1">#REF!</definedName>
    <definedName name="BExONB3A7CO4YD8RB41PHC93BQ9M" localSheetId="10" hidden="1">#REF!</definedName>
    <definedName name="BExONB3A7CO4YD8RB41PHC93BQ9M" localSheetId="8" hidden="1">#REF!</definedName>
    <definedName name="BExONB3A7CO4YD8RB41PHC93BQ9M" hidden="1">#REF!</definedName>
    <definedName name="BExONFQH6UUXF8V0GI4BRIST9RFO" localSheetId="10" hidden="1">#REF!</definedName>
    <definedName name="BExONFQH6UUXF8V0GI4BRIST9RFO" localSheetId="8" hidden="1">#REF!</definedName>
    <definedName name="BExONFQH6UUXF8V0GI4BRIST9RFO" hidden="1">#REF!</definedName>
    <definedName name="BExONIL31DZWU7IFVN3VV0XTXJA1" localSheetId="10" hidden="1">#REF!</definedName>
    <definedName name="BExONIL31DZWU7IFVN3VV0XTXJA1" localSheetId="8" hidden="1">#REF!</definedName>
    <definedName name="BExONIL31DZWU7IFVN3VV0XTXJA1" hidden="1">#REF!</definedName>
    <definedName name="BExONJ1BU17R0F5A2UP1UGJBOGKS" localSheetId="10" hidden="1">#REF!</definedName>
    <definedName name="BExONJ1BU17R0F5A2UP1UGJBOGKS" localSheetId="8" hidden="1">#REF!</definedName>
    <definedName name="BExONJ1BU17R0F5A2UP1UGJBOGKS" hidden="1">#REF!</definedName>
    <definedName name="BExONKZDHE8SS0P4YRLGEQR9KYHF" localSheetId="10" hidden="1">#REF!</definedName>
    <definedName name="BExONKZDHE8SS0P4YRLGEQR9KYHF" localSheetId="8" hidden="1">#REF!</definedName>
    <definedName name="BExONKZDHE8SS0P4YRLGEQR9KYHF" hidden="1">#REF!</definedName>
    <definedName name="BExONNZ9VMHVX3J6NLNJY7KZA61O" localSheetId="10" hidden="1">#REF!</definedName>
    <definedName name="BExONNZ9VMHVX3J6NLNJY7KZA61O" localSheetId="8" hidden="1">#REF!</definedName>
    <definedName name="BExONNZ9VMHVX3J6NLNJY7KZA61O" hidden="1">#REF!</definedName>
    <definedName name="BExONRQ1BAA4F3TXP2MYQ4YCZ09S" localSheetId="10" hidden="1">#REF!</definedName>
    <definedName name="BExONRQ1BAA4F3TXP2MYQ4YCZ09S" localSheetId="8" hidden="1">#REF!</definedName>
    <definedName name="BExONRQ1BAA4F3TXP2MYQ4YCZ09S" hidden="1">#REF!</definedName>
    <definedName name="BExONU4ENMND8RLZX0L5EHPYQQSB" localSheetId="10" hidden="1">#REF!</definedName>
    <definedName name="BExONU4ENMND8RLZX0L5EHPYQQSB" localSheetId="8" hidden="1">#REF!</definedName>
    <definedName name="BExONU4ENMND8RLZX0L5EHPYQQSB" hidden="1">#REF!</definedName>
    <definedName name="BExONXPUEU6ZRSIX4PDJ1DXY679I" localSheetId="10" hidden="1">#REF!</definedName>
    <definedName name="BExONXPUEU6ZRSIX4PDJ1DXY679I" localSheetId="8" hidden="1">#REF!</definedName>
    <definedName name="BExONXPUEU6ZRSIX4PDJ1DXY679I" hidden="1">#REF!</definedName>
    <definedName name="BExOO0KEG2WL5WKKMHN0S2UTIUNG" localSheetId="10" hidden="1">#REF!</definedName>
    <definedName name="BExOO0KEG2WL5WKKMHN0S2UTIUNG" localSheetId="8" hidden="1">#REF!</definedName>
    <definedName name="BExOO0KEG2WL5WKKMHN0S2UTIUNG" hidden="1">#REF!</definedName>
    <definedName name="BExOO1WWIZSGB0YTGKESB45TSVMZ" localSheetId="10" hidden="1">#REF!</definedName>
    <definedName name="BExOO1WWIZSGB0YTGKESB45TSVMZ" localSheetId="8" hidden="1">#REF!</definedName>
    <definedName name="BExOO1WWIZSGB0YTGKESB45TSVMZ" hidden="1">#REF!</definedName>
    <definedName name="BExOO4B8FPAFYPHCTYTX37P1TQM5" localSheetId="10" hidden="1">#REF!</definedName>
    <definedName name="BExOO4B8FPAFYPHCTYTX37P1TQM5" localSheetId="8" hidden="1">#REF!</definedName>
    <definedName name="BExOO4B8FPAFYPHCTYTX37P1TQM5" hidden="1">#REF!</definedName>
    <definedName name="BExOOIULUDOJRMYABWV5CCL906X6" localSheetId="10" hidden="1">#REF!</definedName>
    <definedName name="BExOOIULUDOJRMYABWV5CCL906X6" localSheetId="8" hidden="1">#REF!</definedName>
    <definedName name="BExOOIULUDOJRMYABWV5CCL906X6" hidden="1">#REF!</definedName>
    <definedName name="BExOOJLIWKJW5S7XWJXD8TYV5HQ9" localSheetId="10" hidden="1">#REF!</definedName>
    <definedName name="BExOOJLIWKJW5S7XWJXD8TYV5HQ9" localSheetId="8" hidden="1">#REF!</definedName>
    <definedName name="BExOOJLIWKJW5S7XWJXD8TYV5HQ9" hidden="1">#REF!</definedName>
    <definedName name="BExOOQ1JVWQ9LYXD0V94BRXKTA1I" localSheetId="10" hidden="1">#REF!</definedName>
    <definedName name="BExOOQ1JVWQ9LYXD0V94BRXKTA1I" localSheetId="8" hidden="1">#REF!</definedName>
    <definedName name="BExOOQ1JVWQ9LYXD0V94BRXKTA1I" hidden="1">#REF!</definedName>
    <definedName name="BExOOTN0KTXJCL7E476XBN1CJ553" localSheetId="10" hidden="1">#REF!</definedName>
    <definedName name="BExOOTN0KTXJCL7E476XBN1CJ553" localSheetId="8" hidden="1">#REF!</definedName>
    <definedName name="BExOOTN0KTXJCL7E476XBN1CJ553" hidden="1">#REF!</definedName>
    <definedName name="BExOOVVUJIJNAYDICUUQQ9O7O3TW" localSheetId="10" hidden="1">#REF!</definedName>
    <definedName name="BExOOVVUJIJNAYDICUUQQ9O7O3TW" localSheetId="8" hidden="1">#REF!</definedName>
    <definedName name="BExOOVVUJIJNAYDICUUQQ9O7O3TW" hidden="1">#REF!</definedName>
    <definedName name="BExOP9DDU5MZJKWGFT0MKL44YKIV" localSheetId="10" hidden="1">#REF!</definedName>
    <definedName name="BExOP9DDU5MZJKWGFT0MKL44YKIV" localSheetId="8" hidden="1">#REF!</definedName>
    <definedName name="BExOP9DDU5MZJKWGFT0MKL44YKIV" hidden="1">#REF!</definedName>
    <definedName name="BExOP9DEBV5W5P4Q25J3XCJBP5S9" localSheetId="10" hidden="1">#REF!</definedName>
    <definedName name="BExOP9DEBV5W5P4Q25J3XCJBP5S9" localSheetId="8" hidden="1">#REF!</definedName>
    <definedName name="BExOP9DEBV5W5P4Q25J3XCJBP5S9" hidden="1">#REF!</definedName>
    <definedName name="BExOPFNYRBL0BFM23LZBJTADNOE4" localSheetId="10" hidden="1">#REF!</definedName>
    <definedName name="BExOPFNYRBL0BFM23LZBJTADNOE4" localSheetId="8" hidden="1">#REF!</definedName>
    <definedName name="BExOPFNYRBL0BFM23LZBJTADNOE4" hidden="1">#REF!</definedName>
    <definedName name="BExOPINVFSIZMCVT9YGT2AODVCX3" localSheetId="10" hidden="1">#REF!</definedName>
    <definedName name="BExOPINVFSIZMCVT9YGT2AODVCX3" localSheetId="8" hidden="1">#REF!</definedName>
    <definedName name="BExOPINVFSIZMCVT9YGT2AODVCX3" hidden="1">#REF!</definedName>
    <definedName name="BExOQ1JN4SAC44RTMZIGHSW023WA" localSheetId="10" hidden="1">#REF!</definedName>
    <definedName name="BExOQ1JN4SAC44RTMZIGHSW023WA" localSheetId="8" hidden="1">#REF!</definedName>
    <definedName name="BExOQ1JN4SAC44RTMZIGHSW023WA" hidden="1">#REF!</definedName>
    <definedName name="BExOQ256YMF115DJL3KBPNKABJ90" localSheetId="10" hidden="1">#REF!</definedName>
    <definedName name="BExOQ256YMF115DJL3KBPNKABJ90" localSheetId="8" hidden="1">#REF!</definedName>
    <definedName name="BExOQ256YMF115DJL3KBPNKABJ90" hidden="1">#REF!</definedName>
    <definedName name="BExQ19DEUOLC11IW32E2AMVZLFF1" localSheetId="10" hidden="1">#REF!</definedName>
    <definedName name="BExQ19DEUOLC11IW32E2AMVZLFF1" localSheetId="8" hidden="1">#REF!</definedName>
    <definedName name="BExQ19DEUOLC11IW32E2AMVZLFF1" hidden="1">#REF!</definedName>
    <definedName name="BExQ1OCW3L24TN0BYVRE2NE3IK1O" localSheetId="10" hidden="1">#REF!</definedName>
    <definedName name="BExQ1OCW3L24TN0BYVRE2NE3IK1O" localSheetId="8" hidden="1">#REF!</definedName>
    <definedName name="BExQ1OCW3L24TN0BYVRE2NE3IK1O" hidden="1">#REF!</definedName>
    <definedName name="BExQ29C73XR33S3668YYSYZAIHTG" localSheetId="10" hidden="1">#REF!</definedName>
    <definedName name="BExQ29C73XR33S3668YYSYZAIHTG" localSheetId="8" hidden="1">#REF!</definedName>
    <definedName name="BExQ29C73XR33S3668YYSYZAIHTG" hidden="1">#REF!</definedName>
    <definedName name="BExQ2FS228IUDUP2023RA1D4AO4C" localSheetId="10" hidden="1">#REF!</definedName>
    <definedName name="BExQ2FS228IUDUP2023RA1D4AO4C" localSheetId="8" hidden="1">#REF!</definedName>
    <definedName name="BExQ2FS228IUDUP2023RA1D4AO4C" hidden="1">#REF!</definedName>
    <definedName name="BExQ2L0XYWLY9VPZWXYYFRIRQRJ1" localSheetId="10" hidden="1">#REF!</definedName>
    <definedName name="BExQ2L0XYWLY9VPZWXYYFRIRQRJ1" localSheetId="8" hidden="1">#REF!</definedName>
    <definedName name="BExQ2L0XYWLY9VPZWXYYFRIRQRJ1" hidden="1">#REF!</definedName>
    <definedName name="BExQ2M841F5Z1BQYR8DG5FKK0LIU" localSheetId="10" hidden="1">#REF!</definedName>
    <definedName name="BExQ2M841F5Z1BQYR8DG5FKK0LIU" localSheetId="8" hidden="1">#REF!</definedName>
    <definedName name="BExQ2M841F5Z1BQYR8DG5FKK0LIU" hidden="1">#REF!</definedName>
    <definedName name="BExQ2STHO7AXYTS1VPPHQMX1WT30" localSheetId="10" hidden="1">#REF!</definedName>
    <definedName name="BExQ2STHO7AXYTS1VPPHQMX1WT30" localSheetId="8" hidden="1">#REF!</definedName>
    <definedName name="BExQ2STHO7AXYTS1VPPHQMX1WT30" hidden="1">#REF!</definedName>
    <definedName name="BExQ2XWXHMQMQ99FF9293AEQHABB" localSheetId="10" hidden="1">#REF!</definedName>
    <definedName name="BExQ2XWXHMQMQ99FF9293AEQHABB" localSheetId="8" hidden="1">#REF!</definedName>
    <definedName name="BExQ2XWXHMQMQ99FF9293AEQHABB" hidden="1">#REF!</definedName>
    <definedName name="BExQ300G8I8TK45A0MVHV15422EU" localSheetId="10" hidden="1">#REF!</definedName>
    <definedName name="BExQ300G8I8TK45A0MVHV15422EU" localSheetId="8" hidden="1">#REF!</definedName>
    <definedName name="BExQ300G8I8TK45A0MVHV15422EU" hidden="1">#REF!</definedName>
    <definedName name="BExQ305RBEODGNAETZ0EZQLLDZZD" localSheetId="10" hidden="1">#REF!</definedName>
    <definedName name="BExQ305RBEODGNAETZ0EZQLLDZZD" localSheetId="8" hidden="1">#REF!</definedName>
    <definedName name="BExQ305RBEODGNAETZ0EZQLLDZZD" hidden="1">#REF!</definedName>
    <definedName name="BExQ37SZQJSC2C73FY2IJY852LVP" localSheetId="10" hidden="1">#REF!</definedName>
    <definedName name="BExQ37SZQJSC2C73FY2IJY852LVP" localSheetId="8" hidden="1">#REF!</definedName>
    <definedName name="BExQ37SZQJSC2C73FY2IJY852LVP" hidden="1">#REF!</definedName>
    <definedName name="BExQ39R28MXSG2SEV956F0KZ20AN" localSheetId="10" hidden="1">#REF!</definedName>
    <definedName name="BExQ39R28MXSG2SEV956F0KZ20AN" localSheetId="8" hidden="1">#REF!</definedName>
    <definedName name="BExQ39R28MXSG2SEV956F0KZ20AN" hidden="1">#REF!</definedName>
    <definedName name="BExQ3D1P3M5Z3HLMEZ17E0BLEE4U" localSheetId="10" hidden="1">#REF!</definedName>
    <definedName name="BExQ3D1P3M5Z3HLMEZ17E0BLEE4U" localSheetId="8" hidden="1">#REF!</definedName>
    <definedName name="BExQ3D1P3M5Z3HLMEZ17E0BLEE4U" hidden="1">#REF!</definedName>
    <definedName name="BExQ3EZX6BA2WHKI84SG78UPRTSE" localSheetId="10" hidden="1">#REF!</definedName>
    <definedName name="BExQ3EZX6BA2WHKI84SG78UPRTSE" localSheetId="8" hidden="1">#REF!</definedName>
    <definedName name="BExQ3EZX6BA2WHKI84SG78UPRTSE" hidden="1">#REF!</definedName>
    <definedName name="BExQ3KOX6620WUSBG7PGACNC936P" localSheetId="10" hidden="1">#REF!</definedName>
    <definedName name="BExQ3KOX6620WUSBG7PGACNC936P" localSheetId="8" hidden="1">#REF!</definedName>
    <definedName name="BExQ3KOX6620WUSBG7PGACNC936P" hidden="1">#REF!</definedName>
    <definedName name="BExQ3O4W7QF8BOXTUT4IOGF6YKUD" localSheetId="10" hidden="1">#REF!</definedName>
    <definedName name="BExQ3O4W7QF8BOXTUT4IOGF6YKUD" localSheetId="8" hidden="1">#REF!</definedName>
    <definedName name="BExQ3O4W7QF8BOXTUT4IOGF6YKUD" hidden="1">#REF!</definedName>
    <definedName name="BExQ3PXOWSN8561ZR8IEY8ZASI3B" localSheetId="10" hidden="1">#REF!</definedName>
    <definedName name="BExQ3PXOWSN8561ZR8IEY8ZASI3B" localSheetId="8" hidden="1">#REF!</definedName>
    <definedName name="BExQ3PXOWSN8561ZR8IEY8ZASI3B" hidden="1">#REF!</definedName>
    <definedName name="BExQ3TZF04IPY0B0UG9CQQ5736UA" localSheetId="10" hidden="1">#REF!</definedName>
    <definedName name="BExQ3TZF04IPY0B0UG9CQQ5736UA" localSheetId="8" hidden="1">#REF!</definedName>
    <definedName name="BExQ3TZF04IPY0B0UG9CQQ5736UA" hidden="1">#REF!</definedName>
    <definedName name="BExQ42IU9MNDYLODP41DL6YTZMAR" localSheetId="10" hidden="1">#REF!</definedName>
    <definedName name="BExQ42IU9MNDYLODP41DL6YTZMAR" localSheetId="8" hidden="1">#REF!</definedName>
    <definedName name="BExQ42IU9MNDYLODP41DL6YTZMAR" hidden="1">#REF!</definedName>
    <definedName name="BExQ42O4PHH156IHXSW0JAYAC0NJ" localSheetId="10" hidden="1">#REF!</definedName>
    <definedName name="BExQ42O4PHH156IHXSW0JAYAC0NJ" localSheetId="8" hidden="1">#REF!</definedName>
    <definedName name="BExQ42O4PHH156IHXSW0JAYAC0NJ" hidden="1">#REF!</definedName>
    <definedName name="BExQ452HF7N1HYPXJXQ8WD6SOWUV" localSheetId="10" hidden="1">#REF!</definedName>
    <definedName name="BExQ452HF7N1HYPXJXQ8WD6SOWUV" localSheetId="8" hidden="1">#REF!</definedName>
    <definedName name="BExQ452HF7N1HYPXJXQ8WD6SOWUV" hidden="1">#REF!</definedName>
    <definedName name="BExQ4BTBSHPHVEDRCXC2ROW8PLFC" localSheetId="10" hidden="1">#REF!</definedName>
    <definedName name="BExQ4BTBSHPHVEDRCXC2ROW8PLFC" localSheetId="8" hidden="1">#REF!</definedName>
    <definedName name="BExQ4BTBSHPHVEDRCXC2ROW8PLFC" hidden="1">#REF!</definedName>
    <definedName name="BExQ4DGKF54SRKQUTUT4B1CZSS62" localSheetId="10" hidden="1">#REF!</definedName>
    <definedName name="BExQ4DGKF54SRKQUTUT4B1CZSS62" localSheetId="8" hidden="1">#REF!</definedName>
    <definedName name="BExQ4DGKF54SRKQUTUT4B1CZSS62" hidden="1">#REF!</definedName>
    <definedName name="BExQ4T74LQ5PYTV1MUQUW75A4BDY" localSheetId="10" hidden="1">#REF!</definedName>
    <definedName name="BExQ4T74LQ5PYTV1MUQUW75A4BDY" localSheetId="8" hidden="1">#REF!</definedName>
    <definedName name="BExQ4T74LQ5PYTV1MUQUW75A4BDY" hidden="1">#REF!</definedName>
    <definedName name="BExQ4XJHD7EJCNH7S1MJDZJ2MNWG" localSheetId="10" hidden="1">#REF!</definedName>
    <definedName name="BExQ4XJHD7EJCNH7S1MJDZJ2MNWG" localSheetId="8" hidden="1">#REF!</definedName>
    <definedName name="BExQ4XJHD7EJCNH7S1MJDZJ2MNWG" hidden="1">#REF!</definedName>
    <definedName name="BExQ5039ZCEWBUJHU682G4S89J03" localSheetId="10" hidden="1">#REF!</definedName>
    <definedName name="BExQ5039ZCEWBUJHU682G4S89J03" localSheetId="8" hidden="1">#REF!</definedName>
    <definedName name="BExQ5039ZCEWBUJHU682G4S89J03" hidden="1">#REF!</definedName>
    <definedName name="BExQ56Z9W6YHZHRXOFFI8EFA7CDI" localSheetId="10" hidden="1">#REF!</definedName>
    <definedName name="BExQ56Z9W6YHZHRXOFFI8EFA7CDI" localSheetId="8" hidden="1">#REF!</definedName>
    <definedName name="BExQ56Z9W6YHZHRXOFFI8EFA7CDI" hidden="1">#REF!</definedName>
    <definedName name="BExQ58MP5FO5Q5CIXVMMYWWPEFW3" localSheetId="10" hidden="1">#REF!</definedName>
    <definedName name="BExQ58MP5FO5Q5CIXVMMYWWPEFW3" localSheetId="8" hidden="1">#REF!</definedName>
    <definedName name="BExQ58MP5FO5Q5CIXVMMYWWPEFW3" hidden="1">#REF!</definedName>
    <definedName name="BExQ5KX3Z668H1KUCKZ9J24HUQ1F" localSheetId="10" hidden="1">#REF!</definedName>
    <definedName name="BExQ5KX3Z668H1KUCKZ9J24HUQ1F" localSheetId="8" hidden="1">#REF!</definedName>
    <definedName name="BExQ5KX3Z668H1KUCKZ9J24HUQ1F" hidden="1">#REF!</definedName>
    <definedName name="BExQ5SPMSOCJYLAY20NB5A6O32RE" localSheetId="10" hidden="1">#REF!</definedName>
    <definedName name="BExQ5SPMSOCJYLAY20NB5A6O32RE" localSheetId="8" hidden="1">#REF!</definedName>
    <definedName name="BExQ5SPMSOCJYLAY20NB5A6O32RE" hidden="1">#REF!</definedName>
    <definedName name="BExQ5UICMGTMK790KTLK49MAGXRC" localSheetId="10" hidden="1">#REF!</definedName>
    <definedName name="BExQ5UICMGTMK790KTLK49MAGXRC" localSheetId="8" hidden="1">#REF!</definedName>
    <definedName name="BExQ5UICMGTMK790KTLK49MAGXRC" hidden="1">#REF!</definedName>
    <definedName name="BExQ5YUUK9FD0QGTY4WD0W90O7OL" localSheetId="10" hidden="1">#REF!</definedName>
    <definedName name="BExQ5YUUK9FD0QGTY4WD0W90O7OL" localSheetId="8" hidden="1">#REF!</definedName>
    <definedName name="BExQ5YUUK9FD0QGTY4WD0W90O7OL" hidden="1">#REF!</definedName>
    <definedName name="BExQ62WGBSDPG7ZU34W0N8X45R3X" localSheetId="10" hidden="1">#REF!</definedName>
    <definedName name="BExQ62WGBSDPG7ZU34W0N8X45R3X" localSheetId="8" hidden="1">#REF!</definedName>
    <definedName name="BExQ62WGBSDPG7ZU34W0N8X45R3X" hidden="1">#REF!</definedName>
    <definedName name="BExQ63793YQ9BH7JLCNRIATIGTRG" localSheetId="10" hidden="1">#REF!</definedName>
    <definedName name="BExQ63793YQ9BH7JLCNRIATIGTRG" localSheetId="8" hidden="1">#REF!</definedName>
    <definedName name="BExQ63793YQ9BH7JLCNRIATIGTRG" hidden="1">#REF!</definedName>
    <definedName name="BExQ6CN1EF2UPZ57ZYMGK8TUJQSS" localSheetId="10" hidden="1">#REF!</definedName>
    <definedName name="BExQ6CN1EF2UPZ57ZYMGK8TUJQSS" localSheetId="8" hidden="1">#REF!</definedName>
    <definedName name="BExQ6CN1EF2UPZ57ZYMGK8TUJQSS" hidden="1">#REF!</definedName>
    <definedName name="BExQ6FSF8BMWVLJI7Y7MKPG9SU5O" localSheetId="10" hidden="1">#REF!</definedName>
    <definedName name="BExQ6FSF8BMWVLJI7Y7MKPG9SU5O" localSheetId="8" hidden="1">#REF!</definedName>
    <definedName name="BExQ6FSF8BMWVLJI7Y7MKPG9SU5O" hidden="1">#REF!</definedName>
    <definedName name="BExQ6M2YXJ8AMRJF3QGHC40ADAHZ" localSheetId="10" hidden="1">#REF!</definedName>
    <definedName name="BExQ6M2YXJ8AMRJF3QGHC40ADAHZ" localSheetId="8" hidden="1">#REF!</definedName>
    <definedName name="BExQ6M2YXJ8AMRJF3QGHC40ADAHZ" hidden="1">#REF!</definedName>
    <definedName name="BExQ6M8B0X44N9TV56ATUVHGDI00" localSheetId="10" hidden="1">#REF!</definedName>
    <definedName name="BExQ6M8B0X44N9TV56ATUVHGDI00" localSheetId="8" hidden="1">#REF!</definedName>
    <definedName name="BExQ6M8B0X44N9TV56ATUVHGDI00" hidden="1">#REF!</definedName>
    <definedName name="BExQ6POH065GV0I74XXVD0VUPBJW" localSheetId="10" hidden="1">#REF!</definedName>
    <definedName name="BExQ6POH065GV0I74XXVD0VUPBJW" localSheetId="8" hidden="1">#REF!</definedName>
    <definedName name="BExQ6POH065GV0I74XXVD0VUPBJW" hidden="1">#REF!</definedName>
    <definedName name="BExQ6WV9KPSMXPPLGZ3KK4WNYTHU" localSheetId="10" hidden="1">#REF!</definedName>
    <definedName name="BExQ6WV9KPSMXPPLGZ3KK4WNYTHU" localSheetId="8" hidden="1">#REF!</definedName>
    <definedName name="BExQ6WV9KPSMXPPLGZ3KK4WNYTHU" hidden="1">#REF!</definedName>
    <definedName name="BExQ7541G92R52ECOIYO6UXIWJJ4" localSheetId="10" hidden="1">#REF!</definedName>
    <definedName name="BExQ7541G92R52ECOIYO6UXIWJJ4" localSheetId="8" hidden="1">#REF!</definedName>
    <definedName name="BExQ7541G92R52ECOIYO6UXIWJJ4" hidden="1">#REF!</definedName>
    <definedName name="BExQ783XTMM2A9I3UKCFWJH1PP2N" localSheetId="10" hidden="1">#REF!</definedName>
    <definedName name="BExQ783XTMM2A9I3UKCFWJH1PP2N" localSheetId="8" hidden="1">#REF!</definedName>
    <definedName name="BExQ783XTMM2A9I3UKCFWJH1PP2N" hidden="1">#REF!</definedName>
    <definedName name="BExQ79LX01ZPQB8EGD1ZHR2VK2H3" localSheetId="10" hidden="1">#REF!</definedName>
    <definedName name="BExQ79LX01ZPQB8EGD1ZHR2VK2H3" localSheetId="8" hidden="1">#REF!</definedName>
    <definedName name="BExQ79LX01ZPQB8EGD1ZHR2VK2H3" hidden="1">#REF!</definedName>
    <definedName name="BExQ7B3V9MGDK2OIJ61XXFBFLJFZ" localSheetId="10" hidden="1">#REF!</definedName>
    <definedName name="BExQ7B3V9MGDK2OIJ61XXFBFLJFZ" localSheetId="8" hidden="1">#REF!</definedName>
    <definedName name="BExQ7B3V9MGDK2OIJ61XXFBFLJFZ" hidden="1">#REF!</definedName>
    <definedName name="BExQ7CB046NVPF9ZXDGA7OXOLSLX" localSheetId="10" hidden="1">#REF!</definedName>
    <definedName name="BExQ7CB046NVPF9ZXDGA7OXOLSLX" localSheetId="8" hidden="1">#REF!</definedName>
    <definedName name="BExQ7CB046NVPF9ZXDGA7OXOLSLX" hidden="1">#REF!</definedName>
    <definedName name="BExQ7IWDCGGOO1HTJ97YGO1CK3R9" localSheetId="10" hidden="1">#REF!</definedName>
    <definedName name="BExQ7IWDCGGOO1HTJ97YGO1CK3R9" localSheetId="8" hidden="1">#REF!</definedName>
    <definedName name="BExQ7IWDCGGOO1HTJ97YGO1CK3R9" hidden="1">#REF!</definedName>
    <definedName name="BExQ7JNFIEGS2HKNBALH3Q2N5G7Z" localSheetId="10" hidden="1">#REF!</definedName>
    <definedName name="BExQ7JNFIEGS2HKNBALH3Q2N5G7Z" localSheetId="8" hidden="1">#REF!</definedName>
    <definedName name="BExQ7JNFIEGS2HKNBALH3Q2N5G7Z" hidden="1">#REF!</definedName>
    <definedName name="BExQ7MY3U2Z1IZ71U5LJUD00VVB4" localSheetId="10" hidden="1">#REF!</definedName>
    <definedName name="BExQ7MY3U2Z1IZ71U5LJUD00VVB4" localSheetId="8" hidden="1">#REF!</definedName>
    <definedName name="BExQ7MY3U2Z1IZ71U5LJUD00VVB4" hidden="1">#REF!</definedName>
    <definedName name="BExQ7XL2Q1GVUFL1F9KK0K0EXMWG" localSheetId="10" hidden="1">#REF!</definedName>
    <definedName name="BExQ7XL2Q1GVUFL1F9KK0K0EXMWG" localSheetId="8" hidden="1">#REF!</definedName>
    <definedName name="BExQ7XL2Q1GVUFL1F9KK0K0EXMWG" hidden="1">#REF!</definedName>
    <definedName name="BExQ8469L3ZRZ3KYZPYMSJIDL7Y5" localSheetId="10" hidden="1">#REF!</definedName>
    <definedName name="BExQ8469L3ZRZ3KYZPYMSJIDL7Y5" localSheetId="8" hidden="1">#REF!</definedName>
    <definedName name="BExQ8469L3ZRZ3KYZPYMSJIDL7Y5" hidden="1">#REF!</definedName>
    <definedName name="BExQ84MJB94HL3BWRN50M4NCB6Z0" localSheetId="10" hidden="1">#REF!</definedName>
    <definedName name="BExQ84MJB94HL3BWRN50M4NCB6Z0" localSheetId="8" hidden="1">#REF!</definedName>
    <definedName name="BExQ84MJB94HL3BWRN50M4NCB6Z0" hidden="1">#REF!</definedName>
    <definedName name="BExQ8583ZE00NW7T9OF11OT9IA14" localSheetId="10" hidden="1">#REF!</definedName>
    <definedName name="BExQ8583ZE00NW7T9OF11OT9IA14" localSheetId="8" hidden="1">#REF!</definedName>
    <definedName name="BExQ8583ZE00NW7T9OF11OT9IA14" hidden="1">#REF!</definedName>
    <definedName name="BExQ8A0RPE3IMIFIZLUE7KD2N21W" localSheetId="10" hidden="1">#REF!</definedName>
    <definedName name="BExQ8A0RPE3IMIFIZLUE7KD2N21W" localSheetId="8" hidden="1">#REF!</definedName>
    <definedName name="BExQ8A0RPE3IMIFIZLUE7KD2N21W" hidden="1">#REF!</definedName>
    <definedName name="BExQ8ABK6H1ADV2R2OYT8NFFYG2N" localSheetId="10" hidden="1">#REF!</definedName>
    <definedName name="BExQ8ABK6H1ADV2R2OYT8NFFYG2N" localSheetId="8" hidden="1">#REF!</definedName>
    <definedName name="BExQ8ABK6H1ADV2R2OYT8NFFYG2N" hidden="1">#REF!</definedName>
    <definedName name="BExQ8DM90XJ6GCJIK9LC5O82I2TJ" localSheetId="10" hidden="1">#REF!</definedName>
    <definedName name="BExQ8DM90XJ6GCJIK9LC5O82I2TJ" localSheetId="8" hidden="1">#REF!</definedName>
    <definedName name="BExQ8DM90XJ6GCJIK9LC5O82I2TJ" hidden="1">#REF!</definedName>
    <definedName name="BExQ8G0K46ZORA0QVQTDI7Z8LXGF" localSheetId="10" hidden="1">#REF!</definedName>
    <definedName name="BExQ8G0K46ZORA0QVQTDI7Z8LXGF" localSheetId="8" hidden="1">#REF!</definedName>
    <definedName name="BExQ8G0K46ZORA0QVQTDI7Z8LXGF" hidden="1">#REF!</definedName>
    <definedName name="BExQ8O3WEU8HNTTGKTW5T0QSKCLP" localSheetId="10" hidden="1">#REF!</definedName>
    <definedName name="BExQ8O3WEU8HNTTGKTW5T0QSKCLP" localSheetId="8" hidden="1">#REF!</definedName>
    <definedName name="BExQ8O3WEU8HNTTGKTW5T0QSKCLP" hidden="1">#REF!</definedName>
    <definedName name="BExQ8ZCEDBOBJA3D9LDP5TU2WYGR" localSheetId="10" hidden="1">#REF!</definedName>
    <definedName name="BExQ8ZCEDBOBJA3D9LDP5TU2WYGR" localSheetId="8" hidden="1">#REF!</definedName>
    <definedName name="BExQ8ZCEDBOBJA3D9LDP5TU2WYGR" hidden="1">#REF!</definedName>
    <definedName name="BExQ94LAW6MAQBWY25WTBFV5PPZJ" localSheetId="10" hidden="1">#REF!</definedName>
    <definedName name="BExQ94LAW6MAQBWY25WTBFV5PPZJ" localSheetId="8" hidden="1">#REF!</definedName>
    <definedName name="BExQ94LAW6MAQBWY25WTBFV5PPZJ" hidden="1">#REF!</definedName>
    <definedName name="BExQ968K8V66L55PCVI3B4VR4FW6" localSheetId="10" hidden="1">#REF!</definedName>
    <definedName name="BExQ968K8V66L55PCVI3B4VR4FW6" localSheetId="8" hidden="1">#REF!</definedName>
    <definedName name="BExQ968K8V66L55PCVI3B4VR4FW6" hidden="1">#REF!</definedName>
    <definedName name="BExQ97QIPOSSRK978N8P234Y1XA4" localSheetId="10" hidden="1">#REF!</definedName>
    <definedName name="BExQ97QIPOSSRK978N8P234Y1XA4" localSheetId="8" hidden="1">#REF!</definedName>
    <definedName name="BExQ97QIPOSSRK978N8P234Y1XA4" hidden="1">#REF!</definedName>
    <definedName name="BExQ9DFHXLBKBS9DWH05G83SL12Z" localSheetId="10" hidden="1">#REF!</definedName>
    <definedName name="BExQ9DFHXLBKBS9DWH05G83SL12Z" localSheetId="8" hidden="1">#REF!</definedName>
    <definedName name="BExQ9DFHXLBKBS9DWH05G83SL12Z" hidden="1">#REF!</definedName>
    <definedName name="BExQ9E6FBAXTHGF3RXANFIA77GXP" localSheetId="10" hidden="1">#REF!</definedName>
    <definedName name="BExQ9E6FBAXTHGF3RXANFIA77GXP" localSheetId="8" hidden="1">#REF!</definedName>
    <definedName name="BExQ9E6FBAXTHGF3RXANFIA77GXP" hidden="1">#REF!</definedName>
    <definedName name="BExQ9J4ID0TGFFFJSQ9PFAMXOYZ1" localSheetId="10" hidden="1">#REF!</definedName>
    <definedName name="BExQ9J4ID0TGFFFJSQ9PFAMXOYZ1" localSheetId="8" hidden="1">#REF!</definedName>
    <definedName name="BExQ9J4ID0TGFFFJSQ9PFAMXOYZ1" hidden="1">#REF!</definedName>
    <definedName name="BExQ9KX9734KIAK7IMRLHCPYDHO2" localSheetId="10" hidden="1">#REF!</definedName>
    <definedName name="BExQ9KX9734KIAK7IMRLHCPYDHO2" localSheetId="8" hidden="1">#REF!</definedName>
    <definedName name="BExQ9KX9734KIAK7IMRLHCPYDHO2" hidden="1">#REF!</definedName>
    <definedName name="BExQ9L81FF4I7816VTPFBDWVU4CW" localSheetId="10" hidden="1">#REF!</definedName>
    <definedName name="BExQ9L81FF4I7816VTPFBDWVU4CW" localSheetId="8" hidden="1">#REF!</definedName>
    <definedName name="BExQ9L81FF4I7816VTPFBDWVU4CW" hidden="1">#REF!</definedName>
    <definedName name="BExQ9M4E2ACZOWWWP1JJIQO8AHUM" localSheetId="10" hidden="1">#REF!</definedName>
    <definedName name="BExQ9M4E2ACZOWWWP1JJIQO8AHUM" localSheetId="8" hidden="1">#REF!</definedName>
    <definedName name="BExQ9M4E2ACZOWWWP1JJIQO8AHUM" hidden="1">#REF!</definedName>
    <definedName name="BExQ9TBCP5IJKSQLYEBE6FQLF16I" localSheetId="10" hidden="1">#REF!</definedName>
    <definedName name="BExQ9TBCP5IJKSQLYEBE6FQLF16I" localSheetId="8" hidden="1">#REF!</definedName>
    <definedName name="BExQ9TBCP5IJKSQLYEBE6FQLF16I" hidden="1">#REF!</definedName>
    <definedName name="BExQ9UTANMJCK7LJ4OQMD6F2Q01L" localSheetId="10" hidden="1">#REF!</definedName>
    <definedName name="BExQ9UTANMJCK7LJ4OQMD6F2Q01L" localSheetId="8" hidden="1">#REF!</definedName>
    <definedName name="BExQ9UTANMJCK7LJ4OQMD6F2Q01L" hidden="1">#REF!</definedName>
    <definedName name="BExQ9ZLYHWABXAA9NJDW8ZS0UQ9P" localSheetId="10" hidden="1">#REF!</definedName>
    <definedName name="BExQ9ZLYHWABXAA9NJDW8ZS0UQ9P" localSheetId="8" hidden="1">#REF!</definedName>
    <definedName name="BExQ9ZLYHWABXAA9NJDW8ZS0UQ9P" hidden="1">#REF!</definedName>
    <definedName name="BExQ9ZWQ19KSRZNZNPY6ZNWEST1J" localSheetId="10" hidden="1">#REF!</definedName>
    <definedName name="BExQ9ZWQ19KSRZNZNPY6ZNWEST1J" localSheetId="8" hidden="1">#REF!</definedName>
    <definedName name="BExQ9ZWQ19KSRZNZNPY6ZNWEST1J" hidden="1">#REF!</definedName>
    <definedName name="BExQA324HSCK40ENJUT9CS9EC71B" localSheetId="10" hidden="1">#REF!</definedName>
    <definedName name="BExQA324HSCK40ENJUT9CS9EC71B" localSheetId="8" hidden="1">#REF!</definedName>
    <definedName name="BExQA324HSCK40ENJUT9CS9EC71B" hidden="1">#REF!</definedName>
    <definedName name="BExQA55GY0STSNBWQCWN8E31ZXCS" localSheetId="10" hidden="1">#REF!</definedName>
    <definedName name="BExQA55GY0STSNBWQCWN8E31ZXCS" localSheetId="8" hidden="1">#REF!</definedName>
    <definedName name="BExQA55GY0STSNBWQCWN8E31ZXCS" hidden="1">#REF!</definedName>
    <definedName name="BExQA7URC7M82I0T9RUF90GCS15S" localSheetId="10" hidden="1">#REF!</definedName>
    <definedName name="BExQA7URC7M82I0T9RUF90GCS15S" localSheetId="8" hidden="1">#REF!</definedName>
    <definedName name="BExQA7URC7M82I0T9RUF90GCS15S" hidden="1">#REF!</definedName>
    <definedName name="BExQA9HZIN9XEMHEEVHT99UU9Z82" localSheetId="10" hidden="1">#REF!</definedName>
    <definedName name="BExQA9HZIN9XEMHEEVHT99UU9Z82" localSheetId="8" hidden="1">#REF!</definedName>
    <definedName name="BExQA9HZIN9XEMHEEVHT99UU9Z82" hidden="1">#REF!</definedName>
    <definedName name="BExQAELFYH92K8CJL155181UDORO" localSheetId="10" hidden="1">#REF!</definedName>
    <definedName name="BExQAELFYH92K8CJL155181UDORO" localSheetId="8" hidden="1">#REF!</definedName>
    <definedName name="BExQAELFYH92K8CJL155181UDORO" hidden="1">#REF!</definedName>
    <definedName name="BExQAG8PP8R5NJKNQD1U4QOSD6X5" localSheetId="10" hidden="1">#REF!</definedName>
    <definedName name="BExQAG8PP8R5NJKNQD1U4QOSD6X5" localSheetId="8" hidden="1">#REF!</definedName>
    <definedName name="BExQAG8PP8R5NJKNQD1U4QOSD6X5" hidden="1">#REF!</definedName>
    <definedName name="BExQAVTR32SDHZQ69KNYF6UXXKS2" localSheetId="10" hidden="1">#REF!</definedName>
    <definedName name="BExQAVTR32SDHZQ69KNYF6UXXKS2" localSheetId="8" hidden="1">#REF!</definedName>
    <definedName name="BExQAVTR32SDHZQ69KNYF6UXXKS2" hidden="1">#REF!</definedName>
    <definedName name="BExQBBETZJ7LHJ9CLAL3GEKQFEGR" localSheetId="10" hidden="1">#REF!</definedName>
    <definedName name="BExQBBETZJ7LHJ9CLAL3GEKQFEGR" localSheetId="8" hidden="1">#REF!</definedName>
    <definedName name="BExQBBETZJ7LHJ9CLAL3GEKQFEGR" hidden="1">#REF!</definedName>
    <definedName name="BExQBDICMZTSA1X73TMHNO4JSFLN" localSheetId="10" hidden="1">#REF!</definedName>
    <definedName name="BExQBDICMZTSA1X73TMHNO4JSFLN" localSheetId="8" hidden="1">#REF!</definedName>
    <definedName name="BExQBDICMZTSA1X73TMHNO4JSFLN" hidden="1">#REF!</definedName>
    <definedName name="BExQBEER6CRCRPSSL61S0OMH57ZA" localSheetId="10" hidden="1">#REF!</definedName>
    <definedName name="BExQBEER6CRCRPSSL61S0OMH57ZA" localSheetId="8" hidden="1">#REF!</definedName>
    <definedName name="BExQBEER6CRCRPSSL61S0OMH57ZA" hidden="1">#REF!</definedName>
    <definedName name="BExQBFR753FNBMC27WEQJT8UKANJ" localSheetId="10" hidden="1">#REF!</definedName>
    <definedName name="BExQBFR753FNBMC27WEQJT8UKANJ" localSheetId="8" hidden="1">#REF!</definedName>
    <definedName name="BExQBFR753FNBMC27WEQJT8UKANJ" hidden="1">#REF!</definedName>
    <definedName name="BExQBIGGY5TXI2FJVVZSLZ0LTZYH" localSheetId="10" hidden="1">#REF!</definedName>
    <definedName name="BExQBIGGY5TXI2FJVVZSLZ0LTZYH" localSheetId="8" hidden="1">#REF!</definedName>
    <definedName name="BExQBIGGY5TXI2FJVVZSLZ0LTZYH" hidden="1">#REF!</definedName>
    <definedName name="BExQBM1RUSIQ85LLMM2159BYDPIP" localSheetId="10" hidden="1">#REF!</definedName>
    <definedName name="BExQBM1RUSIQ85LLMM2159BYDPIP" localSheetId="8" hidden="1">#REF!</definedName>
    <definedName name="BExQBM1RUSIQ85LLMM2159BYDPIP" hidden="1">#REF!</definedName>
    <definedName name="BExQBOWE543K7PGA5S7SVU2QKPM3" localSheetId="10" hidden="1">#REF!</definedName>
    <definedName name="BExQBOWE543K7PGA5S7SVU2QKPM3" localSheetId="8" hidden="1">#REF!</definedName>
    <definedName name="BExQBOWE543K7PGA5S7SVU2QKPM3" hidden="1">#REF!</definedName>
    <definedName name="BExQBPSOZ47V81YAEURP0NQJNTJH" localSheetId="10" hidden="1">#REF!</definedName>
    <definedName name="BExQBPSOZ47V81YAEURP0NQJNTJH" localSheetId="8" hidden="1">#REF!</definedName>
    <definedName name="BExQBPSOZ47V81YAEURP0NQJNTJH" hidden="1">#REF!</definedName>
    <definedName name="BExQC5TWT21CGBKD0IHAXTIN2QB8" localSheetId="10" hidden="1">#REF!</definedName>
    <definedName name="BExQC5TWT21CGBKD0IHAXTIN2QB8" localSheetId="8" hidden="1">#REF!</definedName>
    <definedName name="BExQC5TWT21CGBKD0IHAXTIN2QB8" hidden="1">#REF!</definedName>
    <definedName name="BExQC94JL9F5GW4S8DQCAF4WB2DA" localSheetId="10" hidden="1">#REF!</definedName>
    <definedName name="BExQC94JL9F5GW4S8DQCAF4WB2DA" localSheetId="8" hidden="1">#REF!</definedName>
    <definedName name="BExQC94JL9F5GW4S8DQCAF4WB2DA" hidden="1">#REF!</definedName>
    <definedName name="BExQCKTD8AT0824LGWREXM1B5D1X" localSheetId="10" hidden="1">#REF!</definedName>
    <definedName name="BExQCKTD8AT0824LGWREXM1B5D1X" localSheetId="8" hidden="1">#REF!</definedName>
    <definedName name="BExQCKTD8AT0824LGWREXM1B5D1X" hidden="1">#REF!</definedName>
    <definedName name="BExQCQ7KF4HVXSD72FF3DJGNNO3M" localSheetId="10" hidden="1">#REF!</definedName>
    <definedName name="BExQCQ7KF4HVXSD72FF3DJGNNO3M" localSheetId="8" hidden="1">#REF!</definedName>
    <definedName name="BExQCQ7KF4HVXSD72FF3DJGNNO3M" hidden="1">#REF!</definedName>
    <definedName name="BExQCRPJXI0WNJUFFAC39C0PFUFK" localSheetId="10" hidden="1">#REF!</definedName>
    <definedName name="BExQCRPJXI0WNJUFFAC39C0PFUFK" localSheetId="8" hidden="1">#REF!</definedName>
    <definedName name="BExQCRPJXI0WNJUFFAC39C0PFUFK" hidden="1">#REF!</definedName>
    <definedName name="BExQD571YWOXKR2SX85K5MKQ0AO2" localSheetId="10" hidden="1">#REF!</definedName>
    <definedName name="BExQD571YWOXKR2SX85K5MKQ0AO2" localSheetId="8" hidden="1">#REF!</definedName>
    <definedName name="BExQD571YWOXKR2SX85K5MKQ0AO2" hidden="1">#REF!</definedName>
    <definedName name="BExQDB6VCHN8PNX8EA6JNIEQ2JC2" localSheetId="10" hidden="1">#REF!</definedName>
    <definedName name="BExQDB6VCHN8PNX8EA6JNIEQ2JC2" localSheetId="8" hidden="1">#REF!</definedName>
    <definedName name="BExQDB6VCHN8PNX8EA6JNIEQ2JC2" hidden="1">#REF!</definedName>
    <definedName name="BExQDE1B6U2Q9B73KBENABP71YM1" localSheetId="10" hidden="1">#REF!</definedName>
    <definedName name="BExQDE1B6U2Q9B73KBENABP71YM1" localSheetId="8" hidden="1">#REF!</definedName>
    <definedName name="BExQDE1B6U2Q9B73KBENABP71YM1" hidden="1">#REF!</definedName>
    <definedName name="BExQDGQCN7ZW41QDUHOBJUGQAX40" localSheetId="10" hidden="1">#REF!</definedName>
    <definedName name="BExQDGQCN7ZW41QDUHOBJUGQAX40" localSheetId="8" hidden="1">#REF!</definedName>
    <definedName name="BExQDGQCN7ZW41QDUHOBJUGQAX40" hidden="1">#REF!</definedName>
    <definedName name="BExQED8ZZUEH0WRNOHXI7V9TVC8K" localSheetId="10" hidden="1">#REF!</definedName>
    <definedName name="BExQED8ZZUEH0WRNOHXI7V9TVC8K" localSheetId="8" hidden="1">#REF!</definedName>
    <definedName name="BExQED8ZZUEH0WRNOHXI7V9TVC8K" hidden="1">#REF!</definedName>
    <definedName name="BExQEF1PIJIB9J24OB0M4X1WLBB0" localSheetId="10" hidden="1">#REF!</definedName>
    <definedName name="BExQEF1PIJIB9J24OB0M4X1WLBB0" localSheetId="8" hidden="1">#REF!</definedName>
    <definedName name="BExQEF1PIJIB9J24OB0M4X1WLBB0" hidden="1">#REF!</definedName>
    <definedName name="BExQEMUA4HEFM4OVO8M8MA8PIAW1" localSheetId="10" hidden="1">#REF!</definedName>
    <definedName name="BExQEMUA4HEFM4OVO8M8MA8PIAW1" localSheetId="8" hidden="1">#REF!</definedName>
    <definedName name="BExQEMUA4HEFM4OVO8M8MA8PIAW1" hidden="1">#REF!</definedName>
    <definedName name="BExQEP38QPDKB85WG2WOL17IMB5S" localSheetId="10" hidden="1">#REF!</definedName>
    <definedName name="BExQEP38QPDKB85WG2WOL17IMB5S" localSheetId="8" hidden="1">#REF!</definedName>
    <definedName name="BExQEP38QPDKB85WG2WOL17IMB5S" hidden="1">#REF!</definedName>
    <definedName name="BExQEQ4XZQFIKUXNU9H7WE7AMZ1U" localSheetId="10" hidden="1">#REF!</definedName>
    <definedName name="BExQEQ4XZQFIKUXNU9H7WE7AMZ1U" localSheetId="8" hidden="1">#REF!</definedName>
    <definedName name="BExQEQ4XZQFIKUXNU9H7WE7AMZ1U" hidden="1">#REF!</definedName>
    <definedName name="BExQF1OEB07CRAP6ALNNMJNJ3P2D" localSheetId="10" hidden="1">#REF!</definedName>
    <definedName name="BExQF1OEB07CRAP6ALNNMJNJ3P2D" localSheetId="8" hidden="1">#REF!</definedName>
    <definedName name="BExQF1OEB07CRAP6ALNNMJNJ3P2D" hidden="1">#REF!</definedName>
    <definedName name="BExQF8KKL224NYD20XYLLM2RE7EW" localSheetId="10" hidden="1">#REF!</definedName>
    <definedName name="BExQF8KKL224NYD20XYLLM2RE7EW" localSheetId="8" hidden="1">#REF!</definedName>
    <definedName name="BExQF8KKL224NYD20XYLLM2RE7EW" hidden="1">#REF!</definedName>
    <definedName name="BExQF9X2AQPFJZTCHTU5PTTR0JAH" localSheetId="10" hidden="1">#REF!</definedName>
    <definedName name="BExQF9X2AQPFJZTCHTU5PTTR0JAH" localSheetId="8" hidden="1">#REF!</definedName>
    <definedName name="BExQF9X2AQPFJZTCHTU5PTTR0JAH" hidden="1">#REF!</definedName>
    <definedName name="BExQFAINO9ODQZX6NSM8EBTRD04E" localSheetId="10" hidden="1">#REF!</definedName>
    <definedName name="BExQFAINO9ODQZX6NSM8EBTRD04E" localSheetId="8" hidden="1">#REF!</definedName>
    <definedName name="BExQFAINO9ODQZX6NSM8EBTRD04E" hidden="1">#REF!</definedName>
    <definedName name="BExQFC0M9KKFMQKPLPEO2RQDB7MM" localSheetId="10" hidden="1">#REF!</definedName>
    <definedName name="BExQFC0M9KKFMQKPLPEO2RQDB7MM" localSheetId="8" hidden="1">#REF!</definedName>
    <definedName name="BExQFC0M9KKFMQKPLPEO2RQDB7MM" hidden="1">#REF!</definedName>
    <definedName name="BExQFEEV7627R8TYZCM28C6V6WHE" localSheetId="10" hidden="1">#REF!</definedName>
    <definedName name="BExQFEEV7627R8TYZCM28C6V6WHE" localSheetId="8" hidden="1">#REF!</definedName>
    <definedName name="BExQFEEV7627R8TYZCM28C6V6WHE" hidden="1">#REF!</definedName>
    <definedName name="BExQFEK8NUD04X2OBRA275ADPSDL" localSheetId="10" hidden="1">#REF!</definedName>
    <definedName name="BExQFEK8NUD04X2OBRA275ADPSDL" localSheetId="8" hidden="1">#REF!</definedName>
    <definedName name="BExQFEK8NUD04X2OBRA275ADPSDL" hidden="1">#REF!</definedName>
    <definedName name="BExQFGYIWDR4W0YF7XR6E4EWWJ02" localSheetId="10" hidden="1">#REF!</definedName>
    <definedName name="BExQFGYIWDR4W0YF7XR6E4EWWJ02" localSheetId="8" hidden="1">#REF!</definedName>
    <definedName name="BExQFGYIWDR4W0YF7XR6E4EWWJ02" hidden="1">#REF!</definedName>
    <definedName name="BExQFPNFKA36IAPS22LAUMBDI4KE" localSheetId="10" hidden="1">#REF!</definedName>
    <definedName name="BExQFPNFKA36IAPS22LAUMBDI4KE" localSheetId="8" hidden="1">#REF!</definedName>
    <definedName name="BExQFPNFKA36IAPS22LAUMBDI4KE" hidden="1">#REF!</definedName>
    <definedName name="BExQFPSWEMA8WBUZ4WK20LR13VSU" localSheetId="10" hidden="1">#REF!</definedName>
    <definedName name="BExQFPSWEMA8WBUZ4WK20LR13VSU" localSheetId="8" hidden="1">#REF!</definedName>
    <definedName name="BExQFPSWEMA8WBUZ4WK20LR13VSU" hidden="1">#REF!</definedName>
    <definedName name="BExQFVSPOSCCPF1TLJPIWYWYB8A9" localSheetId="10" hidden="1">#REF!</definedName>
    <definedName name="BExQFVSPOSCCPF1TLJPIWYWYB8A9" localSheetId="8" hidden="1">#REF!</definedName>
    <definedName name="BExQFVSPOSCCPF1TLJPIWYWYB8A9" hidden="1">#REF!</definedName>
    <definedName name="BExQFWJQXNQAW6LUMOEDS6KMJMYL" localSheetId="10" hidden="1">#REF!</definedName>
    <definedName name="BExQFWJQXNQAW6LUMOEDS6KMJMYL" localSheetId="8" hidden="1">#REF!</definedName>
    <definedName name="BExQFWJQXNQAW6LUMOEDS6KMJMYL" hidden="1">#REF!</definedName>
    <definedName name="BExQG8TYRD2G42UA5ZPCRLNKUDMX" localSheetId="10" hidden="1">#REF!</definedName>
    <definedName name="BExQG8TYRD2G42UA5ZPCRLNKUDMX" localSheetId="8" hidden="1">#REF!</definedName>
    <definedName name="BExQG8TYRD2G42UA5ZPCRLNKUDMX" hidden="1">#REF!</definedName>
    <definedName name="BExQG9A8OZ31BDN5QEGQGWG59A43" localSheetId="10" hidden="1">#REF!</definedName>
    <definedName name="BExQG9A8OZ31BDN5QEGQGWG59A43" localSheetId="8" hidden="1">#REF!</definedName>
    <definedName name="BExQG9A8OZ31BDN5QEGQGWG59A43" hidden="1">#REF!</definedName>
    <definedName name="BExQGGBQ2CMSPV4NV4RA7NMBQER6" localSheetId="10" hidden="1">#REF!</definedName>
    <definedName name="BExQGGBQ2CMSPV4NV4RA7NMBQER6" localSheetId="8" hidden="1">#REF!</definedName>
    <definedName name="BExQGGBQ2CMSPV4NV4RA7NMBQER6" hidden="1">#REF!</definedName>
    <definedName name="BExQGO48J9MPCDQ96RBB9UN9AIGT" localSheetId="10" hidden="1">#REF!</definedName>
    <definedName name="BExQGO48J9MPCDQ96RBB9UN9AIGT" localSheetId="8" hidden="1">#REF!</definedName>
    <definedName name="BExQGO48J9MPCDQ96RBB9UN9AIGT" hidden="1">#REF!</definedName>
    <definedName name="BExQGSBB6MJWDW7AYWA0MSFTXKRR" localSheetId="10" hidden="1">#REF!</definedName>
    <definedName name="BExQGSBB6MJWDW7AYWA0MSFTXKRR" localSheetId="8" hidden="1">#REF!</definedName>
    <definedName name="BExQGSBB6MJWDW7AYWA0MSFTXKRR" hidden="1">#REF!</definedName>
    <definedName name="BExQH0UURAJ13AVO5UI04HSRGVYW" localSheetId="10" hidden="1">#REF!</definedName>
    <definedName name="BExQH0UURAJ13AVO5UI04HSRGVYW" localSheetId="8" hidden="1">#REF!</definedName>
    <definedName name="BExQH0UURAJ13AVO5UI04HSRGVYW" hidden="1">#REF!</definedName>
    <definedName name="BExQH5I0FUT0822E2ITR6M5724UF" localSheetId="10" hidden="1">#REF!</definedName>
    <definedName name="BExQH5I0FUT0822E2ITR6M5724UF" localSheetId="8" hidden="1">#REF!</definedName>
    <definedName name="BExQH5I0FUT0822E2ITR6M5724UF" hidden="1">#REF!</definedName>
    <definedName name="BExQH6ZZY0NR8SE48PSI9D0CU1TC" localSheetId="10" hidden="1">#REF!</definedName>
    <definedName name="BExQH6ZZY0NR8SE48PSI9D0CU1TC" localSheetId="8" hidden="1">#REF!</definedName>
    <definedName name="BExQH6ZZY0NR8SE48PSI9D0CU1TC" hidden="1">#REF!</definedName>
    <definedName name="BExQH9P2MCXAJOVEO4GFQT6MNW22" localSheetId="10" hidden="1">#REF!</definedName>
    <definedName name="BExQH9P2MCXAJOVEO4GFQT6MNW22" localSheetId="8" hidden="1">#REF!</definedName>
    <definedName name="BExQH9P2MCXAJOVEO4GFQT6MNW22" hidden="1">#REF!</definedName>
    <definedName name="BExQHCZSBYUY8OKKJXFYWKBBM6AH" localSheetId="10" hidden="1">#REF!</definedName>
    <definedName name="BExQHCZSBYUY8OKKJXFYWKBBM6AH" localSheetId="8" hidden="1">#REF!</definedName>
    <definedName name="BExQHCZSBYUY8OKKJXFYWKBBM6AH" hidden="1">#REF!</definedName>
    <definedName name="BExQHML1J3V7M9VZ3S2S198637RP" localSheetId="10" hidden="1">#REF!</definedName>
    <definedName name="BExQHML1J3V7M9VZ3S2S198637RP" localSheetId="8" hidden="1">#REF!</definedName>
    <definedName name="BExQHML1J3V7M9VZ3S2S198637RP" hidden="1">#REF!</definedName>
    <definedName name="BExQHPKXZ1K33V2F90NZIQRZYIAW" localSheetId="10" hidden="1">#REF!</definedName>
    <definedName name="BExQHPKXZ1K33V2F90NZIQRZYIAW" localSheetId="8" hidden="1">#REF!</definedName>
    <definedName name="BExQHPKXZ1K33V2F90NZIQRZYIAW" hidden="1">#REF!</definedName>
    <definedName name="BExQHRDNW8YFGT2B35K9CYSS1VAI" localSheetId="10" hidden="1">#REF!</definedName>
    <definedName name="BExQHRDNW8YFGT2B35K9CYSS1VAI" localSheetId="8" hidden="1">#REF!</definedName>
    <definedName name="BExQHRDNW8YFGT2B35K9CYSS1VAI" hidden="1">#REF!</definedName>
    <definedName name="BExQHRZ9FBLUG6G6CC88UZA6V39L" localSheetId="10" hidden="1">#REF!</definedName>
    <definedName name="BExQHRZ9FBLUG6G6CC88UZA6V39L" localSheetId="8" hidden="1">#REF!</definedName>
    <definedName name="BExQHRZ9FBLUG6G6CC88UZA6V39L" hidden="1">#REF!</definedName>
    <definedName name="BExQHVF9KD06AG2RXUQJ9X4PVGX4" localSheetId="10" hidden="1">#REF!</definedName>
    <definedName name="BExQHVF9KD06AG2RXUQJ9X4PVGX4" localSheetId="8" hidden="1">#REF!</definedName>
    <definedName name="BExQHVF9KD06AG2RXUQJ9X4PVGX4" hidden="1">#REF!</definedName>
    <definedName name="BExQHZBHVN2L4HC7ACTR73T5OCV0" localSheetId="10" hidden="1">#REF!</definedName>
    <definedName name="BExQHZBHVN2L4HC7ACTR73T5OCV0" localSheetId="8" hidden="1">#REF!</definedName>
    <definedName name="BExQHZBHVN2L4HC7ACTR73T5OCV0" hidden="1">#REF!</definedName>
    <definedName name="BExQI3O3BBL6MXZNJD1S3UD8WBUU" localSheetId="10" hidden="1">#REF!</definedName>
    <definedName name="BExQI3O3BBL6MXZNJD1S3UD8WBUU" localSheetId="8" hidden="1">#REF!</definedName>
    <definedName name="BExQI3O3BBL6MXZNJD1S3UD8WBUU" hidden="1">#REF!</definedName>
    <definedName name="BExQI7431UOEBYKYPVVMNXBZ2ZP2" localSheetId="10" hidden="1">#REF!</definedName>
    <definedName name="BExQI7431UOEBYKYPVVMNXBZ2ZP2" localSheetId="8" hidden="1">#REF!</definedName>
    <definedName name="BExQI7431UOEBYKYPVVMNXBZ2ZP2" hidden="1">#REF!</definedName>
    <definedName name="BExQI85V9TNLDJT5LTRZS10Y26SG" localSheetId="10" hidden="1">#REF!</definedName>
    <definedName name="BExQI85V9TNLDJT5LTRZS10Y26SG" localSheetId="8" hidden="1">#REF!</definedName>
    <definedName name="BExQI85V9TNLDJT5LTRZS10Y26SG" hidden="1">#REF!</definedName>
    <definedName name="BExQI9ICYVAAXE7L1BQSE1VWSQA9" localSheetId="10" hidden="1">#REF!</definedName>
    <definedName name="BExQI9ICYVAAXE7L1BQSE1VWSQA9" localSheetId="8" hidden="1">#REF!</definedName>
    <definedName name="BExQI9ICYVAAXE7L1BQSE1VWSQA9" hidden="1">#REF!</definedName>
    <definedName name="BExQIAPKHVEV8CU1L3TTHJW67FJ5" localSheetId="10" hidden="1">#REF!</definedName>
    <definedName name="BExQIAPKHVEV8CU1L3TTHJW67FJ5" localSheetId="8" hidden="1">#REF!</definedName>
    <definedName name="BExQIAPKHVEV8CU1L3TTHJW67FJ5" hidden="1">#REF!</definedName>
    <definedName name="BExQIAV02RGEQG6AF0CWXU3MS9BZ" localSheetId="10" hidden="1">#REF!</definedName>
    <definedName name="BExQIAV02RGEQG6AF0CWXU3MS9BZ" localSheetId="8" hidden="1">#REF!</definedName>
    <definedName name="BExQIAV02RGEQG6AF0CWXU3MS9BZ" hidden="1">#REF!</definedName>
    <definedName name="BExQIBB4I3Z6AUU0HYV1DHRS13M4" localSheetId="10" hidden="1">#REF!</definedName>
    <definedName name="BExQIBB4I3Z6AUU0HYV1DHRS13M4" localSheetId="8" hidden="1">#REF!</definedName>
    <definedName name="BExQIBB4I3Z6AUU0HYV1DHRS13M4" hidden="1">#REF!</definedName>
    <definedName name="BExQIBWPAXU7HJZLKGJZY3EB7MIS" localSheetId="10" hidden="1">#REF!</definedName>
    <definedName name="BExQIBWPAXU7HJZLKGJZY3EB7MIS" localSheetId="8" hidden="1">#REF!</definedName>
    <definedName name="BExQIBWPAXU7HJZLKGJZY3EB7MIS" hidden="1">#REF!</definedName>
    <definedName name="BExQIHLP9AT969BKBF22IGW76GLI" localSheetId="10" hidden="1">#REF!</definedName>
    <definedName name="BExQIHLP9AT969BKBF22IGW76GLI" localSheetId="8" hidden="1">#REF!</definedName>
    <definedName name="BExQIHLP9AT969BKBF22IGW76GLI" hidden="1">#REF!</definedName>
    <definedName name="BExQIS8O6R36CI01XRY9ISM99TW9" localSheetId="10" hidden="1">#REF!</definedName>
    <definedName name="BExQIS8O6R36CI01XRY9ISM99TW9" localSheetId="8" hidden="1">#REF!</definedName>
    <definedName name="BExQIS8O6R36CI01XRY9ISM99TW9" hidden="1">#REF!</definedName>
    <definedName name="BExQIVJB9MJ25NDUHTCVMSODJY2C" localSheetId="10" hidden="1">#REF!</definedName>
    <definedName name="BExQIVJB9MJ25NDUHTCVMSODJY2C" localSheetId="8" hidden="1">#REF!</definedName>
    <definedName name="BExQIVJB9MJ25NDUHTCVMSODJY2C" hidden="1">#REF!</definedName>
    <definedName name="BExQIWAEMVTWAU39DWIXT17K2A9Z" localSheetId="10" hidden="1">#REF!</definedName>
    <definedName name="BExQIWAEMVTWAU39DWIXT17K2A9Z" localSheetId="8" hidden="1">#REF!</definedName>
    <definedName name="BExQIWAEMVTWAU39DWIXT17K2A9Z" hidden="1">#REF!</definedName>
    <definedName name="BExQJ72T8UR0U461ZLEGOOEPCDIG" localSheetId="10" hidden="1">#REF!</definedName>
    <definedName name="BExQJ72T8UR0U461ZLEGOOEPCDIG" localSheetId="8" hidden="1">#REF!</definedName>
    <definedName name="BExQJ72T8UR0U461ZLEGOOEPCDIG" hidden="1">#REF!</definedName>
    <definedName name="BExQJAZ2QDORCR0K8PR9VHQZ4Y3P" localSheetId="10" hidden="1">#REF!</definedName>
    <definedName name="BExQJAZ2QDORCR0K8PR9VHQZ4Y3P" localSheetId="8" hidden="1">#REF!</definedName>
    <definedName name="BExQJAZ2QDORCR0K8PR9VHQZ4Y3P" hidden="1">#REF!</definedName>
    <definedName name="BExQJBF7LAX128WR7VTMJC88ZLPG" localSheetId="10" hidden="1">#REF!</definedName>
    <definedName name="BExQJBF7LAX128WR7VTMJC88ZLPG" localSheetId="8" hidden="1">#REF!</definedName>
    <definedName name="BExQJBF7LAX128WR7VTMJC88ZLPG" hidden="1">#REF!</definedName>
    <definedName name="BExQJEVCKX6KZHNCLYXY7D0MX5KN" localSheetId="10" hidden="1">#REF!</definedName>
    <definedName name="BExQJEVCKX6KZHNCLYXY7D0MX5KN" localSheetId="8" hidden="1">#REF!</definedName>
    <definedName name="BExQJEVCKX6KZHNCLYXY7D0MX5KN" hidden="1">#REF!</definedName>
    <definedName name="BExQJJYSDX8B0J1QGF2HL071KKA3" localSheetId="10" hidden="1">#REF!</definedName>
    <definedName name="BExQJJYSDX8B0J1QGF2HL071KKA3" localSheetId="8" hidden="1">#REF!</definedName>
    <definedName name="BExQJJYSDX8B0J1QGF2HL071KKA3" hidden="1">#REF!</definedName>
    <definedName name="BExQK1HV6SQQ7CP8H8IUKI9TYXTD" localSheetId="10" hidden="1">#REF!</definedName>
    <definedName name="BExQK1HV6SQQ7CP8H8IUKI9TYXTD" localSheetId="8" hidden="1">#REF!</definedName>
    <definedName name="BExQK1HV6SQQ7CP8H8IUKI9TYXTD" hidden="1">#REF!</definedName>
    <definedName name="BExQK3LE5CSBW1E4H4KHW548FL2R" localSheetId="10" hidden="1">#REF!</definedName>
    <definedName name="BExQK3LE5CSBW1E4H4KHW548FL2R" localSheetId="8" hidden="1">#REF!</definedName>
    <definedName name="BExQK3LE5CSBW1E4H4KHW548FL2R" hidden="1">#REF!</definedName>
    <definedName name="BExQKG6LD6PLNDGNGO9DJXY865BR" localSheetId="10" hidden="1">#REF!</definedName>
    <definedName name="BExQKG6LD6PLNDGNGO9DJXY865BR" localSheetId="8" hidden="1">#REF!</definedName>
    <definedName name="BExQKG6LD6PLNDGNGO9DJXY865BR" hidden="1">#REF!</definedName>
    <definedName name="BExQKUKG8I4CGS9QYSD0H7NHP4JN" localSheetId="10" hidden="1">#REF!</definedName>
    <definedName name="BExQKUKG8I4CGS9QYSD0H7NHP4JN" localSheetId="8" hidden="1">#REF!</definedName>
    <definedName name="BExQKUKG8I4CGS9QYSD0H7NHP4JN" hidden="1">#REF!</definedName>
    <definedName name="BExQL2NSE8OYZFXQH8A23RMVMFW7" localSheetId="10" hidden="1">#REF!</definedName>
    <definedName name="BExQL2NSE8OYZFXQH8A23RMVMFW7" localSheetId="8" hidden="1">#REF!</definedName>
    <definedName name="BExQL2NSE8OYZFXQH8A23RMVMFW7" hidden="1">#REF!</definedName>
    <definedName name="BExQL4GJ3LZJL6JDEHT7UDXW90TV" localSheetId="10" hidden="1">#REF!</definedName>
    <definedName name="BExQL4GJ3LZJL6JDEHT7UDXW90TV" localSheetId="8" hidden="1">#REF!</definedName>
    <definedName name="BExQL4GJ3LZJL6JDEHT7UDXW90TV" hidden="1">#REF!</definedName>
    <definedName name="BExQLE1TOW3A287TQB0AVWENT8O1" localSheetId="10" hidden="1">#REF!</definedName>
    <definedName name="BExQLE1TOW3A287TQB0AVWENT8O1" localSheetId="8" hidden="1">#REF!</definedName>
    <definedName name="BExQLE1TOW3A287TQB0AVWENT8O1" hidden="1">#REF!</definedName>
    <definedName name="BExRYOYB4A3E5F6MTROY69LR0PMG" localSheetId="10" hidden="1">#REF!</definedName>
    <definedName name="BExRYOYB4A3E5F6MTROY69LR0PMG" localSheetId="8" hidden="1">#REF!</definedName>
    <definedName name="BExRYOYB4A3E5F6MTROY69LR0PMG" hidden="1">#REF!</definedName>
    <definedName name="BExRYZLA9EW71H4SXQR525S72LLP" localSheetId="10" hidden="1">#REF!</definedName>
    <definedName name="BExRYZLA9EW71H4SXQR525S72LLP" localSheetId="8" hidden="1">#REF!</definedName>
    <definedName name="BExRYZLA9EW71H4SXQR525S72LLP" hidden="1">#REF!</definedName>
    <definedName name="BExRZ66M8G9FQ0VFP077QSZBSOA5" localSheetId="10" hidden="1">#REF!</definedName>
    <definedName name="BExRZ66M8G9FQ0VFP077QSZBSOA5" localSheetId="8" hidden="1">#REF!</definedName>
    <definedName name="BExRZ66M8G9FQ0VFP077QSZBSOA5" hidden="1">#REF!</definedName>
    <definedName name="BExRZ8FMQQL46I8AQWU17LRNZD5T" localSheetId="10" hidden="1">#REF!</definedName>
    <definedName name="BExRZ8FMQQL46I8AQWU17LRNZD5T" localSheetId="8" hidden="1">#REF!</definedName>
    <definedName name="BExRZ8FMQQL46I8AQWU17LRNZD5T" hidden="1">#REF!</definedName>
    <definedName name="BExRZIRRIXRUMZ5GOO95S7460BMP" localSheetId="10" hidden="1">#REF!</definedName>
    <definedName name="BExRZIRRIXRUMZ5GOO95S7460BMP" localSheetId="8" hidden="1">#REF!</definedName>
    <definedName name="BExRZIRRIXRUMZ5GOO95S7460BMP" hidden="1">#REF!</definedName>
    <definedName name="BExRZJTNBKKPK7SB4LA31O3OH6PO" localSheetId="10" hidden="1">#REF!</definedName>
    <definedName name="BExRZJTNBKKPK7SB4LA31O3OH6PO" localSheetId="8" hidden="1">#REF!</definedName>
    <definedName name="BExRZJTNBKKPK7SB4LA31O3OH6PO" hidden="1">#REF!</definedName>
    <definedName name="BExRZK9RAHMM0ZLTNSK7A4LDC42D" localSheetId="10" hidden="1">#REF!</definedName>
    <definedName name="BExRZK9RAHMM0ZLTNSK7A4LDC42D" localSheetId="8" hidden="1">#REF!</definedName>
    <definedName name="BExRZK9RAHMM0ZLTNSK7A4LDC42D" hidden="1">#REF!</definedName>
    <definedName name="BExRZNF461H0WDF36L3U0UQSJGZB" localSheetId="10" hidden="1">#REF!</definedName>
    <definedName name="BExRZNF461H0WDF36L3U0UQSJGZB" localSheetId="8" hidden="1">#REF!</definedName>
    <definedName name="BExRZNF461H0WDF36L3U0UQSJGZB" hidden="1">#REF!</definedName>
    <definedName name="BExRZOGSR69INI6GAEPHDWSNK5Q4" localSheetId="10" hidden="1">#REF!</definedName>
    <definedName name="BExRZOGSR69INI6GAEPHDWSNK5Q4" localSheetId="8" hidden="1">#REF!</definedName>
    <definedName name="BExRZOGSR69INI6GAEPHDWSNK5Q4" hidden="1">#REF!</definedName>
    <definedName name="BExS0ASQBKRTPDWFK0KUDFOS9LE5" localSheetId="10" hidden="1">#REF!</definedName>
    <definedName name="BExS0ASQBKRTPDWFK0KUDFOS9LE5" localSheetId="8" hidden="1">#REF!</definedName>
    <definedName name="BExS0ASQBKRTPDWFK0KUDFOS9LE5" hidden="1">#REF!</definedName>
    <definedName name="BExS0GHQUF6YT0RU3TKDEO8CSJYB" localSheetId="10" hidden="1">#REF!</definedName>
    <definedName name="BExS0GHQUF6YT0RU3TKDEO8CSJYB" localSheetId="8" hidden="1">#REF!</definedName>
    <definedName name="BExS0GHQUF6YT0RU3TKDEO8CSJYB" hidden="1">#REF!</definedName>
    <definedName name="BExS0K8IHC45I78DMZBOJ1P13KQA" localSheetId="10" hidden="1">#REF!</definedName>
    <definedName name="BExS0K8IHC45I78DMZBOJ1P13KQA" localSheetId="8" hidden="1">#REF!</definedName>
    <definedName name="BExS0K8IHC45I78DMZBOJ1P13KQA" hidden="1">#REF!</definedName>
    <definedName name="BExS0L4WP69XXUFHED98XIEPB593" localSheetId="10" hidden="1">#REF!</definedName>
    <definedName name="BExS0L4WP69XXUFHED98XIEPB593" localSheetId="8" hidden="1">#REF!</definedName>
    <definedName name="BExS0L4WP69XXUFHED98XIEPB593" hidden="1">#REF!</definedName>
    <definedName name="BExS0Z2O2N4AJXFEPN87NU9ZGAHG" localSheetId="10" hidden="1">#REF!</definedName>
    <definedName name="BExS0Z2O2N4AJXFEPN87NU9ZGAHG" localSheetId="8" hidden="1">#REF!</definedName>
    <definedName name="BExS0Z2O2N4AJXFEPN87NU9ZGAHG" hidden="1">#REF!</definedName>
    <definedName name="BExS15IJV0WW662NXQUVT3FGP4ST" localSheetId="10" hidden="1">#REF!</definedName>
    <definedName name="BExS15IJV0WW662NXQUVT3FGP4ST" localSheetId="8" hidden="1">#REF!</definedName>
    <definedName name="BExS15IJV0WW662NXQUVT3FGP4ST" hidden="1">#REF!</definedName>
    <definedName name="BExS18T8TBNEPF4AU1VJ268XLF3L" localSheetId="10" hidden="1">#REF!</definedName>
    <definedName name="BExS18T8TBNEPF4AU1VJ268XLF3L" localSheetId="8" hidden="1">#REF!</definedName>
    <definedName name="BExS18T8TBNEPF4AU1VJ268XLF3L" hidden="1">#REF!</definedName>
    <definedName name="BExS194110MR25BYJI3CJ2EGZ8XT" localSheetId="10" hidden="1">#REF!</definedName>
    <definedName name="BExS194110MR25BYJI3CJ2EGZ8XT" localSheetId="8" hidden="1">#REF!</definedName>
    <definedName name="BExS194110MR25BYJI3CJ2EGZ8XT" hidden="1">#REF!</definedName>
    <definedName name="BExS1BNVGNSGD4EP90QL8WXYWZ66" localSheetId="10" hidden="1">#REF!</definedName>
    <definedName name="BExS1BNVGNSGD4EP90QL8WXYWZ66" localSheetId="8" hidden="1">#REF!</definedName>
    <definedName name="BExS1BNVGNSGD4EP90QL8WXYWZ66" hidden="1">#REF!</definedName>
    <definedName name="BExS1UE39N6NCND7MAARSBWXS6HU" localSheetId="10" hidden="1">#REF!</definedName>
    <definedName name="BExS1UE39N6NCND7MAARSBWXS6HU" localSheetId="8" hidden="1">#REF!</definedName>
    <definedName name="BExS1UE39N6NCND7MAARSBWXS6HU" hidden="1">#REF!</definedName>
    <definedName name="BExS226HTWL5WVC76MP5A1IBI8WD" localSheetId="10" hidden="1">#REF!</definedName>
    <definedName name="BExS226HTWL5WVC76MP5A1IBI8WD" localSheetId="8" hidden="1">#REF!</definedName>
    <definedName name="BExS226HTWL5WVC76MP5A1IBI8WD" hidden="1">#REF!</definedName>
    <definedName name="BExS26OI2QNNAH2WMDD95Z400048" localSheetId="10" hidden="1">#REF!</definedName>
    <definedName name="BExS26OI2QNNAH2WMDD95Z400048" localSheetId="8" hidden="1">#REF!</definedName>
    <definedName name="BExS26OI2QNNAH2WMDD95Z400048" hidden="1">#REF!</definedName>
    <definedName name="BExS2D4EI622QRKZKVDPRE66M4XA" localSheetId="10" hidden="1">#REF!</definedName>
    <definedName name="BExS2D4EI622QRKZKVDPRE66M4XA" localSheetId="8" hidden="1">#REF!</definedName>
    <definedName name="BExS2D4EI622QRKZKVDPRE66M4XA" hidden="1">#REF!</definedName>
    <definedName name="BExS2DF6B4ZUF3VZLI4G6LJ3BF38" localSheetId="10" hidden="1">#REF!</definedName>
    <definedName name="BExS2DF6B4ZUF3VZLI4G6LJ3BF38" localSheetId="8" hidden="1">#REF!</definedName>
    <definedName name="BExS2DF6B4ZUF3VZLI4G6LJ3BF38" hidden="1">#REF!</definedName>
    <definedName name="BExS2GKEA6VM3PDWKD7XI0KRUHTW" localSheetId="10" hidden="1">#REF!</definedName>
    <definedName name="BExS2GKEA6VM3PDWKD7XI0KRUHTW" localSheetId="8" hidden="1">#REF!</definedName>
    <definedName name="BExS2GKEA6VM3PDWKD7XI0KRUHTW" hidden="1">#REF!</definedName>
    <definedName name="BExS2I2HVU314TXI2DYFRY8XV913" localSheetId="10" hidden="1">#REF!</definedName>
    <definedName name="BExS2I2HVU314TXI2DYFRY8XV913" localSheetId="8" hidden="1">#REF!</definedName>
    <definedName name="BExS2I2HVU314TXI2DYFRY8XV913" hidden="1">#REF!</definedName>
    <definedName name="BExS2QB5FS5LYTFYO4BROTWG3OV5" localSheetId="10" hidden="1">#REF!</definedName>
    <definedName name="BExS2QB5FS5LYTFYO4BROTWG3OV5" localSheetId="8" hidden="1">#REF!</definedName>
    <definedName name="BExS2QB5FS5LYTFYO4BROTWG3OV5" hidden="1">#REF!</definedName>
    <definedName name="BExS2TLU1HONYV6S3ZD9T12D7CIG" localSheetId="10" hidden="1">#REF!</definedName>
    <definedName name="BExS2TLU1HONYV6S3ZD9T12D7CIG" localSheetId="8" hidden="1">#REF!</definedName>
    <definedName name="BExS2TLU1HONYV6S3ZD9T12D7CIG" hidden="1">#REF!</definedName>
    <definedName name="BExS2WLQUVBRZJWQTWUU4CYDY4IN" localSheetId="10" hidden="1">#REF!</definedName>
    <definedName name="BExS2WLQUVBRZJWQTWUU4CYDY4IN" localSheetId="8" hidden="1">#REF!</definedName>
    <definedName name="BExS2WLQUVBRZJWQTWUU4CYDY4IN" hidden="1">#REF!</definedName>
    <definedName name="BExS2YJQV4NUX6135T90Z1Y5R26Q" localSheetId="10" hidden="1">#REF!</definedName>
    <definedName name="BExS2YJQV4NUX6135T90Z1Y5R26Q" localSheetId="8" hidden="1">#REF!</definedName>
    <definedName name="BExS2YJQV4NUX6135T90Z1Y5R26Q" hidden="1">#REF!</definedName>
    <definedName name="BExS318UV9I2FXPQQWUKKX00QLPJ" localSheetId="10" hidden="1">#REF!</definedName>
    <definedName name="BExS318UV9I2FXPQQWUKKX00QLPJ" localSheetId="8" hidden="1">#REF!</definedName>
    <definedName name="BExS318UV9I2FXPQQWUKKX00QLPJ" hidden="1">#REF!</definedName>
    <definedName name="BExS3LBS0SMTHALVM4NRI1BAV1NP" localSheetId="10" hidden="1">#REF!</definedName>
    <definedName name="BExS3LBS0SMTHALVM4NRI1BAV1NP" localSheetId="8" hidden="1">#REF!</definedName>
    <definedName name="BExS3LBS0SMTHALVM4NRI1BAV1NP" hidden="1">#REF!</definedName>
    <definedName name="BExS3MTQ75VBXDGEBURP6YT8RROE" localSheetId="10" hidden="1">#REF!</definedName>
    <definedName name="BExS3MTQ75VBXDGEBURP6YT8RROE" localSheetId="8" hidden="1">#REF!</definedName>
    <definedName name="BExS3MTQ75VBXDGEBURP6YT8RROE" hidden="1">#REF!</definedName>
    <definedName name="BExS3OMGYO0DFN5186UFKEXZ2RX3" localSheetId="10" hidden="1">#REF!</definedName>
    <definedName name="BExS3OMGYO0DFN5186UFKEXZ2RX3" localSheetId="8" hidden="1">#REF!</definedName>
    <definedName name="BExS3OMGYO0DFN5186UFKEXZ2RX3" hidden="1">#REF!</definedName>
    <definedName name="BExS3SDERJ27OER67TIGOVZU13A2" localSheetId="10" hidden="1">#REF!</definedName>
    <definedName name="BExS3SDERJ27OER67TIGOVZU13A2" localSheetId="8" hidden="1">#REF!</definedName>
    <definedName name="BExS3SDERJ27OER67TIGOVZU13A2" hidden="1">#REF!</definedName>
    <definedName name="BExS3STIH9SFG0R6H30P191QZE98" localSheetId="10" hidden="1">#REF!</definedName>
    <definedName name="BExS3STIH9SFG0R6H30P191QZE98" localSheetId="8" hidden="1">#REF!</definedName>
    <definedName name="BExS3STIH9SFG0R6H30P191QZE98" hidden="1">#REF!</definedName>
    <definedName name="BExS46R5WDNU5KL04FKY5LHJUCB8" localSheetId="10" hidden="1">#REF!</definedName>
    <definedName name="BExS46R5WDNU5KL04FKY5LHJUCB8" localSheetId="8" hidden="1">#REF!</definedName>
    <definedName name="BExS46R5WDNU5KL04FKY5LHJUCB8" hidden="1">#REF!</definedName>
    <definedName name="BExS4ASWKM93XA275AXHYP8AG6SU" localSheetId="10" hidden="1">#REF!</definedName>
    <definedName name="BExS4ASWKM93XA275AXHYP8AG6SU" localSheetId="8" hidden="1">#REF!</definedName>
    <definedName name="BExS4ASWKM93XA275AXHYP8AG6SU" hidden="1">#REF!</definedName>
    <definedName name="BExS4IANBC4RO7HIK0MZZ2RPQU78" localSheetId="10" hidden="1">#REF!</definedName>
    <definedName name="BExS4IANBC4RO7HIK0MZZ2RPQU78" localSheetId="8" hidden="1">#REF!</definedName>
    <definedName name="BExS4IANBC4RO7HIK0MZZ2RPQU78" hidden="1">#REF!</definedName>
    <definedName name="BExS4JN3Y6SVBKILQK0R9HS45Y52" localSheetId="10" hidden="1">#REF!</definedName>
    <definedName name="BExS4JN3Y6SVBKILQK0R9HS45Y52" localSheetId="8" hidden="1">#REF!</definedName>
    <definedName name="BExS4JN3Y6SVBKILQK0R9HS45Y52" hidden="1">#REF!</definedName>
    <definedName name="BExS4P6S41O6Z6BED77U3GD9PNH1" localSheetId="10" hidden="1">#REF!</definedName>
    <definedName name="BExS4P6S41O6Z6BED77U3GD9PNH1" localSheetId="8" hidden="1">#REF!</definedName>
    <definedName name="BExS4P6S41O6Z6BED77U3GD9PNH1" hidden="1">#REF!</definedName>
    <definedName name="BExS4PXPURUHFBOKYFJD5J1J2RXC" localSheetId="10" hidden="1">#REF!</definedName>
    <definedName name="BExS4PXPURUHFBOKYFJD5J1J2RXC" localSheetId="8" hidden="1">#REF!</definedName>
    <definedName name="BExS4PXPURUHFBOKYFJD5J1J2RXC" hidden="1">#REF!</definedName>
    <definedName name="BExS4T32HD3YGJ91HTJ2IGVX6V4O" localSheetId="10" hidden="1">#REF!</definedName>
    <definedName name="BExS4T32HD3YGJ91HTJ2IGVX6V4O" localSheetId="8" hidden="1">#REF!</definedName>
    <definedName name="BExS4T32HD3YGJ91HTJ2IGVX6V4O" hidden="1">#REF!</definedName>
    <definedName name="BExS51H0N51UT0FZOPZRCF1GU063" localSheetId="10" hidden="1">#REF!</definedName>
    <definedName name="BExS51H0N51UT0FZOPZRCF1GU063" localSheetId="8" hidden="1">#REF!</definedName>
    <definedName name="BExS51H0N51UT0FZOPZRCF1GU063" hidden="1">#REF!</definedName>
    <definedName name="BExS54X72TJFC41FJK72MLRR2OO7" localSheetId="10" hidden="1">#REF!</definedName>
    <definedName name="BExS54X72TJFC41FJK72MLRR2OO7" localSheetId="8" hidden="1">#REF!</definedName>
    <definedName name="BExS54X72TJFC41FJK72MLRR2OO7" hidden="1">#REF!</definedName>
    <definedName name="BExS59F0PA1V2ZC7S5TN6IT41SXP" localSheetId="10" hidden="1">#REF!</definedName>
    <definedName name="BExS59F0PA1V2ZC7S5TN6IT41SXP" localSheetId="8" hidden="1">#REF!</definedName>
    <definedName name="BExS59F0PA1V2ZC7S5TN6IT41SXP" hidden="1">#REF!</definedName>
    <definedName name="BExS5L3TGB8JVW9ROYWTKYTUPW27" localSheetId="10" hidden="1">#REF!</definedName>
    <definedName name="BExS5L3TGB8JVW9ROYWTKYTUPW27" localSheetId="8" hidden="1">#REF!</definedName>
    <definedName name="BExS5L3TGB8JVW9ROYWTKYTUPW27" hidden="1">#REF!</definedName>
    <definedName name="BExS6GKQ96EHVLYWNJDWXZXUZW90" localSheetId="10" hidden="1">#REF!</definedName>
    <definedName name="BExS6GKQ96EHVLYWNJDWXZXUZW90" localSheetId="8" hidden="1">#REF!</definedName>
    <definedName name="BExS6GKQ96EHVLYWNJDWXZXUZW90" hidden="1">#REF!</definedName>
    <definedName name="BExS6ITKSZFRR01YD5B0F676SYN7" localSheetId="10" hidden="1">#REF!</definedName>
    <definedName name="BExS6ITKSZFRR01YD5B0F676SYN7" localSheetId="8" hidden="1">#REF!</definedName>
    <definedName name="BExS6ITKSZFRR01YD5B0F676SYN7" hidden="1">#REF!</definedName>
    <definedName name="BExS6N0LI574IAC89EFW6CLTCQ33" localSheetId="10" hidden="1">#REF!</definedName>
    <definedName name="BExS6N0LI574IAC89EFW6CLTCQ33" localSheetId="8" hidden="1">#REF!</definedName>
    <definedName name="BExS6N0LI574IAC89EFW6CLTCQ33" hidden="1">#REF!</definedName>
    <definedName name="BExS6N0NEF7XCTT5R600QZ71A44O" localSheetId="10" hidden="1">#REF!</definedName>
    <definedName name="BExS6N0NEF7XCTT5R600QZ71A44O" localSheetId="8" hidden="1">#REF!</definedName>
    <definedName name="BExS6N0NEF7XCTT5R600QZ71A44O" hidden="1">#REF!</definedName>
    <definedName name="BExS6WRDBF3ST86ZOBBUL3GTCR11" localSheetId="10" hidden="1">#REF!</definedName>
    <definedName name="BExS6WRDBF3ST86ZOBBUL3GTCR11" localSheetId="8" hidden="1">#REF!</definedName>
    <definedName name="BExS6WRDBF3ST86ZOBBUL3GTCR11" hidden="1">#REF!</definedName>
    <definedName name="BExS6XNRKR0C3MTA0LV5B60UB908" localSheetId="10" hidden="1">#REF!</definedName>
    <definedName name="BExS6XNRKR0C3MTA0LV5B60UB908" localSheetId="8" hidden="1">#REF!</definedName>
    <definedName name="BExS6XNRKR0C3MTA0LV5B60UB908" hidden="1">#REF!</definedName>
    <definedName name="BExS73NELZEK2MDOLXO2Q7H3EG71" localSheetId="10" hidden="1">#REF!</definedName>
    <definedName name="BExS73NELZEK2MDOLXO2Q7H3EG71" localSheetId="8" hidden="1">#REF!</definedName>
    <definedName name="BExS73NELZEK2MDOLXO2Q7H3EG71" hidden="1">#REF!</definedName>
    <definedName name="BExS7DJF6AXTWAJD7K4ZCD7L6BHV" localSheetId="10" hidden="1">#REF!</definedName>
    <definedName name="BExS7DJF6AXTWAJD7K4ZCD7L6BHV" localSheetId="8" hidden="1">#REF!</definedName>
    <definedName name="BExS7DJF6AXTWAJD7K4ZCD7L6BHV" hidden="1">#REF!</definedName>
    <definedName name="BExS7GOTHHOK287MX2RC853NWQAL" localSheetId="10" hidden="1">#REF!</definedName>
    <definedName name="BExS7GOTHHOK287MX2RC853NWQAL" localSheetId="8" hidden="1">#REF!</definedName>
    <definedName name="BExS7GOTHHOK287MX2RC853NWQAL" hidden="1">#REF!</definedName>
    <definedName name="BExS7TKQYLRZGM93UY3ZJZJBQNFJ" localSheetId="10" hidden="1">#REF!</definedName>
    <definedName name="BExS7TKQYLRZGM93UY3ZJZJBQNFJ" localSheetId="8" hidden="1">#REF!</definedName>
    <definedName name="BExS7TKQYLRZGM93UY3ZJZJBQNFJ" hidden="1">#REF!</definedName>
    <definedName name="BExS7Y2LNGVHSIBKC7C3R6X4LDR6" localSheetId="10" hidden="1">#REF!</definedName>
    <definedName name="BExS7Y2LNGVHSIBKC7C3R6X4LDR6" localSheetId="8" hidden="1">#REF!</definedName>
    <definedName name="BExS7Y2LNGVHSIBKC7C3R6X4LDR6" hidden="1">#REF!</definedName>
    <definedName name="BExS81TE0EY44Y3W2M4Z4MGNP5OM" localSheetId="10" hidden="1">#REF!</definedName>
    <definedName name="BExS81TE0EY44Y3W2M4Z4MGNP5OM" localSheetId="8" hidden="1">#REF!</definedName>
    <definedName name="BExS81TE0EY44Y3W2M4Z4MGNP5OM" hidden="1">#REF!</definedName>
    <definedName name="BExS81YPDZDVJJVS15HV2HDXAC3Y" localSheetId="10" hidden="1">#REF!</definedName>
    <definedName name="BExS81YPDZDVJJVS15HV2HDXAC3Y" localSheetId="8" hidden="1">#REF!</definedName>
    <definedName name="BExS81YPDZDVJJVS15HV2HDXAC3Y" hidden="1">#REF!</definedName>
    <definedName name="BExS82PRVNUTEKQZS56YT2DVF6C2" localSheetId="10" hidden="1">#REF!</definedName>
    <definedName name="BExS82PRVNUTEKQZS56YT2DVF6C2" localSheetId="8" hidden="1">#REF!</definedName>
    <definedName name="BExS82PRVNUTEKQZS56YT2DVF6C2" hidden="1">#REF!</definedName>
    <definedName name="BExS83BCNFAV6DRCB1VTUF96491J" localSheetId="10" hidden="1">#REF!</definedName>
    <definedName name="BExS83BCNFAV6DRCB1VTUF96491J" localSheetId="8" hidden="1">#REF!</definedName>
    <definedName name="BExS83BCNFAV6DRCB1VTUF96491J" hidden="1">#REF!</definedName>
    <definedName name="BExS86GKM9ISCSNZD15BQ5E5L6A5" localSheetId="10" hidden="1">#REF!</definedName>
    <definedName name="BExS86GKM9ISCSNZD15BQ5E5L6A5" localSheetId="8" hidden="1">#REF!</definedName>
    <definedName name="BExS86GKM9ISCSNZD15BQ5E5L6A5" hidden="1">#REF!</definedName>
    <definedName name="BExS89GGRJ55EK546SM31UGE2K8T" localSheetId="10" hidden="1">#REF!</definedName>
    <definedName name="BExS89GGRJ55EK546SM31UGE2K8T" localSheetId="8" hidden="1">#REF!</definedName>
    <definedName name="BExS89GGRJ55EK546SM31UGE2K8T" hidden="1">#REF!</definedName>
    <definedName name="BExS8BPG5A0GR5AO1U951NDGGR0L" localSheetId="10" hidden="1">#REF!</definedName>
    <definedName name="BExS8BPG5A0GR5AO1U951NDGGR0L" localSheetId="8" hidden="1">#REF!</definedName>
    <definedName name="BExS8BPG5A0GR5AO1U951NDGGR0L" hidden="1">#REF!</definedName>
    <definedName name="BExS8CGI0JXFUBD41VFLI0SZSV8F" localSheetId="10" hidden="1">#REF!</definedName>
    <definedName name="BExS8CGI0JXFUBD41VFLI0SZSV8F" localSheetId="8" hidden="1">#REF!</definedName>
    <definedName name="BExS8CGI0JXFUBD41VFLI0SZSV8F" hidden="1">#REF!</definedName>
    <definedName name="BExS8D22FXVQKOEJP01LT0CDI3PS" localSheetId="10" hidden="1">#REF!</definedName>
    <definedName name="BExS8D22FXVQKOEJP01LT0CDI3PS" localSheetId="8" hidden="1">#REF!</definedName>
    <definedName name="BExS8D22FXVQKOEJP01LT0CDI3PS" hidden="1">#REF!</definedName>
    <definedName name="BExS8EEJOZFBUWZDOM3O25AJRUVU" localSheetId="10" hidden="1">#REF!</definedName>
    <definedName name="BExS8EEJOZFBUWZDOM3O25AJRUVU" localSheetId="8" hidden="1">#REF!</definedName>
    <definedName name="BExS8EEJOZFBUWZDOM3O25AJRUVU" hidden="1">#REF!</definedName>
    <definedName name="BExS8GSUS17UY50TEM2AWF36BR9Z" localSheetId="10" hidden="1">#REF!</definedName>
    <definedName name="BExS8GSUS17UY50TEM2AWF36BR9Z" localSheetId="8" hidden="1">#REF!</definedName>
    <definedName name="BExS8GSUS17UY50TEM2AWF36BR9Z" hidden="1">#REF!</definedName>
    <definedName name="BExS8HJRBVG0XI6PWA9KTMJZMQXK" localSheetId="10" hidden="1">#REF!</definedName>
    <definedName name="BExS8HJRBVG0XI6PWA9KTMJZMQXK" localSheetId="8" hidden="1">#REF!</definedName>
    <definedName name="BExS8HJRBVG0XI6PWA9KTMJZMQXK" hidden="1">#REF!</definedName>
    <definedName name="BExS8NE9HUZJH13OXLREOV1BX0OZ" localSheetId="10" hidden="1">#REF!</definedName>
    <definedName name="BExS8NE9HUZJH13OXLREOV1BX0OZ" localSheetId="8" hidden="1">#REF!</definedName>
    <definedName name="BExS8NE9HUZJH13OXLREOV1BX0OZ" hidden="1">#REF!</definedName>
    <definedName name="BExS8R51C8RM2FS6V6IRTYO9GA4A" localSheetId="10" hidden="1">#REF!</definedName>
    <definedName name="BExS8R51C8RM2FS6V6IRTYO9GA4A" localSheetId="8" hidden="1">#REF!</definedName>
    <definedName name="BExS8R51C8RM2FS6V6IRTYO9GA4A" hidden="1">#REF!</definedName>
    <definedName name="BExS8WDX408F60MH1X9B9UZ2H4R7" localSheetId="10" hidden="1">#REF!</definedName>
    <definedName name="BExS8WDX408F60MH1X9B9UZ2H4R7" localSheetId="8" hidden="1">#REF!</definedName>
    <definedName name="BExS8WDX408F60MH1X9B9UZ2H4R7" hidden="1">#REF!</definedName>
    <definedName name="BExS8X4UTVOFE2YEVLO8LTKMSI3A" localSheetId="10" hidden="1">#REF!</definedName>
    <definedName name="BExS8X4UTVOFE2YEVLO8LTKMSI3A" localSheetId="8" hidden="1">#REF!</definedName>
    <definedName name="BExS8X4UTVOFE2YEVLO8LTKMSI3A" hidden="1">#REF!</definedName>
    <definedName name="BExS8Z2W2QEC3MH0BZIYLDFQNUIP" localSheetId="10" hidden="1">#REF!</definedName>
    <definedName name="BExS8Z2W2QEC3MH0BZIYLDFQNUIP" localSheetId="8" hidden="1">#REF!</definedName>
    <definedName name="BExS8Z2W2QEC3MH0BZIYLDFQNUIP" hidden="1">#REF!</definedName>
    <definedName name="BExS92DKGRFFCIA9C0IXDOLO57EP" localSheetId="10" hidden="1">#REF!</definedName>
    <definedName name="BExS92DKGRFFCIA9C0IXDOLO57EP" localSheetId="8" hidden="1">#REF!</definedName>
    <definedName name="BExS92DKGRFFCIA9C0IXDOLO57EP" hidden="1">#REF!</definedName>
    <definedName name="BExS98OB4321YCHLCQ022PXKTT2W" localSheetId="10" hidden="1">#REF!</definedName>
    <definedName name="BExS98OB4321YCHLCQ022PXKTT2W" localSheetId="8" hidden="1">#REF!</definedName>
    <definedName name="BExS98OB4321YCHLCQ022PXKTT2W" hidden="1">#REF!</definedName>
    <definedName name="BExS9C9N8GFISC6HUERJ0EI06GB2" localSheetId="10" hidden="1">#REF!</definedName>
    <definedName name="BExS9C9N8GFISC6HUERJ0EI06GB2" localSheetId="8" hidden="1">#REF!</definedName>
    <definedName name="BExS9C9N8GFISC6HUERJ0EI06GB2" hidden="1">#REF!</definedName>
    <definedName name="BExS9D6619QNINF06KHZHYUAH0S9" localSheetId="10" hidden="1">#REF!</definedName>
    <definedName name="BExS9D6619QNINF06KHZHYUAH0S9" localSheetId="8" hidden="1">#REF!</definedName>
    <definedName name="BExS9D6619QNINF06KHZHYUAH0S9" hidden="1">#REF!</definedName>
    <definedName name="BExS9DX13CACP3J8JDREK30JB1SQ" localSheetId="10" hidden="1">#REF!</definedName>
    <definedName name="BExS9DX13CACP3J8JDREK30JB1SQ" localSheetId="8" hidden="1">#REF!</definedName>
    <definedName name="BExS9DX13CACP3J8JDREK30JB1SQ" hidden="1">#REF!</definedName>
    <definedName name="BExS9FPRS2KRRCS33SE6WFNF5GYL" localSheetId="10" hidden="1">#REF!</definedName>
    <definedName name="BExS9FPRS2KRRCS33SE6WFNF5GYL" localSheetId="8" hidden="1">#REF!</definedName>
    <definedName name="BExS9FPRS2KRRCS33SE6WFNF5GYL" hidden="1">#REF!</definedName>
    <definedName name="BExS9M5VN3VE822UH6TLACVY24CJ" localSheetId="10" hidden="1">#REF!</definedName>
    <definedName name="BExS9M5VN3VE822UH6TLACVY24CJ" localSheetId="8" hidden="1">#REF!</definedName>
    <definedName name="BExS9M5VN3VE822UH6TLACVY24CJ" hidden="1">#REF!</definedName>
    <definedName name="BExS9WI0A6PSEB8N9GPXF2Z7MWHM" localSheetId="10" hidden="1">#REF!</definedName>
    <definedName name="BExS9WI0A6PSEB8N9GPXF2Z7MWHM" localSheetId="8" hidden="1">#REF!</definedName>
    <definedName name="BExS9WI0A6PSEB8N9GPXF2Z7MWHM" hidden="1">#REF!</definedName>
    <definedName name="BExS9XJPZ07ND34OHX60QD382FV6" localSheetId="10" hidden="1">#REF!</definedName>
    <definedName name="BExS9XJPZ07ND34OHX60QD382FV6" localSheetId="8" hidden="1">#REF!</definedName>
    <definedName name="BExS9XJPZ07ND34OHX60QD382FV6" hidden="1">#REF!</definedName>
    <definedName name="BExSA4AJLEEN4R7HU4FRSMYR17TR" localSheetId="10" hidden="1">#REF!</definedName>
    <definedName name="BExSA4AJLEEN4R7HU4FRSMYR17TR" localSheetId="8" hidden="1">#REF!</definedName>
    <definedName name="BExSA4AJLEEN4R7HU4FRSMYR17TR" hidden="1">#REF!</definedName>
    <definedName name="BExSA5HP306TN9XJS0TU619DLRR7" localSheetId="10" hidden="1">#REF!</definedName>
    <definedName name="BExSA5HP306TN9XJS0TU619DLRR7" localSheetId="8" hidden="1">#REF!</definedName>
    <definedName name="BExSA5HP306TN9XJS0TU619DLRR7" hidden="1">#REF!</definedName>
    <definedName name="BExSAAVWQOOIA6B3JHQVGP08HFEM" localSheetId="10" hidden="1">#REF!</definedName>
    <definedName name="BExSAAVWQOOIA6B3JHQVGP08HFEM" localSheetId="8" hidden="1">#REF!</definedName>
    <definedName name="BExSAAVWQOOIA6B3JHQVGP08HFEM" hidden="1">#REF!</definedName>
    <definedName name="BExSAFJ3IICU2M7QPVE4ARYMXZKX" localSheetId="10" hidden="1">#REF!</definedName>
    <definedName name="BExSAFJ3IICU2M7QPVE4ARYMXZKX" localSheetId="8" hidden="1">#REF!</definedName>
    <definedName name="BExSAFJ3IICU2M7QPVE4ARYMXZKX" hidden="1">#REF!</definedName>
    <definedName name="BExSAH6ID8OHX379UXVNGFO8J6KQ" localSheetId="10" hidden="1">#REF!</definedName>
    <definedName name="BExSAH6ID8OHX379UXVNGFO8J6KQ" localSheetId="8" hidden="1">#REF!</definedName>
    <definedName name="BExSAH6ID8OHX379UXVNGFO8J6KQ" hidden="1">#REF!</definedName>
    <definedName name="BExSAQBHIXGQRNIRGCJMBXUPCZQA" localSheetId="10" hidden="1">#REF!</definedName>
    <definedName name="BExSAQBHIXGQRNIRGCJMBXUPCZQA" localSheetId="8" hidden="1">#REF!</definedName>
    <definedName name="BExSAQBHIXGQRNIRGCJMBXUPCZQA" hidden="1">#REF!</definedName>
    <definedName name="BExSAUTCT4P7JP57NOR9MTX33QJZ" localSheetId="10" hidden="1">#REF!</definedName>
    <definedName name="BExSAUTCT4P7JP57NOR9MTX33QJZ" localSheetId="8" hidden="1">#REF!</definedName>
    <definedName name="BExSAUTCT4P7JP57NOR9MTX33QJZ" hidden="1">#REF!</definedName>
    <definedName name="BExSAY9CA9TFXQ9M9FBJRGJO9T9E" localSheetId="10" hidden="1">#REF!</definedName>
    <definedName name="BExSAY9CA9TFXQ9M9FBJRGJO9T9E" localSheetId="8" hidden="1">#REF!</definedName>
    <definedName name="BExSAY9CA9TFXQ9M9FBJRGJO9T9E" hidden="1">#REF!</definedName>
    <definedName name="BExSB4JYKQ3MINI7RAYK5M8BLJDC" localSheetId="10" hidden="1">#REF!</definedName>
    <definedName name="BExSB4JYKQ3MINI7RAYK5M8BLJDC" localSheetId="8" hidden="1">#REF!</definedName>
    <definedName name="BExSB4JYKQ3MINI7RAYK5M8BLJDC" hidden="1">#REF!</definedName>
    <definedName name="BExSBCY73CG3Q15P5BDLDT994XRL" localSheetId="10" hidden="1">#REF!</definedName>
    <definedName name="BExSBCY73CG3Q15P5BDLDT994XRL" localSheetId="8" hidden="1">#REF!</definedName>
    <definedName name="BExSBCY73CG3Q15P5BDLDT994XRL" hidden="1">#REF!</definedName>
    <definedName name="BExSBMOS41ZRLWYLOU29V6Y7YORR" localSheetId="10" hidden="1">#REF!</definedName>
    <definedName name="BExSBMOS41ZRLWYLOU29V6Y7YORR" localSheetId="8" hidden="1">#REF!</definedName>
    <definedName name="BExSBMOS41ZRLWYLOU29V6Y7YORR" hidden="1">#REF!</definedName>
    <definedName name="BExSBPZG22WAMZYIF7CZ686E8X80" localSheetId="10" hidden="1">#REF!</definedName>
    <definedName name="BExSBPZG22WAMZYIF7CZ686E8X80" localSheetId="8" hidden="1">#REF!</definedName>
    <definedName name="BExSBPZG22WAMZYIF7CZ686E8X80" hidden="1">#REF!</definedName>
    <definedName name="BExSBRBXXQMBU1TYDW1BXTEVEPRU" localSheetId="10" hidden="1">#REF!</definedName>
    <definedName name="BExSBRBXXQMBU1TYDW1BXTEVEPRU" localSheetId="8" hidden="1">#REF!</definedName>
    <definedName name="BExSBRBXXQMBU1TYDW1BXTEVEPRU" hidden="1">#REF!</definedName>
    <definedName name="BExSC54998WTZ21DSL0R8UN0Y9JH" localSheetId="10" hidden="1">#REF!</definedName>
    <definedName name="BExSC54998WTZ21DSL0R8UN0Y9JH" localSheetId="8" hidden="1">#REF!</definedName>
    <definedName name="BExSC54998WTZ21DSL0R8UN0Y9JH" hidden="1">#REF!</definedName>
    <definedName name="BExSC60N7WR9PJSNC9B7ORCX9NGY" localSheetId="10" hidden="1">#REF!</definedName>
    <definedName name="BExSC60N7WR9PJSNC9B7ORCX9NGY" localSheetId="8" hidden="1">#REF!</definedName>
    <definedName name="BExSC60N7WR9PJSNC9B7ORCX9NGY" hidden="1">#REF!</definedName>
    <definedName name="BExSCE99EZTILTTCE4NJJF96OYYM" localSheetId="10" hidden="1">#REF!</definedName>
    <definedName name="BExSCE99EZTILTTCE4NJJF96OYYM" localSheetId="8" hidden="1">#REF!</definedName>
    <definedName name="BExSCE99EZTILTTCE4NJJF96OYYM" hidden="1">#REF!</definedName>
    <definedName name="BExSCFWOMYELUEPWVJIRGIQZH5BV" localSheetId="10" hidden="1">#REF!</definedName>
    <definedName name="BExSCFWOMYELUEPWVJIRGIQZH5BV" localSheetId="8" hidden="1">#REF!</definedName>
    <definedName name="BExSCFWOMYELUEPWVJIRGIQZH5BV" hidden="1">#REF!</definedName>
    <definedName name="BExSCHUQZ2HFEWS54X67DIS8OSXZ" localSheetId="10" hidden="1">#REF!</definedName>
    <definedName name="BExSCHUQZ2HFEWS54X67DIS8OSXZ" localSheetId="8" hidden="1">#REF!</definedName>
    <definedName name="BExSCHUQZ2HFEWS54X67DIS8OSXZ" hidden="1">#REF!</definedName>
    <definedName name="BExSCOG41SKKG4GYU76WRWW1CTE6" localSheetId="10" hidden="1">#REF!</definedName>
    <definedName name="BExSCOG41SKKG4GYU76WRWW1CTE6" localSheetId="8" hidden="1">#REF!</definedName>
    <definedName name="BExSCOG41SKKG4GYU76WRWW1CTE6" hidden="1">#REF!</definedName>
    <definedName name="BExSCVC9P86YVFMRKKUVRV29MZXZ" localSheetId="10" hidden="1">#REF!</definedName>
    <definedName name="BExSCVC9P86YVFMRKKUVRV29MZXZ" localSheetId="8" hidden="1">#REF!</definedName>
    <definedName name="BExSCVC9P86YVFMRKKUVRV29MZXZ" hidden="1">#REF!</definedName>
    <definedName name="BExSD233CH4MU9ZMGNRF97ZV7KWU" localSheetId="10" hidden="1">#REF!</definedName>
    <definedName name="BExSD233CH4MU9ZMGNRF97ZV7KWU" localSheetId="8" hidden="1">#REF!</definedName>
    <definedName name="BExSD233CH4MU9ZMGNRF97ZV7KWU" hidden="1">#REF!</definedName>
    <definedName name="BExSD2U0F3BN6IN9N4R2DTTJG15H" localSheetId="10" hidden="1">#REF!</definedName>
    <definedName name="BExSD2U0F3BN6IN9N4R2DTTJG15H" localSheetId="8" hidden="1">#REF!</definedName>
    <definedName name="BExSD2U0F3BN6IN9N4R2DTTJG15H" hidden="1">#REF!</definedName>
    <definedName name="BExSD6A6NY15YSMFH51ST6XJY429" localSheetId="10" hidden="1">#REF!</definedName>
    <definedName name="BExSD6A6NY15YSMFH51ST6XJY429" localSheetId="8" hidden="1">#REF!</definedName>
    <definedName name="BExSD6A6NY15YSMFH51ST6XJY429" hidden="1">#REF!</definedName>
    <definedName name="BExSD9VH6PF6RQ135VOEE08YXPAW" localSheetId="10" hidden="1">#REF!</definedName>
    <definedName name="BExSD9VH6PF6RQ135VOEE08YXPAW" localSheetId="8" hidden="1">#REF!</definedName>
    <definedName name="BExSD9VH6PF6RQ135VOEE08YXPAW" hidden="1">#REF!</definedName>
    <definedName name="BExSDI9QWFD49GEZWZ3KOGM27XRB" localSheetId="10" hidden="1">#REF!</definedName>
    <definedName name="BExSDI9QWFD49GEZWZ3KOGM27XRB" localSheetId="8" hidden="1">#REF!</definedName>
    <definedName name="BExSDI9QWFD49GEZWZ3KOGM27XRB" hidden="1">#REF!</definedName>
    <definedName name="BExSDP5Y04WWMX2WWRITWOX8R5I9" localSheetId="10" hidden="1">#REF!</definedName>
    <definedName name="BExSDP5Y04WWMX2WWRITWOX8R5I9" localSheetId="8" hidden="1">#REF!</definedName>
    <definedName name="BExSDP5Y04WWMX2WWRITWOX8R5I9" hidden="1">#REF!</definedName>
    <definedName name="BExSDSGM203BJTNS9MKCBX453HMD" localSheetId="10" hidden="1">#REF!</definedName>
    <definedName name="BExSDSGM203BJTNS9MKCBX453HMD" localSheetId="8" hidden="1">#REF!</definedName>
    <definedName name="BExSDSGM203BJTNS9MKCBX453HMD" hidden="1">#REF!</definedName>
    <definedName name="BExSDT20XUFXTDM37M148AXAP7HN" localSheetId="10" hidden="1">#REF!</definedName>
    <definedName name="BExSDT20XUFXTDM37M148AXAP7HN" localSheetId="8" hidden="1">#REF!</definedName>
    <definedName name="BExSDT20XUFXTDM37M148AXAP7HN" hidden="1">#REF!</definedName>
    <definedName name="BExSDYLOWNTKCY92LFEDAV8LO7D3" localSheetId="10" hidden="1">#REF!</definedName>
    <definedName name="BExSDYLOWNTKCY92LFEDAV8LO7D3" localSheetId="8" hidden="1">#REF!</definedName>
    <definedName name="BExSDYLOWNTKCY92LFEDAV8LO7D3" hidden="1">#REF!</definedName>
    <definedName name="BExSE277VXZ807WBUB6A1UGQ1SF9" localSheetId="10" hidden="1">#REF!</definedName>
    <definedName name="BExSE277VXZ807WBUB6A1UGQ1SF9" localSheetId="8" hidden="1">#REF!</definedName>
    <definedName name="BExSE277VXZ807WBUB6A1UGQ1SF9" hidden="1">#REF!</definedName>
    <definedName name="BExSE3EDSP4UL6G0I3DZ5SBHMUBU" localSheetId="10" hidden="1">#REF!</definedName>
    <definedName name="BExSE3EDSP4UL6G0I3DZ5SBHMUBU" localSheetId="8" hidden="1">#REF!</definedName>
    <definedName name="BExSE3EDSP4UL6G0I3DZ5SBHMUBU" hidden="1">#REF!</definedName>
    <definedName name="BExSEEHK1VLWD7JBV9SVVVIKQZ3I" localSheetId="10" hidden="1">#REF!</definedName>
    <definedName name="BExSEEHK1VLWD7JBV9SVVVIKQZ3I" localSheetId="8" hidden="1">#REF!</definedName>
    <definedName name="BExSEEHK1VLWD7JBV9SVVVIKQZ3I" hidden="1">#REF!</definedName>
    <definedName name="BExSEITYG8XAMWJ1C8VKU1MB4TEO" localSheetId="10" hidden="1">#REF!</definedName>
    <definedName name="BExSEITYG8XAMWJ1C8VKU1MB4TEO" localSheetId="8" hidden="1">#REF!</definedName>
    <definedName name="BExSEITYG8XAMWJ1C8VKU1MB4TEO" hidden="1">#REF!</definedName>
    <definedName name="BExSEJKZLX37P3V33TRTFJ30BFRK" localSheetId="10" hidden="1">#REF!</definedName>
    <definedName name="BExSEJKZLX37P3V33TRTFJ30BFRK" localSheetId="8" hidden="1">#REF!</definedName>
    <definedName name="BExSEJKZLX37P3V33TRTFJ30BFRK" hidden="1">#REF!</definedName>
    <definedName name="BExSEKXG1AW54E28IG5EODEM0JJV" localSheetId="10" hidden="1">#REF!</definedName>
    <definedName name="BExSEKXG1AW54E28IG5EODEM0JJV" localSheetId="8" hidden="1">#REF!</definedName>
    <definedName name="BExSEKXG1AW54E28IG5EODEM0JJV" hidden="1">#REF!</definedName>
    <definedName name="BExSEO84KVM8R2IV5MFH0XI3IZSN" localSheetId="10" hidden="1">#REF!</definedName>
    <definedName name="BExSEO84KVM8R2IV5MFH0XI3IZSN" localSheetId="8" hidden="1">#REF!</definedName>
    <definedName name="BExSEO84KVM8R2IV5MFH0XI3IZSN" hidden="1">#REF!</definedName>
    <definedName name="BExSEP9UVOAI6TMXKNK587PQ3328" localSheetId="10" hidden="1">#REF!</definedName>
    <definedName name="BExSEP9UVOAI6TMXKNK587PQ3328" localSheetId="8" hidden="1">#REF!</definedName>
    <definedName name="BExSEP9UVOAI6TMXKNK587PQ3328" hidden="1">#REF!</definedName>
    <definedName name="BExSERIU9MUGR4NPZAUJCVXUZ74I" localSheetId="10" hidden="1">#REF!</definedName>
    <definedName name="BExSERIU9MUGR4NPZAUJCVXUZ74I" localSheetId="8" hidden="1">#REF!</definedName>
    <definedName name="BExSERIU9MUGR4NPZAUJCVXUZ74I" hidden="1">#REF!</definedName>
    <definedName name="BExSF07QFLZCO4P6K6QF05XG7PH1" localSheetId="10" hidden="1">#REF!</definedName>
    <definedName name="BExSF07QFLZCO4P6K6QF05XG7PH1" localSheetId="8" hidden="1">#REF!</definedName>
    <definedName name="BExSF07QFLZCO4P6K6QF05XG7PH1" hidden="1">#REF!</definedName>
    <definedName name="BExSFJ8ZAGQ63A4MVMZRQWLVRGQ5" localSheetId="10" hidden="1">#REF!</definedName>
    <definedName name="BExSFJ8ZAGQ63A4MVMZRQWLVRGQ5" localSheetId="8" hidden="1">#REF!</definedName>
    <definedName name="BExSFJ8ZAGQ63A4MVMZRQWLVRGQ5" hidden="1">#REF!</definedName>
    <definedName name="BExSFKQRST2S9KXWWLCXYLKSF4G1" localSheetId="10" hidden="1">#REF!</definedName>
    <definedName name="BExSFKQRST2S9KXWWLCXYLKSF4G1" localSheetId="8" hidden="1">#REF!</definedName>
    <definedName name="BExSFKQRST2S9KXWWLCXYLKSF4G1" hidden="1">#REF!</definedName>
    <definedName name="BExSFOHO6VZ5Y463KL3XYTZBVE3P" localSheetId="10" hidden="1">#REF!</definedName>
    <definedName name="BExSFOHO6VZ5Y463KL3XYTZBVE3P" localSheetId="8" hidden="1">#REF!</definedName>
    <definedName name="BExSFOHO6VZ5Y463KL3XYTZBVE3P" hidden="1">#REF!</definedName>
    <definedName name="BExSFY2ZJOYUEYBX21QZ7AMN2WK1" localSheetId="10" hidden="1">#REF!</definedName>
    <definedName name="BExSFY2ZJOYUEYBX21QZ7AMN2WK1" localSheetId="8" hidden="1">#REF!</definedName>
    <definedName name="BExSFY2ZJOYUEYBX21QZ7AMN2WK1" hidden="1">#REF!</definedName>
    <definedName name="BExSFYDRRTAZVPXRWUF5PDQ97WFF" localSheetId="10" hidden="1">#REF!</definedName>
    <definedName name="BExSFYDRRTAZVPXRWUF5PDQ97WFF" localSheetId="8" hidden="1">#REF!</definedName>
    <definedName name="BExSFYDRRTAZVPXRWUF5PDQ97WFF" hidden="1">#REF!</definedName>
    <definedName name="BExSFZVPFTXA3F0IJ2NGH1GXX9R7" localSheetId="10" hidden="1">#REF!</definedName>
    <definedName name="BExSFZVPFTXA3F0IJ2NGH1GXX9R7" localSheetId="8" hidden="1">#REF!</definedName>
    <definedName name="BExSFZVPFTXA3F0IJ2NGH1GXX9R7" hidden="1">#REF!</definedName>
    <definedName name="BExSG2Q34XRC1K28H4XG6PQM3FTW" localSheetId="10" hidden="1">#REF!</definedName>
    <definedName name="BExSG2Q34XRC1K28H4XG6PQM3FTW" localSheetId="8" hidden="1">#REF!</definedName>
    <definedName name="BExSG2Q34XRC1K28H4XG6PQM3FTW" hidden="1">#REF!</definedName>
    <definedName name="BExSG90Q4ZUU2IPGDYOM169NJV9S" localSheetId="10" hidden="1">#REF!</definedName>
    <definedName name="BExSG90Q4ZUU2IPGDYOM169NJV9S" localSheetId="8" hidden="1">#REF!</definedName>
    <definedName name="BExSG90Q4ZUU2IPGDYOM169NJV9S" hidden="1">#REF!</definedName>
    <definedName name="BExSG9X3DU845PNXYJGGLBQY2UHG" localSheetId="10" hidden="1">#REF!</definedName>
    <definedName name="BExSG9X3DU845PNXYJGGLBQY2UHG" localSheetId="8" hidden="1">#REF!</definedName>
    <definedName name="BExSG9X3DU845PNXYJGGLBQY2UHG" hidden="1">#REF!</definedName>
    <definedName name="BExSGE45J27MDUUNXW7Z8Q33UAON" localSheetId="10" hidden="1">#REF!</definedName>
    <definedName name="BExSGE45J27MDUUNXW7Z8Q33UAON" localSheetId="8" hidden="1">#REF!</definedName>
    <definedName name="BExSGE45J27MDUUNXW7Z8Q33UAON" hidden="1">#REF!</definedName>
    <definedName name="BExSGE9LY91Q0URHB4YAMX0UAMYI" localSheetId="10" hidden="1">#REF!</definedName>
    <definedName name="BExSGE9LY91Q0URHB4YAMX0UAMYI" localSheetId="8" hidden="1">#REF!</definedName>
    <definedName name="BExSGE9LY91Q0URHB4YAMX0UAMYI" hidden="1">#REF!</definedName>
    <definedName name="BExSGLB2URTLBCKBB4Y885W925F2" localSheetId="10" hidden="1">#REF!</definedName>
    <definedName name="BExSGLB2URTLBCKBB4Y885W925F2" localSheetId="8" hidden="1">#REF!</definedName>
    <definedName name="BExSGLB2URTLBCKBB4Y885W925F2" hidden="1">#REF!</definedName>
    <definedName name="BExSGNEL2G0PC04ATVS20W5179EK" localSheetId="10" hidden="1">#REF!</definedName>
    <definedName name="BExSGNEL2G0PC04ATVS20W5179EK" localSheetId="8" hidden="1">#REF!</definedName>
    <definedName name="BExSGNEL2G0PC04ATVS20W5179EK" hidden="1">#REF!</definedName>
    <definedName name="BExSGOAYG73SFWOPAQV80P710GID" localSheetId="10" hidden="1">#REF!</definedName>
    <definedName name="BExSGOAYG73SFWOPAQV80P710GID" localSheetId="8" hidden="1">#REF!</definedName>
    <definedName name="BExSGOAYG73SFWOPAQV80P710GID" hidden="1">#REF!</definedName>
    <definedName name="BExSGOWJHRW7FWKLO2EHUOOGHNAF" localSheetId="10" hidden="1">#REF!</definedName>
    <definedName name="BExSGOWJHRW7FWKLO2EHUOOGHNAF" localSheetId="8" hidden="1">#REF!</definedName>
    <definedName name="BExSGOWJHRW7FWKLO2EHUOOGHNAF" hidden="1">#REF!</definedName>
    <definedName name="BExSGOWJTAP41ZV5Q23H7MI9C76W" localSheetId="10" hidden="1">#REF!</definedName>
    <definedName name="BExSGOWJTAP41ZV5Q23H7MI9C76W" localSheetId="8" hidden="1">#REF!</definedName>
    <definedName name="BExSGOWJTAP41ZV5Q23H7MI9C76W" hidden="1">#REF!</definedName>
    <definedName name="BExSGR5JQVX2HQ0PKCGZNSSUM1RV" localSheetId="10" hidden="1">#REF!</definedName>
    <definedName name="BExSGR5JQVX2HQ0PKCGZNSSUM1RV" localSheetId="8" hidden="1">#REF!</definedName>
    <definedName name="BExSGR5JQVX2HQ0PKCGZNSSUM1RV" hidden="1">#REF!</definedName>
    <definedName name="BExSGT3MKX7YVLVP6YLL6KVO8UGV" localSheetId="10" hidden="1">#REF!</definedName>
    <definedName name="BExSGT3MKX7YVLVP6YLL6KVO8UGV" localSheetId="8" hidden="1">#REF!</definedName>
    <definedName name="BExSGT3MKX7YVLVP6YLL6KVO8UGV" hidden="1">#REF!</definedName>
    <definedName name="BExSGVHX69GJZHD99DKE4RZ042B1" localSheetId="10" hidden="1">#REF!</definedName>
    <definedName name="BExSGVHX69GJZHD99DKE4RZ042B1" localSheetId="8" hidden="1">#REF!</definedName>
    <definedName name="BExSGVHX69GJZHD99DKE4RZ042B1" hidden="1">#REF!</definedName>
    <definedName name="BExSGZJO4J4ZO04E2N2ECVYS9DEZ" localSheetId="10" hidden="1">#REF!</definedName>
    <definedName name="BExSGZJO4J4ZO04E2N2ECVYS9DEZ" localSheetId="8" hidden="1">#REF!</definedName>
    <definedName name="BExSGZJO4J4ZO04E2N2ECVYS9DEZ" hidden="1">#REF!</definedName>
    <definedName name="BExSHAHFHS7MMNJR8JPVABRGBVIT" localSheetId="10" hidden="1">#REF!</definedName>
    <definedName name="BExSHAHFHS7MMNJR8JPVABRGBVIT" localSheetId="8" hidden="1">#REF!</definedName>
    <definedName name="BExSHAHFHS7MMNJR8JPVABRGBVIT" hidden="1">#REF!</definedName>
    <definedName name="BExSHGH88QZWW4RNAX4YKAZ5JEBL" localSheetId="10" hidden="1">#REF!</definedName>
    <definedName name="BExSHGH88QZWW4RNAX4YKAZ5JEBL" localSheetId="8" hidden="1">#REF!</definedName>
    <definedName name="BExSHGH88QZWW4RNAX4YKAZ5JEBL" hidden="1">#REF!</definedName>
    <definedName name="BExSHOKK1OO3CX9Z28C58E5J1D9W" localSheetId="10" hidden="1">#REF!</definedName>
    <definedName name="BExSHOKK1OO3CX9Z28C58E5J1D9W" localSheetId="8" hidden="1">#REF!</definedName>
    <definedName name="BExSHOKK1OO3CX9Z28C58E5J1D9W" hidden="1">#REF!</definedName>
    <definedName name="BExSHQD8KYLTQGDXIRKCHQQ7MKIH" localSheetId="10" hidden="1">#REF!</definedName>
    <definedName name="BExSHQD8KYLTQGDXIRKCHQQ7MKIH" localSheetId="8" hidden="1">#REF!</definedName>
    <definedName name="BExSHQD8KYLTQGDXIRKCHQQ7MKIH" hidden="1">#REF!</definedName>
    <definedName name="BExSHVGPIAHXI97UBLI9G4I4M29F" localSheetId="10" hidden="1">#REF!</definedName>
    <definedName name="BExSHVGPIAHXI97UBLI9G4I4M29F" localSheetId="8" hidden="1">#REF!</definedName>
    <definedName name="BExSHVGPIAHXI97UBLI9G4I4M29F" hidden="1">#REF!</definedName>
    <definedName name="BExSI0K2YL3HTCQAD8A7TR4QCUR6" localSheetId="10" hidden="1">#REF!</definedName>
    <definedName name="BExSI0K2YL3HTCQAD8A7TR4QCUR6" localSheetId="8" hidden="1">#REF!</definedName>
    <definedName name="BExSI0K2YL3HTCQAD8A7TR4QCUR6" hidden="1">#REF!</definedName>
    <definedName name="BExSIFUDNRWXWIWNGCCFOOD8WIAZ" localSheetId="10" hidden="1">#REF!</definedName>
    <definedName name="BExSIFUDNRWXWIWNGCCFOOD8WIAZ" localSheetId="8" hidden="1">#REF!</definedName>
    <definedName name="BExSIFUDNRWXWIWNGCCFOOD8WIAZ" hidden="1">#REF!</definedName>
    <definedName name="BExTTZNS2PBCR93C9IUW49UZ4I6T" localSheetId="10" hidden="1">#REF!</definedName>
    <definedName name="BExTTZNS2PBCR93C9IUW49UZ4I6T" localSheetId="8" hidden="1">#REF!</definedName>
    <definedName name="BExTTZNS2PBCR93C9IUW49UZ4I6T" hidden="1">#REF!</definedName>
    <definedName name="BExTU2YFQ25JQ6MEMRHHN66VLTPJ" localSheetId="10" hidden="1">#REF!</definedName>
    <definedName name="BExTU2YFQ25JQ6MEMRHHN66VLTPJ" localSheetId="8" hidden="1">#REF!</definedName>
    <definedName name="BExTU2YFQ25JQ6MEMRHHN66VLTPJ" hidden="1">#REF!</definedName>
    <definedName name="BExTU75IOII1V5O0C9X2VAYYVJUG" localSheetId="10" hidden="1">#REF!</definedName>
    <definedName name="BExTU75IOII1V5O0C9X2VAYYVJUG" localSheetId="8" hidden="1">#REF!</definedName>
    <definedName name="BExTU75IOII1V5O0C9X2VAYYVJUG" hidden="1">#REF!</definedName>
    <definedName name="BExTUA5F7V4LUIIAM17J3A8XF3JE" localSheetId="10" hidden="1">#REF!</definedName>
    <definedName name="BExTUA5F7V4LUIIAM17J3A8XF3JE" localSheetId="8" hidden="1">#REF!</definedName>
    <definedName name="BExTUA5F7V4LUIIAM17J3A8XF3JE" hidden="1">#REF!</definedName>
    <definedName name="BExTUBY3AA9B91YRRWFOT21LUL8Q" localSheetId="10" hidden="1">#REF!</definedName>
    <definedName name="BExTUBY3AA9B91YRRWFOT21LUL8Q" localSheetId="8" hidden="1">#REF!</definedName>
    <definedName name="BExTUBY3AA9B91YRRWFOT21LUL8Q" hidden="1">#REF!</definedName>
    <definedName name="BExTUJ53ANGZ3H1KDK4CR4Q0OD6P" localSheetId="10" hidden="1">#REF!</definedName>
    <definedName name="BExTUJ53ANGZ3H1KDK4CR4Q0OD6P" localSheetId="8" hidden="1">#REF!</definedName>
    <definedName name="BExTUJ53ANGZ3H1KDK4CR4Q0OD6P" hidden="1">#REF!</definedName>
    <definedName name="BExTUKXSZBM7C57G6NGLWGU4WOHY" localSheetId="10" hidden="1">#REF!</definedName>
    <definedName name="BExTUKXSZBM7C57G6NGLWGU4WOHY" localSheetId="8" hidden="1">#REF!</definedName>
    <definedName name="BExTUKXSZBM7C57G6NGLWGU4WOHY" hidden="1">#REF!</definedName>
    <definedName name="BExTUNC5INBE8Y5OA5GQUTXX6QJW" localSheetId="10" hidden="1">#REF!</definedName>
    <definedName name="BExTUNC5INBE8Y5OA5GQUTXX6QJW" localSheetId="8" hidden="1">#REF!</definedName>
    <definedName name="BExTUNC5INBE8Y5OA5GQUTXX6QJW" hidden="1">#REF!</definedName>
    <definedName name="BExTUSQCFFYZCDNHWHADBC2E1ZP1" localSheetId="10" hidden="1">#REF!</definedName>
    <definedName name="BExTUSQCFFYZCDNHWHADBC2E1ZP1" localSheetId="8" hidden="1">#REF!</definedName>
    <definedName name="BExTUSQCFFYZCDNHWHADBC2E1ZP1" hidden="1">#REF!</definedName>
    <definedName name="BExTUV4NQDZVAENZPSZGF7A3DDFN" localSheetId="10" hidden="1">#REF!</definedName>
    <definedName name="BExTUV4NQDZVAENZPSZGF7A3DDFN" localSheetId="8" hidden="1">#REF!</definedName>
    <definedName name="BExTUV4NQDZVAENZPSZGF7A3DDFN" hidden="1">#REF!</definedName>
    <definedName name="BExTUVFGOJEYS28JURA5KHQFDU5J" localSheetId="10" hidden="1">#REF!</definedName>
    <definedName name="BExTUVFGOJEYS28JURA5KHQFDU5J" localSheetId="8" hidden="1">#REF!</definedName>
    <definedName name="BExTUVFGOJEYS28JURA5KHQFDU5J" hidden="1">#REF!</definedName>
    <definedName name="BExTUW10U40QCYGHM5NJ3YR1O5SP" localSheetId="10" hidden="1">#REF!</definedName>
    <definedName name="BExTUW10U40QCYGHM5NJ3YR1O5SP" localSheetId="8" hidden="1">#REF!</definedName>
    <definedName name="BExTUW10U40QCYGHM5NJ3YR1O5SP" hidden="1">#REF!</definedName>
    <definedName name="BExTUWXFQHINU66YG82BI20ATMB5" localSheetId="10" hidden="1">#REF!</definedName>
    <definedName name="BExTUWXFQHINU66YG82BI20ATMB5" localSheetId="8" hidden="1">#REF!</definedName>
    <definedName name="BExTUWXFQHINU66YG82BI20ATMB5" hidden="1">#REF!</definedName>
    <definedName name="BExTUY9WNSJ91GV8CP0SKJTEIV82" localSheetId="10" hidden="1">#REF!</definedName>
    <definedName name="BExTUY9WNSJ91GV8CP0SKJTEIV82" localSheetId="8" hidden="1">#REF!</definedName>
    <definedName name="BExTUY9WNSJ91GV8CP0SKJTEIV82" hidden="1">#REF!</definedName>
    <definedName name="BExTV67VIM8PV6KO253M4DUBJQLC" localSheetId="10" hidden="1">#REF!</definedName>
    <definedName name="BExTV67VIM8PV6KO253M4DUBJQLC" localSheetId="8" hidden="1">#REF!</definedName>
    <definedName name="BExTV67VIM8PV6KO253M4DUBJQLC" hidden="1">#REF!</definedName>
    <definedName name="BExTVELZCF2YA5L6F23BYZZR6WHF" localSheetId="10" hidden="1">#REF!</definedName>
    <definedName name="BExTVELZCF2YA5L6F23BYZZR6WHF" localSheetId="8" hidden="1">#REF!</definedName>
    <definedName name="BExTVELZCF2YA5L6F23BYZZR6WHF" hidden="1">#REF!</definedName>
    <definedName name="BExTVGPIQZ99YFXUC8OONUX5BD42" localSheetId="10" hidden="1">#REF!</definedName>
    <definedName name="BExTVGPIQZ99YFXUC8OONUX5BD42" localSheetId="8" hidden="1">#REF!</definedName>
    <definedName name="BExTVGPIQZ99YFXUC8OONUX5BD42" hidden="1">#REF!</definedName>
    <definedName name="BExTVQG4F5RF0LZXG06AZ6EU1GQ3" localSheetId="10" hidden="1">#REF!</definedName>
    <definedName name="BExTVQG4F5RF0LZXG06AZ6EU1GQ3" localSheetId="8" hidden="1">#REF!</definedName>
    <definedName name="BExTVQG4F5RF0LZXG06AZ6EU1GQ3" hidden="1">#REF!</definedName>
    <definedName name="BExTVZQLP9VFLEYQ9280W13X7E8K" localSheetId="10" hidden="1">#REF!</definedName>
    <definedName name="BExTVZQLP9VFLEYQ9280W13X7E8K" localSheetId="8" hidden="1">#REF!</definedName>
    <definedName name="BExTVZQLP9VFLEYQ9280W13X7E8K" hidden="1">#REF!</definedName>
    <definedName name="BExTWB4LA1PODQOH4LDTHQKBN16K" localSheetId="10" hidden="1">#REF!</definedName>
    <definedName name="BExTWB4LA1PODQOH4LDTHQKBN16K" localSheetId="8" hidden="1">#REF!</definedName>
    <definedName name="BExTWB4LA1PODQOH4LDTHQKBN16K" hidden="1">#REF!</definedName>
    <definedName name="BExTWI0Q8AWXUA3ZN7I5V3QK2KM1" localSheetId="10" hidden="1">#REF!</definedName>
    <definedName name="BExTWI0Q8AWXUA3ZN7I5V3QK2KM1" localSheetId="8" hidden="1">#REF!</definedName>
    <definedName name="BExTWI0Q8AWXUA3ZN7I5V3QK2KM1" hidden="1">#REF!</definedName>
    <definedName name="BExTWJTIA3WUW1PUWXAOP9O8NKLZ" localSheetId="10" hidden="1">#REF!</definedName>
    <definedName name="BExTWJTIA3WUW1PUWXAOP9O8NKLZ" localSheetId="8" hidden="1">#REF!</definedName>
    <definedName name="BExTWJTIA3WUW1PUWXAOP9O8NKLZ" hidden="1">#REF!</definedName>
    <definedName name="BExTWW95OX07FNA01WF5MSSSFQLX" localSheetId="10" hidden="1">#REF!</definedName>
    <definedName name="BExTWW95OX07FNA01WF5MSSSFQLX" localSheetId="8" hidden="1">#REF!</definedName>
    <definedName name="BExTWW95OX07FNA01WF5MSSSFQLX" hidden="1">#REF!</definedName>
    <definedName name="BExTX005F4GLW03J0PLPRPMI1SEG" localSheetId="10" hidden="1">#REF!</definedName>
    <definedName name="BExTX005F4GLW03J0PLPRPMI1SEG" localSheetId="8" hidden="1">#REF!</definedName>
    <definedName name="BExTX005F4GLW03J0PLPRPMI1SEG" hidden="1">#REF!</definedName>
    <definedName name="BExTX476KI0RNB71XI5TYMANSGBG" localSheetId="10" hidden="1">#REF!</definedName>
    <definedName name="BExTX476KI0RNB71XI5TYMANSGBG" localSheetId="8" hidden="1">#REF!</definedName>
    <definedName name="BExTX476KI0RNB71XI5TYMANSGBG" hidden="1">#REF!</definedName>
    <definedName name="BExTXBJFKNSCUO7IOL6CSKERP06D" localSheetId="10" hidden="1">#REF!</definedName>
    <definedName name="BExTXBJFKNSCUO7IOL6CSKERP06D" localSheetId="8" hidden="1">#REF!</definedName>
    <definedName name="BExTXBJFKNSCUO7IOL6CSKERP06D" hidden="1">#REF!</definedName>
    <definedName name="BExTXDMZDQ9U1FD9T7F79J29SYYN" localSheetId="10" hidden="1">#REF!</definedName>
    <definedName name="BExTXDMZDQ9U1FD9T7F79J29SYYN" localSheetId="8" hidden="1">#REF!</definedName>
    <definedName name="BExTXDMZDQ9U1FD9T7F79J29SYYN" hidden="1">#REF!</definedName>
    <definedName name="BExTXJ6HBAIXMMWKZTJNFDYVZCAY" localSheetId="10" hidden="1">#REF!</definedName>
    <definedName name="BExTXJ6HBAIXMMWKZTJNFDYVZCAY" localSheetId="8" hidden="1">#REF!</definedName>
    <definedName name="BExTXJ6HBAIXMMWKZTJNFDYVZCAY" hidden="1">#REF!</definedName>
    <definedName name="BExTXT812NQT8GAEGH738U29BI0D" localSheetId="10" hidden="1">#REF!</definedName>
    <definedName name="BExTXT812NQT8GAEGH738U29BI0D" localSheetId="8" hidden="1">#REF!</definedName>
    <definedName name="BExTXT812NQT8GAEGH738U29BI0D" hidden="1">#REF!</definedName>
    <definedName name="BExTXWIP2TFPTQ76NHFOB72NICRZ" localSheetId="10" hidden="1">#REF!</definedName>
    <definedName name="BExTXWIP2TFPTQ76NHFOB72NICRZ" localSheetId="8" hidden="1">#REF!</definedName>
    <definedName name="BExTXWIP2TFPTQ76NHFOB72NICRZ" hidden="1">#REF!</definedName>
    <definedName name="BExTY5T62H651VC86QM4X7E28JVA" localSheetId="10" hidden="1">#REF!</definedName>
    <definedName name="BExTY5T62H651VC86QM4X7E28JVA" localSheetId="8" hidden="1">#REF!</definedName>
    <definedName name="BExTY5T62H651VC86QM4X7E28JVA" hidden="1">#REF!</definedName>
    <definedName name="BExTYB7EHGVTJ4RSYOXWSG87U5WI" localSheetId="10" hidden="1">#REF!</definedName>
    <definedName name="BExTYB7EHGVTJ4RSYOXWSG87U5WI" localSheetId="8" hidden="1">#REF!</definedName>
    <definedName name="BExTYB7EHGVTJ4RSYOXWSG87U5WI" hidden="1">#REF!</definedName>
    <definedName name="BExTYC93RS0KNKFOD35WG37LS9LY" localSheetId="10" hidden="1">#REF!</definedName>
    <definedName name="BExTYC93RS0KNKFOD35WG37LS9LY" localSheetId="8" hidden="1">#REF!</definedName>
    <definedName name="BExTYC93RS0KNKFOD35WG37LS9LY" hidden="1">#REF!</definedName>
    <definedName name="BExTYKCEFJ83LZM95M1V7CSFQVEA" localSheetId="10" hidden="1">#REF!</definedName>
    <definedName name="BExTYKCEFJ83LZM95M1V7CSFQVEA" localSheetId="8" hidden="1">#REF!</definedName>
    <definedName name="BExTYKCEFJ83LZM95M1V7CSFQVEA" hidden="1">#REF!</definedName>
    <definedName name="BExTYPLA9N640MFRJJQPKXT7P88M" localSheetId="10" hidden="1">#REF!</definedName>
    <definedName name="BExTYPLA9N640MFRJJQPKXT7P88M" localSheetId="8" hidden="1">#REF!</definedName>
    <definedName name="BExTYPLA9N640MFRJJQPKXT7P88M" hidden="1">#REF!</definedName>
    <definedName name="BExTYW1794M1TLJ2QQQCEEUZN18F" localSheetId="10" hidden="1">#REF!</definedName>
    <definedName name="BExTYW1794M1TLJ2QQQCEEUZN18F" localSheetId="8" hidden="1">#REF!</definedName>
    <definedName name="BExTYW1794M1TLJ2QQQCEEUZN18F" hidden="1">#REF!</definedName>
    <definedName name="BExTZ7F71SNTOX4LLZCK5R9VUMIJ" localSheetId="10" hidden="1">#REF!</definedName>
    <definedName name="BExTZ7F71SNTOX4LLZCK5R9VUMIJ" localSheetId="8" hidden="1">#REF!</definedName>
    <definedName name="BExTZ7F71SNTOX4LLZCK5R9VUMIJ" hidden="1">#REF!</definedName>
    <definedName name="BExTZ80SWE36T1QSIIPJU7NJ65JL" localSheetId="10" hidden="1">#REF!</definedName>
    <definedName name="BExTZ80SWE36T1QSIIPJU7NJ65JL" localSheetId="8" hidden="1">#REF!</definedName>
    <definedName name="BExTZ80SWE36T1QSIIPJU7NJ65JL" hidden="1">#REF!</definedName>
    <definedName name="BExTZ869RSO739T4Q78JLOVO7G0C" localSheetId="10" hidden="1">#REF!</definedName>
    <definedName name="BExTZ869RSO739T4Q78JLOVO7G0C" localSheetId="8" hidden="1">#REF!</definedName>
    <definedName name="BExTZ869RSO739T4Q78JLOVO7G0C" hidden="1">#REF!</definedName>
    <definedName name="BExTZ8X5G9S3PA4FPSNK7T69W7QT" localSheetId="10" hidden="1">#REF!</definedName>
    <definedName name="BExTZ8X5G9S3PA4FPSNK7T69W7QT" localSheetId="8" hidden="1">#REF!</definedName>
    <definedName name="BExTZ8X5G9S3PA4FPSNK7T69W7QT" hidden="1">#REF!</definedName>
    <definedName name="BExTZ97Y0RMR8V5BI9F2H4MFB77O" localSheetId="10" hidden="1">#REF!</definedName>
    <definedName name="BExTZ97Y0RMR8V5BI9F2H4MFB77O" localSheetId="8" hidden="1">#REF!</definedName>
    <definedName name="BExTZ97Y0RMR8V5BI9F2H4MFB77O" hidden="1">#REF!</definedName>
    <definedName name="BExTZK5PMCAXJL4DUIGL6H9Y8U4C" localSheetId="10" hidden="1">#REF!</definedName>
    <definedName name="BExTZK5PMCAXJL4DUIGL6H9Y8U4C" localSheetId="8" hidden="1">#REF!</definedName>
    <definedName name="BExTZK5PMCAXJL4DUIGL6H9Y8U4C" hidden="1">#REF!</definedName>
    <definedName name="BExTZKB6L5SXV5UN71YVTCBEIGWY" localSheetId="10" hidden="1">#REF!</definedName>
    <definedName name="BExTZKB6L5SXV5UN71YVTCBEIGWY" localSheetId="8" hidden="1">#REF!</definedName>
    <definedName name="BExTZKB6L5SXV5UN71YVTCBEIGWY" hidden="1">#REF!</definedName>
    <definedName name="BExTZLICVKK4NBJFEGL270GJ2VQO" localSheetId="10" hidden="1">#REF!</definedName>
    <definedName name="BExTZLICVKK4NBJFEGL270GJ2VQO" localSheetId="8" hidden="1">#REF!</definedName>
    <definedName name="BExTZLICVKK4NBJFEGL270GJ2VQO" hidden="1">#REF!</definedName>
    <definedName name="BExTZO2596CBZKPI7YNA1QQNPAIJ" localSheetId="10" hidden="1">#REF!</definedName>
    <definedName name="BExTZO2596CBZKPI7YNA1QQNPAIJ" localSheetId="8" hidden="1">#REF!</definedName>
    <definedName name="BExTZO2596CBZKPI7YNA1QQNPAIJ" hidden="1">#REF!</definedName>
    <definedName name="BExTZY8TDV4U7FQL7O10G6VKWKPJ" localSheetId="10" hidden="1">#REF!</definedName>
    <definedName name="BExTZY8TDV4U7FQL7O10G6VKWKPJ" localSheetId="8" hidden="1">#REF!</definedName>
    <definedName name="BExTZY8TDV4U7FQL7O10G6VKWKPJ" hidden="1">#REF!</definedName>
    <definedName name="BExU02QNT4LT7H9JPUC4FXTLVGZT" localSheetId="10" hidden="1">#REF!</definedName>
    <definedName name="BExU02QNT4LT7H9JPUC4FXTLVGZT" localSheetId="8" hidden="1">#REF!</definedName>
    <definedName name="BExU02QNT4LT7H9JPUC4FXTLVGZT" hidden="1">#REF!</definedName>
    <definedName name="BExU0BFJJQO1HJZKI14QGOQ6JROO" localSheetId="10" hidden="1">#REF!</definedName>
    <definedName name="BExU0BFJJQO1HJZKI14QGOQ6JROO" localSheetId="8" hidden="1">#REF!</definedName>
    <definedName name="BExU0BFJJQO1HJZKI14QGOQ6JROO" hidden="1">#REF!</definedName>
    <definedName name="BExU0FH5WTGW8MRFUFMDDSMJ6YQ5" localSheetId="10" hidden="1">#REF!</definedName>
    <definedName name="BExU0FH5WTGW8MRFUFMDDSMJ6YQ5" localSheetId="8" hidden="1">#REF!</definedName>
    <definedName name="BExU0FH5WTGW8MRFUFMDDSMJ6YQ5" hidden="1">#REF!</definedName>
    <definedName name="BExU0GDOIL9U33QGU9ZU3YX3V1I4" localSheetId="10" hidden="1">#REF!</definedName>
    <definedName name="BExU0GDOIL9U33QGU9ZU3YX3V1I4" localSheetId="8" hidden="1">#REF!</definedName>
    <definedName name="BExU0GDOIL9U33QGU9ZU3YX3V1I4" hidden="1">#REF!</definedName>
    <definedName name="BExU0HKTO8WJDQDWRTUK5TETM3HS" localSheetId="10" hidden="1">#REF!</definedName>
    <definedName name="BExU0HKTO8WJDQDWRTUK5TETM3HS" localSheetId="8" hidden="1">#REF!</definedName>
    <definedName name="BExU0HKTO8WJDQDWRTUK5TETM3HS" hidden="1">#REF!</definedName>
    <definedName name="BExU0MTJQPE041ZN7H8UKGV6MZT7" localSheetId="10" hidden="1">#REF!</definedName>
    <definedName name="BExU0MTJQPE041ZN7H8UKGV6MZT7" localSheetId="8" hidden="1">#REF!</definedName>
    <definedName name="BExU0MTJQPE041ZN7H8UKGV6MZT7" hidden="1">#REF!</definedName>
    <definedName name="BExU0ZUUFYHLUK4M4E8GLGIBBNT0" localSheetId="10" hidden="1">#REF!</definedName>
    <definedName name="BExU0ZUUFYHLUK4M4E8GLGIBBNT0" localSheetId="8" hidden="1">#REF!</definedName>
    <definedName name="BExU0ZUUFYHLUK4M4E8GLGIBBNT0" hidden="1">#REF!</definedName>
    <definedName name="BExU147D6RPG6ZVTSXRKFSVRHSBG" localSheetId="10" hidden="1">#REF!</definedName>
    <definedName name="BExU147D6RPG6ZVTSXRKFSVRHSBG" localSheetId="8" hidden="1">#REF!</definedName>
    <definedName name="BExU147D6RPG6ZVTSXRKFSVRHSBG" hidden="1">#REF!</definedName>
    <definedName name="BExU16R10W1SOAPNG4CDJ01T7JRE" localSheetId="10" hidden="1">#REF!</definedName>
    <definedName name="BExU16R10W1SOAPNG4CDJ01T7JRE" localSheetId="8" hidden="1">#REF!</definedName>
    <definedName name="BExU16R10W1SOAPNG4CDJ01T7JRE" hidden="1">#REF!</definedName>
    <definedName name="BExU17CKOR3GNIHDNVLH9L1IOJS9" localSheetId="10" hidden="1">#REF!</definedName>
    <definedName name="BExU17CKOR3GNIHDNVLH9L1IOJS9" localSheetId="8" hidden="1">#REF!</definedName>
    <definedName name="BExU17CKOR3GNIHDNVLH9L1IOJS9" hidden="1">#REF!</definedName>
    <definedName name="BExU1DXYI5DAD9DSFIEAUOB5XFZ9" localSheetId="10" hidden="1">#REF!</definedName>
    <definedName name="BExU1DXYI5DAD9DSFIEAUOB5XFZ9" localSheetId="8" hidden="1">#REF!</definedName>
    <definedName name="BExU1DXYI5DAD9DSFIEAUOB5XFZ9" hidden="1">#REF!</definedName>
    <definedName name="BExU1GXUTLRPJN4MRINLAPHSZQFG" localSheetId="10" hidden="1">#REF!</definedName>
    <definedName name="BExU1GXUTLRPJN4MRINLAPHSZQFG" localSheetId="8" hidden="1">#REF!</definedName>
    <definedName name="BExU1GXUTLRPJN4MRINLAPHSZQFG" hidden="1">#REF!</definedName>
    <definedName name="BExU1IL9AOHFO85BZB6S60DK3N8H" localSheetId="10" hidden="1">#REF!</definedName>
    <definedName name="BExU1IL9AOHFO85BZB6S60DK3N8H" localSheetId="8" hidden="1">#REF!</definedName>
    <definedName name="BExU1IL9AOHFO85BZB6S60DK3N8H" hidden="1">#REF!</definedName>
    <definedName name="BExU1LAEKWJ0U6NP9G2AC9CTBYH6" localSheetId="10" hidden="1">#REF!</definedName>
    <definedName name="BExU1LAEKWJ0U6NP9G2AC9CTBYH6" localSheetId="8" hidden="1">#REF!</definedName>
    <definedName name="BExU1LAEKWJ0U6NP9G2AC9CTBYH6" hidden="1">#REF!</definedName>
    <definedName name="BExU1NOPS09CLFZL1O31RAF9BQNQ" localSheetId="10" hidden="1">#REF!</definedName>
    <definedName name="BExU1NOPS09CLFZL1O31RAF9BQNQ" localSheetId="8" hidden="1">#REF!</definedName>
    <definedName name="BExU1NOPS09CLFZL1O31RAF9BQNQ" hidden="1">#REF!</definedName>
    <definedName name="BExU1PH9MOEX1JZVZ3D5M9DXB191" localSheetId="10" hidden="1">#REF!</definedName>
    <definedName name="BExU1PH9MOEX1JZVZ3D5M9DXB191" localSheetId="8" hidden="1">#REF!</definedName>
    <definedName name="BExU1PH9MOEX1JZVZ3D5M9DXB191" hidden="1">#REF!</definedName>
    <definedName name="BExU1QZEEKJA35IMEOLOJ3ODX0ZA" localSheetId="10" hidden="1">#REF!</definedName>
    <definedName name="BExU1QZEEKJA35IMEOLOJ3ODX0ZA" localSheetId="8" hidden="1">#REF!</definedName>
    <definedName name="BExU1QZEEKJA35IMEOLOJ3ODX0ZA" hidden="1">#REF!</definedName>
    <definedName name="BExU1VRURIWWVJ95O40WA23LMTJD" localSheetId="10" hidden="1">#REF!</definedName>
    <definedName name="BExU1VRURIWWVJ95O40WA23LMTJD" localSheetId="8" hidden="1">#REF!</definedName>
    <definedName name="BExU1VRURIWWVJ95O40WA23LMTJD" hidden="1">#REF!</definedName>
    <definedName name="BExU2A0FXVBDX9LO3VWEXB4TLFT0" localSheetId="10" hidden="1">#REF!</definedName>
    <definedName name="BExU2A0FXVBDX9LO3VWEXB4TLFT0" localSheetId="8" hidden="1">#REF!</definedName>
    <definedName name="BExU2A0FXVBDX9LO3VWEXB4TLFT0" hidden="1">#REF!</definedName>
    <definedName name="BExU2LEH667H33V81XVEZUP2O0UQ" localSheetId="10" hidden="1">#REF!</definedName>
    <definedName name="BExU2LEH667H33V81XVEZUP2O0UQ" localSheetId="8" hidden="1">#REF!</definedName>
    <definedName name="BExU2LEH667H33V81XVEZUP2O0UQ" hidden="1">#REF!</definedName>
    <definedName name="BExU2M5CK6XK55UIHDVYRXJJJRI4" localSheetId="10" hidden="1">#REF!</definedName>
    <definedName name="BExU2M5CK6XK55UIHDVYRXJJJRI4" localSheetId="8" hidden="1">#REF!</definedName>
    <definedName name="BExU2M5CK6XK55UIHDVYRXJJJRI4" hidden="1">#REF!</definedName>
    <definedName name="BExU2TXVT25ZTOFQAF6CM53Z1RLF" localSheetId="10" hidden="1">#REF!</definedName>
    <definedName name="BExU2TXVT25ZTOFQAF6CM53Z1RLF" localSheetId="8" hidden="1">#REF!</definedName>
    <definedName name="BExU2TXVT25ZTOFQAF6CM53Z1RLF" hidden="1">#REF!</definedName>
    <definedName name="BExU2XZLYIU19G7358W5T9E87AFR" localSheetId="10" hidden="1">#REF!</definedName>
    <definedName name="BExU2XZLYIU19G7358W5T9E87AFR" localSheetId="8" hidden="1">#REF!</definedName>
    <definedName name="BExU2XZLYIU19G7358W5T9E87AFR" hidden="1">#REF!</definedName>
    <definedName name="BExU2ZXMKRBQEX0CT3ZPZ3UFZP1G" localSheetId="10" hidden="1">#REF!</definedName>
    <definedName name="BExU2ZXMKRBQEX0CT3ZPZ3UFZP1G" localSheetId="8" hidden="1">#REF!</definedName>
    <definedName name="BExU2ZXMKRBQEX0CT3ZPZ3UFZP1G" hidden="1">#REF!</definedName>
    <definedName name="BExU35XHF1K1XEQUSZ292S5T61YA" localSheetId="10" hidden="1">#REF!</definedName>
    <definedName name="BExU35XHF1K1XEQUSZ292S5T61YA" localSheetId="8" hidden="1">#REF!</definedName>
    <definedName name="BExU35XHF1K1XEQUSZ292S5T61YA" hidden="1">#REF!</definedName>
    <definedName name="BExU38S1U5IC1T5A3P2TZU5OV0LN" localSheetId="10" hidden="1">#REF!</definedName>
    <definedName name="BExU38S1U5IC1T5A3P2TZU5OV0LN" localSheetId="8" hidden="1">#REF!</definedName>
    <definedName name="BExU38S1U5IC1T5A3P2TZU5OV0LN" hidden="1">#REF!</definedName>
    <definedName name="BExU3B66MCKJFSKT3HL8B5EJGVX0" localSheetId="10" hidden="1">#REF!</definedName>
    <definedName name="BExU3B66MCKJFSKT3HL8B5EJGVX0" localSheetId="8" hidden="1">#REF!</definedName>
    <definedName name="BExU3B66MCKJFSKT3HL8B5EJGVX0" hidden="1">#REF!</definedName>
    <definedName name="BExU3FDFDB2NVPYUR5V7OA3HF474" localSheetId="10" hidden="1">#REF!</definedName>
    <definedName name="BExU3FDFDB2NVPYUR5V7OA3HF474" localSheetId="8" hidden="1">#REF!</definedName>
    <definedName name="BExU3FDFDB2NVPYUR5V7OA3HF474" hidden="1">#REF!</definedName>
    <definedName name="BExU3R7J076KUCCEUGKAYMANTUT5" localSheetId="10" hidden="1">#REF!</definedName>
    <definedName name="BExU3R7J076KUCCEUGKAYMANTUT5" localSheetId="8" hidden="1">#REF!</definedName>
    <definedName name="BExU3R7J076KUCCEUGKAYMANTUT5" hidden="1">#REF!</definedName>
    <definedName name="BExU3UNI9NR1RNZR07NSLSZMDOQQ" localSheetId="10" hidden="1">#REF!</definedName>
    <definedName name="BExU3UNI9NR1RNZR07NSLSZMDOQQ" localSheetId="8" hidden="1">#REF!</definedName>
    <definedName name="BExU3UNI9NR1RNZR07NSLSZMDOQQ" hidden="1">#REF!</definedName>
    <definedName name="BExU401R18N6XKZKL7CNFOZQCM14" localSheetId="10" hidden="1">#REF!</definedName>
    <definedName name="BExU401R18N6XKZKL7CNFOZQCM14" localSheetId="8" hidden="1">#REF!</definedName>
    <definedName name="BExU401R18N6XKZKL7CNFOZQCM14" hidden="1">#REF!</definedName>
    <definedName name="BExU42QVGY7TK39W1BIN6CDRG2OE" localSheetId="10" hidden="1">#REF!</definedName>
    <definedName name="BExU42QVGY7TK39W1BIN6CDRG2OE" localSheetId="8" hidden="1">#REF!</definedName>
    <definedName name="BExU42QVGY7TK39W1BIN6CDRG2OE" hidden="1">#REF!</definedName>
    <definedName name="BExU431LXP7LIUNGJB9OSXEANFGX" localSheetId="10" hidden="1">#REF!</definedName>
    <definedName name="BExU431LXP7LIUNGJB9OSXEANFGX" localSheetId="8" hidden="1">#REF!</definedName>
    <definedName name="BExU431LXP7LIUNGJB9OSXEANFGX" hidden="1">#REF!</definedName>
    <definedName name="BExU47OZMS6TCWMEHHF0UCSFLLPI" localSheetId="10" hidden="1">#REF!</definedName>
    <definedName name="BExU47OZMS6TCWMEHHF0UCSFLLPI" localSheetId="8" hidden="1">#REF!</definedName>
    <definedName name="BExU47OZMS6TCWMEHHF0UCSFLLPI" hidden="1">#REF!</definedName>
    <definedName name="BExU4D36E8TXN0M8KSNGEAFYP4DQ" localSheetId="10" hidden="1">#REF!</definedName>
    <definedName name="BExU4D36E8TXN0M8KSNGEAFYP4DQ" localSheetId="8" hidden="1">#REF!</definedName>
    <definedName name="BExU4D36E8TXN0M8KSNGEAFYP4DQ" hidden="1">#REF!</definedName>
    <definedName name="BExU4G31RRVLJ3AC6E1FNEFMXM3O" localSheetId="10" hidden="1">#REF!</definedName>
    <definedName name="BExU4G31RRVLJ3AC6E1FNEFMXM3O" localSheetId="8" hidden="1">#REF!</definedName>
    <definedName name="BExU4G31RRVLJ3AC6E1FNEFMXM3O" hidden="1">#REF!</definedName>
    <definedName name="BExU4GDVLPUEWBA4MRYRTQAUNO7B" localSheetId="10" hidden="1">#REF!</definedName>
    <definedName name="BExU4GDVLPUEWBA4MRYRTQAUNO7B" localSheetId="8" hidden="1">#REF!</definedName>
    <definedName name="BExU4GDVLPUEWBA4MRYRTQAUNO7B" hidden="1">#REF!</definedName>
    <definedName name="BExU4H4RAMAX0XVAWT5WFYQNPAL3" localSheetId="10" hidden="1">#REF!</definedName>
    <definedName name="BExU4H4RAMAX0XVAWT5WFYQNPAL3" localSheetId="8" hidden="1">#REF!</definedName>
    <definedName name="BExU4H4RAMAX0XVAWT5WFYQNPAL3" hidden="1">#REF!</definedName>
    <definedName name="BExU4I148DA7PRCCISLWQ6ABXFK6" localSheetId="10" hidden="1">#REF!</definedName>
    <definedName name="BExU4I148DA7PRCCISLWQ6ABXFK6" localSheetId="8" hidden="1">#REF!</definedName>
    <definedName name="BExU4I148DA7PRCCISLWQ6ABXFK6" hidden="1">#REF!</definedName>
    <definedName name="BExU4L101H2KQHVKCKQ4PBAWZV6K" localSheetId="10" hidden="1">#REF!</definedName>
    <definedName name="BExU4L101H2KQHVKCKQ4PBAWZV6K" localSheetId="8" hidden="1">#REF!</definedName>
    <definedName name="BExU4L101H2KQHVKCKQ4PBAWZV6K" hidden="1">#REF!</definedName>
    <definedName name="BExU4LML14Q7KDTYIKJWXF68W7X1" localSheetId="10" hidden="1">#REF!</definedName>
    <definedName name="BExU4LML14Q7KDTYIKJWXF68W7X1" localSheetId="8" hidden="1">#REF!</definedName>
    <definedName name="BExU4LML14Q7KDTYIKJWXF68W7X1" hidden="1">#REF!</definedName>
    <definedName name="BExU4NA00RRRBGRT6TOB0MXZRCRZ" localSheetId="10" hidden="1">#REF!</definedName>
    <definedName name="BExU4NA00RRRBGRT6TOB0MXZRCRZ" localSheetId="8" hidden="1">#REF!</definedName>
    <definedName name="BExU4NA00RRRBGRT6TOB0MXZRCRZ" hidden="1">#REF!</definedName>
    <definedName name="BExU529I6YHVOG83TJHWSILIQU1S" localSheetId="10" hidden="1">#REF!</definedName>
    <definedName name="BExU529I6YHVOG83TJHWSILIQU1S" localSheetId="8" hidden="1">#REF!</definedName>
    <definedName name="BExU529I6YHVOG83TJHWSILIQU1S" hidden="1">#REF!</definedName>
    <definedName name="BExU57YCIKPRD8QWL6EU0YR3NG3J" localSheetId="10" hidden="1">#REF!</definedName>
    <definedName name="BExU57YCIKPRD8QWL6EU0YR3NG3J" localSheetId="8" hidden="1">#REF!</definedName>
    <definedName name="BExU57YCIKPRD8QWL6EU0YR3NG3J" hidden="1">#REF!</definedName>
    <definedName name="BExU5DSTBWXLN6E59B757KRWRI6E" localSheetId="10" hidden="1">#REF!</definedName>
    <definedName name="BExU5DSTBWXLN6E59B757KRWRI6E" localSheetId="8" hidden="1">#REF!</definedName>
    <definedName name="BExU5DSTBWXLN6E59B757KRWRI6E" hidden="1">#REF!</definedName>
    <definedName name="BExU5JSMO03X9M4WIRPP8JPSMQKJ" localSheetId="10" hidden="1">#REF!</definedName>
    <definedName name="BExU5JSMO03X9M4WIRPP8JPSMQKJ" localSheetId="8" hidden="1">#REF!</definedName>
    <definedName name="BExU5JSMO03X9M4WIRPP8JPSMQKJ" hidden="1">#REF!</definedName>
    <definedName name="BExU5TDWM8NNDHYPQ7OQODTQ368A" localSheetId="10" hidden="1">#REF!</definedName>
    <definedName name="BExU5TDWM8NNDHYPQ7OQODTQ368A" localSheetId="8" hidden="1">#REF!</definedName>
    <definedName name="BExU5TDWM8NNDHYPQ7OQODTQ368A" hidden="1">#REF!</definedName>
    <definedName name="BExU5X4OX1V1XHS6WSSORVQPP6Z3" localSheetId="10" hidden="1">#REF!</definedName>
    <definedName name="BExU5X4OX1V1XHS6WSSORVQPP6Z3" localSheetId="8" hidden="1">#REF!</definedName>
    <definedName name="BExU5X4OX1V1XHS6WSSORVQPP6Z3" hidden="1">#REF!</definedName>
    <definedName name="BExU5XVPARTFMRYHNUTBKDIL4UJN" localSheetId="10" hidden="1">#REF!</definedName>
    <definedName name="BExU5XVPARTFMRYHNUTBKDIL4UJN" localSheetId="8" hidden="1">#REF!</definedName>
    <definedName name="BExU5XVPARTFMRYHNUTBKDIL4UJN" hidden="1">#REF!</definedName>
    <definedName name="BExU66KMFBAP8JCVG9VM1RD1TNFF" localSheetId="10" hidden="1">#REF!</definedName>
    <definedName name="BExU66KMFBAP8JCVG9VM1RD1TNFF" localSheetId="8" hidden="1">#REF!</definedName>
    <definedName name="BExU66KMFBAP8JCVG9VM1RD1TNFF" hidden="1">#REF!</definedName>
    <definedName name="BExU68IOM3CB3TACNAE9565TW7SH" localSheetId="10" hidden="1">#REF!</definedName>
    <definedName name="BExU68IOM3CB3TACNAE9565TW7SH" localSheetId="8" hidden="1">#REF!</definedName>
    <definedName name="BExU68IOM3CB3TACNAE9565TW7SH" hidden="1">#REF!</definedName>
    <definedName name="BExU6AM82KN21E82HMWVP3LWP9IL" localSheetId="10" hidden="1">#REF!</definedName>
    <definedName name="BExU6AM82KN21E82HMWVP3LWP9IL" localSheetId="8" hidden="1">#REF!</definedName>
    <definedName name="BExU6AM82KN21E82HMWVP3LWP9IL" hidden="1">#REF!</definedName>
    <definedName name="BExU6FEU1MRHU98R9YOJC5OKUJ6L" localSheetId="10" hidden="1">#REF!</definedName>
    <definedName name="BExU6FEU1MRHU98R9YOJC5OKUJ6L" localSheetId="8" hidden="1">#REF!</definedName>
    <definedName name="BExU6FEU1MRHU98R9YOJC5OKUJ6L" hidden="1">#REF!</definedName>
    <definedName name="BExU6KIAJ663Y8W8QMU4HCF183DF" localSheetId="10" hidden="1">#REF!</definedName>
    <definedName name="BExU6KIAJ663Y8W8QMU4HCF183DF" localSheetId="8" hidden="1">#REF!</definedName>
    <definedName name="BExU6KIAJ663Y8W8QMU4HCF183DF" hidden="1">#REF!</definedName>
    <definedName name="BExU6KT19B4PG6SHXFBGBPLM66KT" localSheetId="10" hidden="1">#REF!</definedName>
    <definedName name="BExU6KT19B4PG6SHXFBGBPLM66KT" localSheetId="8" hidden="1">#REF!</definedName>
    <definedName name="BExU6KT19B4PG6SHXFBGBPLM66KT" hidden="1">#REF!</definedName>
    <definedName name="BExU6PAVKIOAIMQ9XQIHHF1SUAGO" localSheetId="10" hidden="1">#REF!</definedName>
    <definedName name="BExU6PAVKIOAIMQ9XQIHHF1SUAGO" localSheetId="8" hidden="1">#REF!</definedName>
    <definedName name="BExU6PAVKIOAIMQ9XQIHHF1SUAGO" hidden="1">#REF!</definedName>
    <definedName name="BExU6SLKTWV0YINVLTI6BCG9ANZM" localSheetId="10" hidden="1">#REF!</definedName>
    <definedName name="BExU6SLKTWV0YINVLTI6BCG9ANZM" localSheetId="8" hidden="1">#REF!</definedName>
    <definedName name="BExU6SLKTWV0YINVLTI6BCG9ANZM" hidden="1">#REF!</definedName>
    <definedName name="BExU6WXXC7SSQDMHSLUN5C2V4IYX" localSheetId="10" hidden="1">#REF!</definedName>
    <definedName name="BExU6WXXC7SSQDMHSLUN5C2V4IYX" localSheetId="8" hidden="1">#REF!</definedName>
    <definedName name="BExU6WXXC7SSQDMHSLUN5C2V4IYX" hidden="1">#REF!</definedName>
    <definedName name="BExU73387E74XE8A9UKZLZNJYY65" localSheetId="10" hidden="1">#REF!</definedName>
    <definedName name="BExU73387E74XE8A9UKZLZNJYY65" localSheetId="8" hidden="1">#REF!</definedName>
    <definedName name="BExU73387E74XE8A9UKZLZNJYY65" hidden="1">#REF!</definedName>
    <definedName name="BExU76ZHCJM8I7VSICCMSTC33O6U" localSheetId="10" hidden="1">#REF!</definedName>
    <definedName name="BExU76ZHCJM8I7VSICCMSTC33O6U" localSheetId="8" hidden="1">#REF!</definedName>
    <definedName name="BExU76ZHCJM8I7VSICCMSTC33O6U" hidden="1">#REF!</definedName>
    <definedName name="BExU7BBTUF8BQ42DSGM94X5TG5GF" localSheetId="10" hidden="1">#REF!</definedName>
    <definedName name="BExU7BBTUF8BQ42DSGM94X5TG5GF" localSheetId="8" hidden="1">#REF!</definedName>
    <definedName name="BExU7BBTUF8BQ42DSGM94X5TG5GF" hidden="1">#REF!</definedName>
    <definedName name="BExU7HH4EAHFQHT4AXKGWAWZP3I0" localSheetId="10" hidden="1">#REF!</definedName>
    <definedName name="BExU7HH4EAHFQHT4AXKGWAWZP3I0" localSheetId="8" hidden="1">#REF!</definedName>
    <definedName name="BExU7HH4EAHFQHT4AXKGWAWZP3I0" hidden="1">#REF!</definedName>
    <definedName name="BExU7L7WPQSA0ELXZ0I86V33QCCJ" localSheetId="10" hidden="1">#REF!</definedName>
    <definedName name="BExU7L7WPQSA0ELXZ0I86V33QCCJ" localSheetId="8" hidden="1">#REF!</definedName>
    <definedName name="BExU7L7WPQSA0ELXZ0I86V33QCCJ" hidden="1">#REF!</definedName>
    <definedName name="BExU7MF1ZVPDHOSMCAXOSYICHZ4I" localSheetId="10" hidden="1">#REF!</definedName>
    <definedName name="BExU7MF1ZVPDHOSMCAXOSYICHZ4I" localSheetId="8" hidden="1">#REF!</definedName>
    <definedName name="BExU7MF1ZVPDHOSMCAXOSYICHZ4I" hidden="1">#REF!</definedName>
    <definedName name="BExU7O2BJ6D5YCKEL6FD2EFCWYRX" localSheetId="10" hidden="1">#REF!</definedName>
    <definedName name="BExU7O2BJ6D5YCKEL6FD2EFCWYRX" localSheetId="8" hidden="1">#REF!</definedName>
    <definedName name="BExU7O2BJ6D5YCKEL6FD2EFCWYRX" hidden="1">#REF!</definedName>
    <definedName name="BExU7Q0JS9YIUKUPNSSAIDK2KJAV" localSheetId="10" hidden="1">#REF!</definedName>
    <definedName name="BExU7Q0JS9YIUKUPNSSAIDK2KJAV" localSheetId="8" hidden="1">#REF!</definedName>
    <definedName name="BExU7Q0JS9YIUKUPNSSAIDK2KJAV" hidden="1">#REF!</definedName>
    <definedName name="BExU80I6AE5OU7P7F5V7HWIZBJ4P" localSheetId="10" hidden="1">#REF!</definedName>
    <definedName name="BExU80I6AE5OU7P7F5V7HWIZBJ4P" localSheetId="8" hidden="1">#REF!</definedName>
    <definedName name="BExU80I6AE5OU7P7F5V7HWIZBJ4P" hidden="1">#REF!</definedName>
    <definedName name="BExU86NB26MCPYIISZ36HADONGT2" localSheetId="10" hidden="1">#REF!</definedName>
    <definedName name="BExU86NB26MCPYIISZ36HADONGT2" localSheetId="8" hidden="1">#REF!</definedName>
    <definedName name="BExU86NB26MCPYIISZ36HADONGT2" hidden="1">#REF!</definedName>
    <definedName name="BExU885EZZNSZV3GP298UJ8LB7OL" localSheetId="10" hidden="1">#REF!</definedName>
    <definedName name="BExU885EZZNSZV3GP298UJ8LB7OL" localSheetId="8" hidden="1">#REF!</definedName>
    <definedName name="BExU885EZZNSZV3GP298UJ8LB7OL" hidden="1">#REF!</definedName>
    <definedName name="BExU8FSAUP9TUZ1NO9WXK80QPHWV" localSheetId="10" hidden="1">#REF!</definedName>
    <definedName name="BExU8FSAUP9TUZ1NO9WXK80QPHWV" localSheetId="8" hidden="1">#REF!</definedName>
    <definedName name="BExU8FSAUP9TUZ1NO9WXK80QPHWV" hidden="1">#REF!</definedName>
    <definedName name="BExU8KFLAN778MBN93NYZB0FV30G" localSheetId="10" hidden="1">#REF!</definedName>
    <definedName name="BExU8KFLAN778MBN93NYZB0FV30G" localSheetId="8" hidden="1">#REF!</definedName>
    <definedName name="BExU8KFLAN778MBN93NYZB0FV30G" hidden="1">#REF!</definedName>
    <definedName name="BExU8PZC6845UUDFG9M8FTC3P3DK" localSheetId="10" hidden="1">#REF!</definedName>
    <definedName name="BExU8PZC6845UUDFG9M8FTC3P3DK" localSheetId="8" hidden="1">#REF!</definedName>
    <definedName name="BExU8PZC6845UUDFG9M8FTC3P3DK" hidden="1">#REF!</definedName>
    <definedName name="BExU8UX9JX3XLB47YZ8GFXE0V7R2" localSheetId="10" hidden="1">#REF!</definedName>
    <definedName name="BExU8UX9JX3XLB47YZ8GFXE0V7R2" localSheetId="8" hidden="1">#REF!</definedName>
    <definedName name="BExU8UX9JX3XLB47YZ8GFXE0V7R2" hidden="1">#REF!</definedName>
    <definedName name="BExU8WVGMRSFNWCNHODQ9JQCMZB0" localSheetId="10" hidden="1">#REF!</definedName>
    <definedName name="BExU8WVGMRSFNWCNHODQ9JQCMZB0" localSheetId="8" hidden="1">#REF!</definedName>
    <definedName name="BExU8WVGMRSFNWCNHODQ9JQCMZB0" hidden="1">#REF!</definedName>
    <definedName name="BExU96M1J7P9DZQ3S9H0C12KGYTW" localSheetId="10" hidden="1">#REF!</definedName>
    <definedName name="BExU96M1J7P9DZQ3S9H0C12KGYTW" localSheetId="8" hidden="1">#REF!</definedName>
    <definedName name="BExU96M1J7P9DZQ3S9H0C12KGYTW" hidden="1">#REF!</definedName>
    <definedName name="BExU9F05OR1GZ3057R6UL3WPEIYI" localSheetId="10" hidden="1">#REF!</definedName>
    <definedName name="BExU9F05OR1GZ3057R6UL3WPEIYI" localSheetId="8" hidden="1">#REF!</definedName>
    <definedName name="BExU9F05OR1GZ3057R6UL3WPEIYI" hidden="1">#REF!</definedName>
    <definedName name="BExU9GCSO5YILIKG6VAHN13DL75K" localSheetId="10" hidden="1">#REF!</definedName>
    <definedName name="BExU9GCSO5YILIKG6VAHN13DL75K" localSheetId="8" hidden="1">#REF!</definedName>
    <definedName name="BExU9GCSO5YILIKG6VAHN13DL75K" hidden="1">#REF!</definedName>
    <definedName name="BExU9KJOZLO15N11MJVN782NFGJ0" localSheetId="10" hidden="1">#REF!</definedName>
    <definedName name="BExU9KJOZLO15N11MJVN782NFGJ0" localSheetId="8" hidden="1">#REF!</definedName>
    <definedName name="BExU9KJOZLO15N11MJVN782NFGJ0" hidden="1">#REF!</definedName>
    <definedName name="BExU9LG29XU2K1GNKRO4438JYQZE" localSheetId="10" hidden="1">#REF!</definedName>
    <definedName name="BExU9LG29XU2K1GNKRO4438JYQZE" localSheetId="8" hidden="1">#REF!</definedName>
    <definedName name="BExU9LG29XU2K1GNKRO4438JYQZE" hidden="1">#REF!</definedName>
    <definedName name="BExU9RW36I5Z6JIXUIUB3PJH86LT" localSheetId="10" hidden="1">#REF!</definedName>
    <definedName name="BExU9RW36I5Z6JIXUIUB3PJH86LT" localSheetId="8" hidden="1">#REF!</definedName>
    <definedName name="BExU9RW36I5Z6JIXUIUB3PJH86LT" hidden="1">#REF!</definedName>
    <definedName name="BExU9WU19DJ2VAGISPFEGDWWOO4V" localSheetId="10" hidden="1">#REF!</definedName>
    <definedName name="BExU9WU19DJ2VAGISPFEGDWWOO4V" localSheetId="8" hidden="1">#REF!</definedName>
    <definedName name="BExU9WU19DJ2VAGISPFEGDWWOO4V" hidden="1">#REF!</definedName>
    <definedName name="BExUA28AO7OWDG3H23Q0CL4B7BHW" localSheetId="10" hidden="1">#REF!</definedName>
    <definedName name="BExUA28AO7OWDG3H23Q0CL4B7BHW" localSheetId="8" hidden="1">#REF!</definedName>
    <definedName name="BExUA28AO7OWDG3H23Q0CL4B7BHW" hidden="1">#REF!</definedName>
    <definedName name="BExUA34N2C083NSTAHQGZZ3BCYGK" localSheetId="10" hidden="1">#REF!</definedName>
    <definedName name="BExUA34N2C083NSTAHQGZZ3BCYGK" localSheetId="8" hidden="1">#REF!</definedName>
    <definedName name="BExUA34N2C083NSTAHQGZZ3BCYGK" hidden="1">#REF!</definedName>
    <definedName name="BExUA5O923FFNEBY8BPO1TU3QGBM" localSheetId="10" hidden="1">#REF!</definedName>
    <definedName name="BExUA5O923FFNEBY8BPO1TU3QGBM" localSheetId="8" hidden="1">#REF!</definedName>
    <definedName name="BExUA5O923FFNEBY8BPO1TU3QGBM" hidden="1">#REF!</definedName>
    <definedName name="BExUA6Q4K25VH452AQ3ZIRBCMS61" localSheetId="10" hidden="1">#REF!</definedName>
    <definedName name="BExUA6Q4K25VH452AQ3ZIRBCMS61" localSheetId="8" hidden="1">#REF!</definedName>
    <definedName name="BExUA6Q4K25VH452AQ3ZIRBCMS61" hidden="1">#REF!</definedName>
    <definedName name="BExUAFV4JMBSM2SKBQL9NHL0NIBS" localSheetId="10" hidden="1">#REF!</definedName>
    <definedName name="BExUAFV4JMBSM2SKBQL9NHL0NIBS" localSheetId="8" hidden="1">#REF!</definedName>
    <definedName name="BExUAFV4JMBSM2SKBQL9NHL0NIBS" hidden="1">#REF!</definedName>
    <definedName name="BExUAMWQODKBXMRH1QCMJLJBF8M7" localSheetId="10" hidden="1">#REF!</definedName>
    <definedName name="BExUAMWQODKBXMRH1QCMJLJBF8M7" localSheetId="8" hidden="1">#REF!</definedName>
    <definedName name="BExUAMWQODKBXMRH1QCMJLJBF8M7" hidden="1">#REF!</definedName>
    <definedName name="BExUAPR6Y32097JKJCTGC4C6EGE9" localSheetId="10" hidden="1">#REF!</definedName>
    <definedName name="BExUAPR6Y32097JKJCTGC4C6EGE9" localSheetId="8" hidden="1">#REF!</definedName>
    <definedName name="BExUAPR6Y32097JKJCTGC4C6EGE9" hidden="1">#REF!</definedName>
    <definedName name="BExUARUP0MX710TNZSAA01HUEAVC" localSheetId="10" hidden="1">#REF!</definedName>
    <definedName name="BExUARUP0MX710TNZSAA01HUEAVC" localSheetId="8" hidden="1">#REF!</definedName>
    <definedName name="BExUARUP0MX710TNZSAA01HUEAVC" hidden="1">#REF!</definedName>
    <definedName name="BExUAX8WS5OPVLCDXRGKTU2QMTFO" localSheetId="10" hidden="1">#REF!</definedName>
    <definedName name="BExUAX8WS5OPVLCDXRGKTU2QMTFO" localSheetId="8" hidden="1">#REF!</definedName>
    <definedName name="BExUAX8WS5OPVLCDXRGKTU2QMTFO" hidden="1">#REF!</definedName>
    <definedName name="BExUB1FYAZ433NX9GD7WGACX5IZD" localSheetId="10" hidden="1">#REF!</definedName>
    <definedName name="BExUB1FYAZ433NX9GD7WGACX5IZD" localSheetId="8" hidden="1">#REF!</definedName>
    <definedName name="BExUB1FYAZ433NX9GD7WGACX5IZD" hidden="1">#REF!</definedName>
    <definedName name="BExUB8HLEXSBVPZ5AXNQEK96F1N4" localSheetId="10" hidden="1">#REF!</definedName>
    <definedName name="BExUB8HLEXSBVPZ5AXNQEK96F1N4" localSheetId="8" hidden="1">#REF!</definedName>
    <definedName name="BExUB8HLEXSBVPZ5AXNQEK96F1N4" hidden="1">#REF!</definedName>
    <definedName name="BExUBCDVZIEA7YT0LPSMHL5ZSERQ" localSheetId="10" hidden="1">#REF!</definedName>
    <definedName name="BExUBCDVZIEA7YT0LPSMHL5ZSERQ" localSheetId="8" hidden="1">#REF!</definedName>
    <definedName name="BExUBCDVZIEA7YT0LPSMHL5ZSERQ" hidden="1">#REF!</definedName>
    <definedName name="BExUBDA8WU087BUIMXC1U1CKA2RA" localSheetId="10" hidden="1">#REF!</definedName>
    <definedName name="BExUBDA8WU087BUIMXC1U1CKA2RA" localSheetId="8" hidden="1">#REF!</definedName>
    <definedName name="BExUBDA8WU087BUIMXC1U1CKA2RA" hidden="1">#REF!</definedName>
    <definedName name="BExUBKXBUCN760QYU7Q8GESBWOQH" localSheetId="10" hidden="1">#REF!</definedName>
    <definedName name="BExUBKXBUCN760QYU7Q8GESBWOQH" localSheetId="8" hidden="1">#REF!</definedName>
    <definedName name="BExUBKXBUCN760QYU7Q8GESBWOQH" hidden="1">#REF!</definedName>
    <definedName name="BExUBL83ED0P076RN9RJ8P1MZ299" localSheetId="10" hidden="1">#REF!</definedName>
    <definedName name="BExUBL83ED0P076RN9RJ8P1MZ299" localSheetId="8" hidden="1">#REF!</definedName>
    <definedName name="BExUBL83ED0P076RN9RJ8P1MZ299" hidden="1">#REF!</definedName>
    <definedName name="BExUC1EPS2CZ5CKFA0AQRIVRSHS8" localSheetId="10" hidden="1">#REF!</definedName>
    <definedName name="BExUC1EPS2CZ5CKFA0AQRIVRSHS8" localSheetId="8" hidden="1">#REF!</definedName>
    <definedName name="BExUC1EPS2CZ5CKFA0AQRIVRSHS8" hidden="1">#REF!</definedName>
    <definedName name="BExUC623BDYEODBN0N4DO6PJQ7NU" localSheetId="10" hidden="1">#REF!</definedName>
    <definedName name="BExUC623BDYEODBN0N4DO6PJQ7NU" localSheetId="8" hidden="1">#REF!</definedName>
    <definedName name="BExUC623BDYEODBN0N4DO6PJQ7NU" hidden="1">#REF!</definedName>
    <definedName name="BExUC8WH8TCKBB5313JGYYQ1WFLT" localSheetId="10" hidden="1">#REF!</definedName>
    <definedName name="BExUC8WH8TCKBB5313JGYYQ1WFLT" localSheetId="8" hidden="1">#REF!</definedName>
    <definedName name="BExUC8WH8TCKBB5313JGYYQ1WFLT" hidden="1">#REF!</definedName>
    <definedName name="BExUCAP7GOSYPHMQKK6719YLSDIQ" localSheetId="10" hidden="1">#REF!</definedName>
    <definedName name="BExUCAP7GOSYPHMQKK6719YLSDIQ" localSheetId="8" hidden="1">#REF!</definedName>
    <definedName name="BExUCAP7GOSYPHMQKK6719YLSDIQ" hidden="1">#REF!</definedName>
    <definedName name="BExUCFCDK6SPH86I6STXX8X3WMC4" localSheetId="10" hidden="1">#REF!</definedName>
    <definedName name="BExUCFCDK6SPH86I6STXX8X3WMC4" localSheetId="8" hidden="1">#REF!</definedName>
    <definedName name="BExUCFCDK6SPH86I6STXX8X3WMC4" hidden="1">#REF!</definedName>
    <definedName name="BExUCKL98JB87L3I6T6IFSWJNYAB" localSheetId="10" hidden="1">#REF!</definedName>
    <definedName name="BExUCKL98JB87L3I6T6IFSWJNYAB" localSheetId="8" hidden="1">#REF!</definedName>
    <definedName name="BExUCKL98JB87L3I6T6IFSWJNYAB" hidden="1">#REF!</definedName>
    <definedName name="BExUCLC6AQ5KR6LXSAXV4QQ8ASVG" localSheetId="10" hidden="1">#REF!</definedName>
    <definedName name="BExUCLC6AQ5KR6LXSAXV4QQ8ASVG" localSheetId="8" hidden="1">#REF!</definedName>
    <definedName name="BExUCLC6AQ5KR6LXSAXV4QQ8ASVG" hidden="1">#REF!</definedName>
    <definedName name="BExUD4IOJ12X3PJG5WXNNGDRCKAP" localSheetId="10" hidden="1">#REF!</definedName>
    <definedName name="BExUD4IOJ12X3PJG5WXNNGDRCKAP" localSheetId="8" hidden="1">#REF!</definedName>
    <definedName name="BExUD4IOJ12X3PJG5WXNNGDRCKAP" hidden="1">#REF!</definedName>
    <definedName name="BExUD9WX9BWK72UWVSLYZJLAY5VY" localSheetId="10" hidden="1">#REF!</definedName>
    <definedName name="BExUD9WX9BWK72UWVSLYZJLAY5VY" localSheetId="8" hidden="1">#REF!</definedName>
    <definedName name="BExUD9WX9BWK72UWVSLYZJLAY5VY" hidden="1">#REF!</definedName>
    <definedName name="BExUDEV0CYVO7Y5IQQBEJ6FUY9S6" localSheetId="10" hidden="1">#REF!</definedName>
    <definedName name="BExUDEV0CYVO7Y5IQQBEJ6FUY9S6" localSheetId="8" hidden="1">#REF!</definedName>
    <definedName name="BExUDEV0CYVO7Y5IQQBEJ6FUY9S6" hidden="1">#REF!</definedName>
    <definedName name="BExUDWOXQGIZW0EAIIYLQUPXF8YV" localSheetId="10" hidden="1">#REF!</definedName>
    <definedName name="BExUDWOXQGIZW0EAIIYLQUPXF8YV" localSheetId="8" hidden="1">#REF!</definedName>
    <definedName name="BExUDWOXQGIZW0EAIIYLQUPXF8YV" hidden="1">#REF!</definedName>
    <definedName name="BExUDXAIC17W1FUU8Z10XUAVB7CS" localSheetId="10" hidden="1">#REF!</definedName>
    <definedName name="BExUDXAIC17W1FUU8Z10XUAVB7CS" localSheetId="8" hidden="1">#REF!</definedName>
    <definedName name="BExUDXAIC17W1FUU8Z10XUAVB7CS" hidden="1">#REF!</definedName>
    <definedName name="BExUE5OMY7OAJQ9WR8C8HG311ORP" localSheetId="10" hidden="1">#REF!</definedName>
    <definedName name="BExUE5OMY7OAJQ9WR8C8HG311ORP" localSheetId="8" hidden="1">#REF!</definedName>
    <definedName name="BExUE5OMY7OAJQ9WR8C8HG311ORP" hidden="1">#REF!</definedName>
    <definedName name="BExUEFKOQWXXGRNLAOJV2BJ66UB8" localSheetId="10" hidden="1">#REF!</definedName>
    <definedName name="BExUEFKOQWXXGRNLAOJV2BJ66UB8" localSheetId="8" hidden="1">#REF!</definedName>
    <definedName name="BExUEFKOQWXXGRNLAOJV2BJ66UB8" hidden="1">#REF!</definedName>
    <definedName name="BExUEJGX3OQQP5KFRJSRCZ70EI9V" localSheetId="10" hidden="1">#REF!</definedName>
    <definedName name="BExUEJGX3OQQP5KFRJSRCZ70EI9V" localSheetId="8" hidden="1">#REF!</definedName>
    <definedName name="BExUEJGX3OQQP5KFRJSRCZ70EI9V" hidden="1">#REF!</definedName>
    <definedName name="BExUEKDB2RWXF3WMTZ6JSBCHNSDT" localSheetId="10" hidden="1">#REF!</definedName>
    <definedName name="BExUEKDB2RWXF3WMTZ6JSBCHNSDT" localSheetId="8" hidden="1">#REF!</definedName>
    <definedName name="BExUEKDB2RWXF3WMTZ6JSBCHNSDT" hidden="1">#REF!</definedName>
    <definedName name="BExUEYR71COFS2X8PDNU21IPMQEU" localSheetId="10" hidden="1">#REF!</definedName>
    <definedName name="BExUEYR71COFS2X8PDNU21IPMQEU" localSheetId="8" hidden="1">#REF!</definedName>
    <definedName name="BExUEYR71COFS2X8PDNU21IPMQEU" hidden="1">#REF!</definedName>
    <definedName name="BExVPRLJ9I6RX45EDVFSQGCPJSOK" localSheetId="10" hidden="1">#REF!</definedName>
    <definedName name="BExVPRLJ9I6RX45EDVFSQGCPJSOK" localSheetId="8" hidden="1">#REF!</definedName>
    <definedName name="BExVPRLJ9I6RX45EDVFSQGCPJSOK" hidden="1">#REF!</definedName>
    <definedName name="BExVRFU8RWFT8A80ZVAW185SG2G6" localSheetId="10" hidden="1">#REF!</definedName>
    <definedName name="BExVRFU8RWFT8A80ZVAW185SG2G6" localSheetId="8" hidden="1">#REF!</definedName>
    <definedName name="BExVRFU8RWFT8A80ZVAW185SG2G6" hidden="1">#REF!</definedName>
    <definedName name="BExVSJ3NHETBAIZTZQSM8LAVT76V" localSheetId="10" hidden="1">#REF!</definedName>
    <definedName name="BExVSJ3NHETBAIZTZQSM8LAVT76V" localSheetId="8" hidden="1">#REF!</definedName>
    <definedName name="BExVSJ3NHETBAIZTZQSM8LAVT76V" hidden="1">#REF!</definedName>
    <definedName name="BExVSL787C8E4HFQZ2NVLT35I2XV" localSheetId="10" hidden="1">#REF!</definedName>
    <definedName name="BExVSL787C8E4HFQZ2NVLT35I2XV" localSheetId="8" hidden="1">#REF!</definedName>
    <definedName name="BExVSL787C8E4HFQZ2NVLT35I2XV" hidden="1">#REF!</definedName>
    <definedName name="BExVSTFTVV14SFGHQUOJL5SQ5TX9" localSheetId="10" hidden="1">#REF!</definedName>
    <definedName name="BExVSTFTVV14SFGHQUOJL5SQ5TX9" localSheetId="8" hidden="1">#REF!</definedName>
    <definedName name="BExVSTFTVV14SFGHQUOJL5SQ5TX9" hidden="1">#REF!</definedName>
    <definedName name="BExVT017S14M5X928ARKQ2GNUFE0" localSheetId="10" hidden="1">#REF!</definedName>
    <definedName name="BExVT017S14M5X928ARKQ2GNUFE0" localSheetId="8" hidden="1">#REF!</definedName>
    <definedName name="BExVT017S14M5X928ARKQ2GNUFE0" hidden="1">#REF!</definedName>
    <definedName name="BExVT3MPE8LQ5JFN3HQIFKSQ80U4" localSheetId="10" hidden="1">#REF!</definedName>
    <definedName name="BExVT3MPE8LQ5JFN3HQIFKSQ80U4" localSheetId="8" hidden="1">#REF!</definedName>
    <definedName name="BExVT3MPE8LQ5JFN3HQIFKSQ80U4" hidden="1">#REF!</definedName>
    <definedName name="BExVT7TRK3NZHPME2TFBXOF1WBR9" localSheetId="10" hidden="1">#REF!</definedName>
    <definedName name="BExVT7TRK3NZHPME2TFBXOF1WBR9" localSheetId="8" hidden="1">#REF!</definedName>
    <definedName name="BExVT7TRK3NZHPME2TFBXOF1WBR9" hidden="1">#REF!</definedName>
    <definedName name="BExVT9H0R0T7WGQAAC0HABMG54YM" localSheetId="10" hidden="1">#REF!</definedName>
    <definedName name="BExVT9H0R0T7WGQAAC0HABMG54YM" localSheetId="8" hidden="1">#REF!</definedName>
    <definedName name="BExVT9H0R0T7WGQAAC0HABMG54YM" hidden="1">#REF!</definedName>
    <definedName name="BExVTAO57POUXSZQJQ6MABMZQA13" localSheetId="10" hidden="1">#REF!</definedName>
    <definedName name="BExVTAO57POUXSZQJQ6MABMZQA13" localSheetId="8" hidden="1">#REF!</definedName>
    <definedName name="BExVTAO57POUXSZQJQ6MABMZQA13" hidden="1">#REF!</definedName>
    <definedName name="BExVTCMDDEDGLUIMUU6BSFHEWTOP" localSheetId="10" hidden="1">#REF!</definedName>
    <definedName name="BExVTCMDDEDGLUIMUU6BSFHEWTOP" localSheetId="8" hidden="1">#REF!</definedName>
    <definedName name="BExVTCMDDEDGLUIMUU6BSFHEWTOP" hidden="1">#REF!</definedName>
    <definedName name="BExVTCMDQMLKRA2NQR72XU6Y54IK" localSheetId="10" hidden="1">#REF!</definedName>
    <definedName name="BExVTCMDQMLKRA2NQR72XU6Y54IK" localSheetId="8" hidden="1">#REF!</definedName>
    <definedName name="BExVTCMDQMLKRA2NQR72XU6Y54IK" hidden="1">#REF!</definedName>
    <definedName name="BExVTCRV8FQ5U9OYWWL44N6KFNHU" localSheetId="10" hidden="1">#REF!</definedName>
    <definedName name="BExVTCRV8FQ5U9OYWWL44N6KFNHU" localSheetId="8" hidden="1">#REF!</definedName>
    <definedName name="BExVTCRV8FQ5U9OYWWL44N6KFNHU" hidden="1">#REF!</definedName>
    <definedName name="BExVTNESHPVG0A0KZ7BRX26MS0PF" localSheetId="10" hidden="1">#REF!</definedName>
    <definedName name="BExVTNESHPVG0A0KZ7BRX26MS0PF" localSheetId="8" hidden="1">#REF!</definedName>
    <definedName name="BExVTNESHPVG0A0KZ7BRX26MS0PF" hidden="1">#REF!</definedName>
    <definedName name="BExVTTJVTNRSBHBTUZ78WG2JM5MK" localSheetId="10" hidden="1">#REF!</definedName>
    <definedName name="BExVTTJVTNRSBHBTUZ78WG2JM5MK" localSheetId="8" hidden="1">#REF!</definedName>
    <definedName name="BExVTTJVTNRSBHBTUZ78WG2JM5MK" hidden="1">#REF!</definedName>
    <definedName name="BExVTXLMYR87BC04D1ERALPUFVPG" localSheetId="10" hidden="1">#REF!</definedName>
    <definedName name="BExVTXLMYR87BC04D1ERALPUFVPG" localSheetId="8" hidden="1">#REF!</definedName>
    <definedName name="BExVTXLMYR87BC04D1ERALPUFVPG" hidden="1">#REF!</definedName>
    <definedName name="BExVUL9V3H8ZF6Y72LQBBN639YAA" localSheetId="10" hidden="1">#REF!</definedName>
    <definedName name="BExVUL9V3H8ZF6Y72LQBBN639YAA" localSheetId="8" hidden="1">#REF!</definedName>
    <definedName name="BExVUL9V3H8ZF6Y72LQBBN639YAA" hidden="1">#REF!</definedName>
    <definedName name="BExVUZT95UAU8XG5X9XSE25CHQGA" localSheetId="10" hidden="1">#REF!</definedName>
    <definedName name="BExVUZT95UAU8XG5X9XSE25CHQGA" localSheetId="8" hidden="1">#REF!</definedName>
    <definedName name="BExVUZT95UAU8XG5X9XSE25CHQGA" hidden="1">#REF!</definedName>
    <definedName name="BExVV5T14N2HZIK7HQ4P2KG09U0J" localSheetId="10" hidden="1">#REF!</definedName>
    <definedName name="BExVV5T14N2HZIK7HQ4P2KG09U0J" localSheetId="8" hidden="1">#REF!</definedName>
    <definedName name="BExVV5T14N2HZIK7HQ4P2KG09U0J" hidden="1">#REF!</definedName>
    <definedName name="BExVV7R410VYLADLX9LNG63ID6H1" localSheetId="10" hidden="1">#REF!</definedName>
    <definedName name="BExVV7R410VYLADLX9LNG63ID6H1" localSheetId="8" hidden="1">#REF!</definedName>
    <definedName name="BExVV7R410VYLADLX9LNG63ID6H1" hidden="1">#REF!</definedName>
    <definedName name="BExVVAAVDXGWAVI6J2W0BCU58MBM" localSheetId="10" hidden="1">#REF!</definedName>
    <definedName name="BExVVAAVDXGWAVI6J2W0BCU58MBM" localSheetId="8" hidden="1">#REF!</definedName>
    <definedName name="BExVVAAVDXGWAVI6J2W0BCU58MBM" hidden="1">#REF!</definedName>
    <definedName name="BExVVCEED4JEKF59OV0G3T4XFMFO" localSheetId="10" hidden="1">#REF!</definedName>
    <definedName name="BExVVCEED4JEKF59OV0G3T4XFMFO" localSheetId="8" hidden="1">#REF!</definedName>
    <definedName name="BExVVCEED4JEKF59OV0G3T4XFMFO" hidden="1">#REF!</definedName>
    <definedName name="BExVVPFO2J7FMSRPD36909HN4BZJ" localSheetId="10" hidden="1">#REF!</definedName>
    <definedName name="BExVVPFO2J7FMSRPD36909HN4BZJ" localSheetId="8" hidden="1">#REF!</definedName>
    <definedName name="BExVVPFO2J7FMSRPD36909HN4BZJ" hidden="1">#REF!</definedName>
    <definedName name="BExVVQ19AQ3VCARJOC38SF7OYE9Y" localSheetId="10" hidden="1">#REF!</definedName>
    <definedName name="BExVVQ19AQ3VCARJOC38SF7OYE9Y" localSheetId="8" hidden="1">#REF!</definedName>
    <definedName name="BExVVQ19AQ3VCARJOC38SF7OYE9Y" hidden="1">#REF!</definedName>
    <definedName name="BExVVQ19TAECID45CS4HXT1RD3AQ" localSheetId="10" hidden="1">#REF!</definedName>
    <definedName name="BExVVQ19TAECID45CS4HXT1RD3AQ" localSheetId="8" hidden="1">#REF!</definedName>
    <definedName name="BExVVQ19TAECID45CS4HXT1RD3AQ" hidden="1">#REF!</definedName>
    <definedName name="BExVVYKOYB7OX8Y0B4UIUF79PVDO" localSheetId="10" hidden="1">#REF!</definedName>
    <definedName name="BExVVYKOYB7OX8Y0B4UIUF79PVDO" localSheetId="8" hidden="1">#REF!</definedName>
    <definedName name="BExVVYKOYB7OX8Y0B4UIUF79PVDO" hidden="1">#REF!</definedName>
    <definedName name="BExVW3YV5XGIVJ97UUPDJGJ2P15B" localSheetId="10" hidden="1">#REF!</definedName>
    <definedName name="BExVW3YV5XGIVJ97UUPDJGJ2P15B" localSheetId="8" hidden="1">#REF!</definedName>
    <definedName name="BExVW3YV5XGIVJ97UUPDJGJ2P15B" hidden="1">#REF!</definedName>
    <definedName name="BExVW5X571GEYR5SCU1Z2DHKWM79" localSheetId="10" hidden="1">#REF!</definedName>
    <definedName name="BExVW5X571GEYR5SCU1Z2DHKWM79" localSheetId="8" hidden="1">#REF!</definedName>
    <definedName name="BExVW5X571GEYR5SCU1Z2DHKWM79" hidden="1">#REF!</definedName>
    <definedName name="BExVW6YTKA098AF57M4PHNQ54XMH" localSheetId="10" hidden="1">#REF!</definedName>
    <definedName name="BExVW6YTKA098AF57M4PHNQ54XMH" localSheetId="8" hidden="1">#REF!</definedName>
    <definedName name="BExVW6YTKA098AF57M4PHNQ54XMH" hidden="1">#REF!</definedName>
    <definedName name="BExVWHRDIJBRFANMKJFY05BHP7RS" localSheetId="10" hidden="1">#REF!</definedName>
    <definedName name="BExVWHRDIJBRFANMKJFY05BHP7RS" localSheetId="8" hidden="1">#REF!</definedName>
    <definedName name="BExVWHRDIJBRFANMKJFY05BHP7RS" hidden="1">#REF!</definedName>
    <definedName name="BExVWINKCH0V0NUWH363SMXAZE62" localSheetId="10" hidden="1">#REF!</definedName>
    <definedName name="BExVWINKCH0V0NUWH363SMXAZE62" localSheetId="8" hidden="1">#REF!</definedName>
    <definedName name="BExVWINKCH0V0NUWH363SMXAZE62" hidden="1">#REF!</definedName>
    <definedName name="BExVWYU8EK669NP172GEIGCTVPPA" localSheetId="10" hidden="1">#REF!</definedName>
    <definedName name="BExVWYU8EK669NP172GEIGCTVPPA" localSheetId="8" hidden="1">#REF!</definedName>
    <definedName name="BExVWYU8EK669NP172GEIGCTVPPA" hidden="1">#REF!</definedName>
    <definedName name="BExVX3XN2DRJKL8EDBIG58RYQ36R" localSheetId="10" hidden="1">#REF!</definedName>
    <definedName name="BExVX3XN2DRJKL8EDBIG58RYQ36R" localSheetId="8" hidden="1">#REF!</definedName>
    <definedName name="BExVX3XN2DRJKL8EDBIG58RYQ36R" hidden="1">#REF!</definedName>
    <definedName name="BExVXBA38Z5WNQUH39HHZ2SAMC1T" localSheetId="10" hidden="1">#REF!</definedName>
    <definedName name="BExVXBA38Z5WNQUH39HHZ2SAMC1T" localSheetId="8" hidden="1">#REF!</definedName>
    <definedName name="BExVXBA38Z5WNQUH39HHZ2SAMC1T" hidden="1">#REF!</definedName>
    <definedName name="BExVXDZ63PUART77BBR5SI63TPC6" localSheetId="10" hidden="1">#REF!</definedName>
    <definedName name="BExVXDZ63PUART77BBR5SI63TPC6" localSheetId="8" hidden="1">#REF!</definedName>
    <definedName name="BExVXDZ63PUART77BBR5SI63TPC6" hidden="1">#REF!</definedName>
    <definedName name="BExVXHKI6LFYMGWISMPACMO247HL" localSheetId="10" hidden="1">#REF!</definedName>
    <definedName name="BExVXHKI6LFYMGWISMPACMO247HL" localSheetId="8" hidden="1">#REF!</definedName>
    <definedName name="BExVXHKI6LFYMGWISMPACMO247HL" hidden="1">#REF!</definedName>
    <definedName name="BExVXK9SK580O7MYHVNJ3V911ALP" localSheetId="10" hidden="1">#REF!</definedName>
    <definedName name="BExVXK9SK580O7MYHVNJ3V911ALP" localSheetId="8" hidden="1">#REF!</definedName>
    <definedName name="BExVXK9SK580O7MYHVNJ3V911ALP" hidden="1">#REF!</definedName>
    <definedName name="BExVXLX2BZ5EF2X6R41BTKRJR1NM" localSheetId="10" hidden="1">#REF!</definedName>
    <definedName name="BExVXLX2BZ5EF2X6R41BTKRJR1NM" localSheetId="8" hidden="1">#REF!</definedName>
    <definedName name="BExVXLX2BZ5EF2X6R41BTKRJR1NM" hidden="1">#REF!</definedName>
    <definedName name="BExVXYT01U5IPYA7E44FWS6KCEFC" localSheetId="10" hidden="1">#REF!</definedName>
    <definedName name="BExVXYT01U5IPYA7E44FWS6KCEFC" localSheetId="8" hidden="1">#REF!</definedName>
    <definedName name="BExVXYT01U5IPYA7E44FWS6KCEFC" hidden="1">#REF!</definedName>
    <definedName name="BExVY11V7U1SAY4QKYE0PBSPD7LW" localSheetId="10" hidden="1">#REF!</definedName>
    <definedName name="BExVY11V7U1SAY4QKYE0PBSPD7LW" localSheetId="8" hidden="1">#REF!</definedName>
    <definedName name="BExVY11V7U1SAY4QKYE0PBSPD7LW" hidden="1">#REF!</definedName>
    <definedName name="BExVY1SV37DL5YU59HS4IG3VBCP4" localSheetId="10" hidden="1">#REF!</definedName>
    <definedName name="BExVY1SV37DL5YU59HS4IG3VBCP4" localSheetId="8" hidden="1">#REF!</definedName>
    <definedName name="BExVY1SV37DL5YU59HS4IG3VBCP4" hidden="1">#REF!</definedName>
    <definedName name="BExVY3WFGJKSQA08UF9NCMST928Y" localSheetId="10" hidden="1">#REF!</definedName>
    <definedName name="BExVY3WFGJKSQA08UF9NCMST928Y" localSheetId="8" hidden="1">#REF!</definedName>
    <definedName name="BExVY3WFGJKSQA08UF9NCMST928Y" hidden="1">#REF!</definedName>
    <definedName name="BExVY954UOEVQEIC5OFO4NEWVKAQ" localSheetId="10" hidden="1">#REF!</definedName>
    <definedName name="BExVY954UOEVQEIC5OFO4NEWVKAQ" localSheetId="8" hidden="1">#REF!</definedName>
    <definedName name="BExVY954UOEVQEIC5OFO4NEWVKAQ" hidden="1">#REF!</definedName>
    <definedName name="BExVYHDYIV5397LC02V4FEP8VD6W" localSheetId="10" hidden="1">#REF!</definedName>
    <definedName name="BExVYHDYIV5397LC02V4FEP8VD6W" localSheetId="8" hidden="1">#REF!</definedName>
    <definedName name="BExVYHDYIV5397LC02V4FEP8VD6W" hidden="1">#REF!</definedName>
    <definedName name="BExVYO4NFDGC4ZOGHANQWX5CH4BT" localSheetId="10" hidden="1">#REF!</definedName>
    <definedName name="BExVYO4NFDGC4ZOGHANQWX5CH4BT" localSheetId="8" hidden="1">#REF!</definedName>
    <definedName name="BExVYO4NFDGC4ZOGHANQWX5CH4BT" hidden="1">#REF!</definedName>
    <definedName name="BExVYOVIZDA18YIQ0A30Q052PCAK" localSheetId="10" hidden="1">#REF!</definedName>
    <definedName name="BExVYOVIZDA18YIQ0A30Q052PCAK" localSheetId="8" hidden="1">#REF!</definedName>
    <definedName name="BExVYOVIZDA18YIQ0A30Q052PCAK" hidden="1">#REF!</definedName>
    <definedName name="BExVYPS2R6B75R1EFIUJ6G5TE4Q4" localSheetId="10" hidden="1">#REF!</definedName>
    <definedName name="BExVYPS2R6B75R1EFIUJ6G5TE4Q4" localSheetId="8" hidden="1">#REF!</definedName>
    <definedName name="BExVYPS2R6B75R1EFIUJ6G5TE4Q4" hidden="1">#REF!</definedName>
    <definedName name="BExVYQIXPEM6J4JVP78BRHIC05PV" localSheetId="10" hidden="1">#REF!</definedName>
    <definedName name="BExVYQIXPEM6J4JVP78BRHIC05PV" localSheetId="8" hidden="1">#REF!</definedName>
    <definedName name="BExVYQIXPEM6J4JVP78BRHIC05PV" hidden="1">#REF!</definedName>
    <definedName name="BExVYVGWN7SONLVDH9WJ2F1JS264" localSheetId="10" hidden="1">#REF!</definedName>
    <definedName name="BExVYVGWN7SONLVDH9WJ2F1JS264" localSheetId="8" hidden="1">#REF!</definedName>
    <definedName name="BExVYVGWN7SONLVDH9WJ2F1JS264" hidden="1">#REF!</definedName>
    <definedName name="BExVZ40HNAZRM8JHYYNQ7F6A4GU0" localSheetId="10" hidden="1">#REF!</definedName>
    <definedName name="BExVZ40HNAZRM8JHYYNQ7F6A4GU0" localSheetId="8" hidden="1">#REF!</definedName>
    <definedName name="BExVZ40HNAZRM8JHYYNQ7F6A4GU0" hidden="1">#REF!</definedName>
    <definedName name="BExVZ7WRO17PYILJEJGPQCO5IL66" localSheetId="10" hidden="1">#REF!</definedName>
    <definedName name="BExVZ7WRO17PYILJEJGPQCO5IL66" localSheetId="8" hidden="1">#REF!</definedName>
    <definedName name="BExVZ7WRO17PYILJEJGPQCO5IL66" hidden="1">#REF!</definedName>
    <definedName name="BExVZ9EO732IK6MNMG17Y1EFTJQC" localSheetId="10" hidden="1">#REF!</definedName>
    <definedName name="BExVZ9EO732IK6MNMG17Y1EFTJQC" localSheetId="8" hidden="1">#REF!</definedName>
    <definedName name="BExVZ9EO732IK6MNMG17Y1EFTJQC" hidden="1">#REF!</definedName>
    <definedName name="BExVZB1Y5J4UL2LKK0363EU7GIJ1" localSheetId="10" hidden="1">#REF!</definedName>
    <definedName name="BExVZB1Y5J4UL2LKK0363EU7GIJ1" localSheetId="8" hidden="1">#REF!</definedName>
    <definedName name="BExVZB1Y5J4UL2LKK0363EU7GIJ1" hidden="1">#REF!</definedName>
    <definedName name="BExVZGQXYK2ICC9JSNFPRHBD5KNU" localSheetId="10" hidden="1">#REF!</definedName>
    <definedName name="BExVZGQXYK2ICC9JSNFPRHBD5KNU" localSheetId="8" hidden="1">#REF!</definedName>
    <definedName name="BExVZGQXYK2ICC9JSNFPRHBD5KNU" hidden="1">#REF!</definedName>
    <definedName name="BExVZJQVO5LQ0BJH5JEN5NOBIAF6" localSheetId="10" hidden="1">#REF!</definedName>
    <definedName name="BExVZJQVO5LQ0BJH5JEN5NOBIAF6" localSheetId="8" hidden="1">#REF!</definedName>
    <definedName name="BExVZJQVO5LQ0BJH5JEN5NOBIAF6" hidden="1">#REF!</definedName>
    <definedName name="BExVZNXWS91RD7NXV5NE2R3C8WW7" localSheetId="10" hidden="1">#REF!</definedName>
    <definedName name="BExVZNXWS91RD7NXV5NE2R3C8WW7" localSheetId="8" hidden="1">#REF!</definedName>
    <definedName name="BExVZNXWS91RD7NXV5NE2R3C8WW7" hidden="1">#REF!</definedName>
    <definedName name="BExW008AGT1ZRN5DFG4YOH5F7G47" localSheetId="10" hidden="1">#REF!</definedName>
    <definedName name="BExW008AGT1ZRN5DFG4YOH5F7G47" localSheetId="8" hidden="1">#REF!</definedName>
    <definedName name="BExW008AGT1ZRN5DFG4YOH5F7G47" hidden="1">#REF!</definedName>
    <definedName name="BExW0386REQRCQCVT9BCX80UPTRY" localSheetId="10" hidden="1">#REF!</definedName>
    <definedName name="BExW0386REQRCQCVT9BCX80UPTRY" localSheetId="8" hidden="1">#REF!</definedName>
    <definedName name="BExW0386REQRCQCVT9BCX80UPTRY" hidden="1">#REF!</definedName>
    <definedName name="BExW0FYP4WXY71CYUG40SUBG9UWU" localSheetId="10" hidden="1">#REF!</definedName>
    <definedName name="BExW0FYP4WXY71CYUG40SUBG9UWU" localSheetId="8" hidden="1">#REF!</definedName>
    <definedName name="BExW0FYP4WXY71CYUG40SUBG9UWU" hidden="1">#REF!</definedName>
    <definedName name="BExW0MPJNQOJ7D6U780WU5XBL97X" localSheetId="10" hidden="1">#REF!</definedName>
    <definedName name="BExW0MPJNQOJ7D6U780WU5XBL97X" localSheetId="8" hidden="1">#REF!</definedName>
    <definedName name="BExW0MPJNQOJ7D6U780WU5XBL97X" hidden="1">#REF!</definedName>
    <definedName name="BExW0RI61B4VV0ARXTFVBAWRA1C5" localSheetId="10" hidden="1">#REF!</definedName>
    <definedName name="BExW0RI61B4VV0ARXTFVBAWRA1C5" localSheetId="8" hidden="1">#REF!</definedName>
    <definedName name="BExW0RI61B4VV0ARXTFVBAWRA1C5" hidden="1">#REF!</definedName>
    <definedName name="BExW0Y8T85LBE0WS6FPX6ILTX9ON" localSheetId="10" hidden="1">#REF!</definedName>
    <definedName name="BExW0Y8T85LBE0WS6FPX6ILTX9ON" localSheetId="8" hidden="1">#REF!</definedName>
    <definedName name="BExW0Y8T85LBE0WS6FPX6ILTX9ON" hidden="1">#REF!</definedName>
    <definedName name="BExW1BVUYQTKMOR56MW7RVRX4L1L" localSheetId="10" hidden="1">#REF!</definedName>
    <definedName name="BExW1BVUYQTKMOR56MW7RVRX4L1L" localSheetId="8" hidden="1">#REF!</definedName>
    <definedName name="BExW1BVUYQTKMOR56MW7RVRX4L1L" hidden="1">#REF!</definedName>
    <definedName name="BExW1F1220628FOMTW5UAATHRJHK" localSheetId="10" hidden="1">#REF!</definedName>
    <definedName name="BExW1F1220628FOMTW5UAATHRJHK" localSheetId="8" hidden="1">#REF!</definedName>
    <definedName name="BExW1F1220628FOMTW5UAATHRJHK" hidden="1">#REF!</definedName>
    <definedName name="BExW1PTHB0NZUF0GTD2J1UUL693E" localSheetId="10" hidden="1">#REF!</definedName>
    <definedName name="BExW1PTHB0NZUF0GTD2J1UUL693E" localSheetId="8" hidden="1">#REF!</definedName>
    <definedName name="BExW1PTHB0NZUF0GTD2J1UUL693E" hidden="1">#REF!</definedName>
    <definedName name="BExW1TKA0Z9OP2DTG50GZR5EG8C7" localSheetId="10" hidden="1">#REF!</definedName>
    <definedName name="BExW1TKA0Z9OP2DTG50GZR5EG8C7" localSheetId="8" hidden="1">#REF!</definedName>
    <definedName name="BExW1TKA0Z9OP2DTG50GZR5EG8C7" hidden="1">#REF!</definedName>
    <definedName name="BExW1U0JLKQ094DW5MMOI8UHO09V" localSheetId="10" hidden="1">#REF!</definedName>
    <definedName name="BExW1U0JLKQ094DW5MMOI8UHO09V" localSheetId="8" hidden="1">#REF!</definedName>
    <definedName name="BExW1U0JLKQ094DW5MMOI8UHO09V" hidden="1">#REF!</definedName>
    <definedName name="BExW1VNZHNB5P9V6232N0DQCE0WE" localSheetId="10" hidden="1">#REF!</definedName>
    <definedName name="BExW1VNZHNB5P9V6232N0DQCE0WE" localSheetId="8" hidden="1">#REF!</definedName>
    <definedName name="BExW1VNZHNB5P9V6232N0DQCE0WE" hidden="1">#REF!</definedName>
    <definedName name="BExW1WK6J1TDP29S3QDPTYZJBLIW" localSheetId="10" hidden="1">#REF!</definedName>
    <definedName name="BExW1WK6J1TDP29S3QDPTYZJBLIW" localSheetId="8" hidden="1">#REF!</definedName>
    <definedName name="BExW1WK6J1TDP29S3QDPTYZJBLIW" hidden="1">#REF!</definedName>
    <definedName name="BExW283NP9D366XFPXLGSCI5UB0L" localSheetId="10" hidden="1">#REF!</definedName>
    <definedName name="BExW283NP9D366XFPXLGSCI5UB0L" localSheetId="8" hidden="1">#REF!</definedName>
    <definedName name="BExW283NP9D366XFPXLGSCI5UB0L" hidden="1">#REF!</definedName>
    <definedName name="BExW2H3C8WJSBW5FGTFKVDVJC4CL" localSheetId="10" hidden="1">#REF!</definedName>
    <definedName name="BExW2H3C8WJSBW5FGTFKVDVJC4CL" localSheetId="8" hidden="1">#REF!</definedName>
    <definedName name="BExW2H3C8WJSBW5FGTFKVDVJC4CL" hidden="1">#REF!</definedName>
    <definedName name="BExW2MSCKPGF5K3I7TL4KF5ISUOL" localSheetId="10" hidden="1">#REF!</definedName>
    <definedName name="BExW2MSCKPGF5K3I7TL4KF5ISUOL" localSheetId="8" hidden="1">#REF!</definedName>
    <definedName name="BExW2MSCKPGF5K3I7TL4KF5ISUOL" hidden="1">#REF!</definedName>
    <definedName name="BExW2SMO90FU9W8DVVES6Q4E6BZR" localSheetId="10" hidden="1">#REF!</definedName>
    <definedName name="BExW2SMO90FU9W8DVVES6Q4E6BZR" localSheetId="8" hidden="1">#REF!</definedName>
    <definedName name="BExW2SMO90FU9W8DVVES6Q4E6BZR" hidden="1">#REF!</definedName>
    <definedName name="BExW36V9N91OHCUMGWJQL3I5P4JK" localSheetId="10" hidden="1">#REF!</definedName>
    <definedName name="BExW36V9N91OHCUMGWJQL3I5P4JK" localSheetId="8" hidden="1">#REF!</definedName>
    <definedName name="BExW36V9N91OHCUMGWJQL3I5P4JK" hidden="1">#REF!</definedName>
    <definedName name="BExW39V04HTFFQE7DAW9MAJT0NNF" localSheetId="10" hidden="1">#REF!</definedName>
    <definedName name="BExW39V04HTFFQE7DAW9MAJT0NNF" localSheetId="8" hidden="1">#REF!</definedName>
    <definedName name="BExW39V04HTFFQE7DAW9MAJT0NNF" hidden="1">#REF!</definedName>
    <definedName name="BExW3ECU6QPMV99AITCPHAG0CGYK" localSheetId="10" hidden="1">#REF!</definedName>
    <definedName name="BExW3ECU6QPMV99AITCPHAG0CGYK" localSheetId="8" hidden="1">#REF!</definedName>
    <definedName name="BExW3ECU6QPMV99AITCPHAG0CGYK" hidden="1">#REF!</definedName>
    <definedName name="BExW3EIBA1J9Q9NA9VCGZGRS8WV7" localSheetId="10" hidden="1">#REF!</definedName>
    <definedName name="BExW3EIBA1J9Q9NA9VCGZGRS8WV7" localSheetId="8" hidden="1">#REF!</definedName>
    <definedName name="BExW3EIBA1J9Q9NA9VCGZGRS8WV7" hidden="1">#REF!</definedName>
    <definedName name="BExW3FEO8FI8N6AGQKYEG4SQVJWB" localSheetId="10" hidden="1">#REF!</definedName>
    <definedName name="BExW3FEO8FI8N6AGQKYEG4SQVJWB" localSheetId="8" hidden="1">#REF!</definedName>
    <definedName name="BExW3FEO8FI8N6AGQKYEG4SQVJWB" hidden="1">#REF!</definedName>
    <definedName name="BExW3GB28STOMJUSZEIA7YKYNS4Y" localSheetId="10" hidden="1">#REF!</definedName>
    <definedName name="BExW3GB28STOMJUSZEIA7YKYNS4Y" localSheetId="8" hidden="1">#REF!</definedName>
    <definedName name="BExW3GB28STOMJUSZEIA7YKYNS4Y" hidden="1">#REF!</definedName>
    <definedName name="BExW3T1K638HT5E0Y8MMK108P5JT" localSheetId="10" hidden="1">#REF!</definedName>
    <definedName name="BExW3T1K638HT5E0Y8MMK108P5JT" localSheetId="8" hidden="1">#REF!</definedName>
    <definedName name="BExW3T1K638HT5E0Y8MMK108P5JT" hidden="1">#REF!</definedName>
    <definedName name="BExW3U3D6FTAFTK3Q7DSA9FY454Q" localSheetId="10" hidden="1">#REF!</definedName>
    <definedName name="BExW3U3D6FTAFTK3Q7DSA9FY454Q" localSheetId="8" hidden="1">#REF!</definedName>
    <definedName name="BExW3U3D6FTAFTK3Q7DSA9FY454Q" hidden="1">#REF!</definedName>
    <definedName name="BExW4217ZHL9VO39POSTJOD090WU" localSheetId="10" hidden="1">#REF!</definedName>
    <definedName name="BExW4217ZHL9VO39POSTJOD090WU" localSheetId="8" hidden="1">#REF!</definedName>
    <definedName name="BExW4217ZHL9VO39POSTJOD090WU" hidden="1">#REF!</definedName>
    <definedName name="BExW4GPW71EBF8XPS2QGVQHBCDX3" localSheetId="10" hidden="1">#REF!</definedName>
    <definedName name="BExW4GPW71EBF8XPS2QGVQHBCDX3" localSheetId="8" hidden="1">#REF!</definedName>
    <definedName name="BExW4GPW71EBF8XPS2QGVQHBCDX3" hidden="1">#REF!</definedName>
    <definedName name="BExW4JKC5837JBPCOJV337ZVYYY3" localSheetId="10" hidden="1">#REF!</definedName>
    <definedName name="BExW4JKC5837JBPCOJV337ZVYYY3" localSheetId="8" hidden="1">#REF!</definedName>
    <definedName name="BExW4JKC5837JBPCOJV337ZVYYY3" hidden="1">#REF!</definedName>
    <definedName name="BExW4O2DBZGV8KGBO9EB4BAXIH4Y" localSheetId="10" hidden="1">#REF!</definedName>
    <definedName name="BExW4O2DBZGV8KGBO9EB4BAXIH4Y" localSheetId="8" hidden="1">#REF!</definedName>
    <definedName name="BExW4O2DBZGV8KGBO9EB4BAXIH4Y" hidden="1">#REF!</definedName>
    <definedName name="BExW4QR9FV9MP5K610THBSM51RYO" localSheetId="10" hidden="1">#REF!</definedName>
    <definedName name="BExW4QR9FV9MP5K610THBSM51RYO" localSheetId="8" hidden="1">#REF!</definedName>
    <definedName name="BExW4QR9FV9MP5K610THBSM51RYO" hidden="1">#REF!</definedName>
    <definedName name="BExW4Z029R9E19ZENN3WEA3VDAD1" localSheetId="10" hidden="1">#REF!</definedName>
    <definedName name="BExW4Z029R9E19ZENN3WEA3VDAD1" localSheetId="8" hidden="1">#REF!</definedName>
    <definedName name="BExW4Z029R9E19ZENN3WEA3VDAD1" hidden="1">#REF!</definedName>
    <definedName name="BExW53SPLW3K0Y0ZVTM4NYF1B2YH" localSheetId="10" hidden="1">#REF!</definedName>
    <definedName name="BExW53SPLW3K0Y0ZVTM4NYF1B2YH" localSheetId="8" hidden="1">#REF!</definedName>
    <definedName name="BExW53SPLW3K0Y0ZVTM4NYF1B2YH" hidden="1">#REF!</definedName>
    <definedName name="BExW591F7X34FVKJ2OUT09PFUW1B" localSheetId="10" hidden="1">#REF!</definedName>
    <definedName name="BExW591F7X34FVKJ2OUT09PFUW1B" localSheetId="8" hidden="1">#REF!</definedName>
    <definedName name="BExW591F7X34FVKJ2OUT09PFUW1B" hidden="1">#REF!</definedName>
    <definedName name="BExW5AZNT6IAZGNF2C879ODHY1B8" localSheetId="10" hidden="1">#REF!</definedName>
    <definedName name="BExW5AZNT6IAZGNF2C879ODHY1B8" localSheetId="8" hidden="1">#REF!</definedName>
    <definedName name="BExW5AZNT6IAZGNF2C879ODHY1B8" hidden="1">#REF!</definedName>
    <definedName name="BExW5F6OUXHEWQU5VYE7W7P8DD78" localSheetId="10" hidden="1">#REF!</definedName>
    <definedName name="BExW5F6OUXHEWQU5VYE7W7P8DD78" localSheetId="8" hidden="1">#REF!</definedName>
    <definedName name="BExW5F6OUXHEWQU5VYE7W7P8DD78" hidden="1">#REF!</definedName>
    <definedName name="BExW5WPU27WD4NWZOT0ZEJIDLX5J" localSheetId="10" hidden="1">#REF!</definedName>
    <definedName name="BExW5WPU27WD4NWZOT0ZEJIDLX5J" localSheetId="8" hidden="1">#REF!</definedName>
    <definedName name="BExW5WPU27WD4NWZOT0ZEJIDLX5J" hidden="1">#REF!</definedName>
    <definedName name="BExW5YD97EMSUYC4KDEFH1FB4FY3" localSheetId="10" hidden="1">#REF!</definedName>
    <definedName name="BExW5YD97EMSUYC4KDEFH1FB4FY3" localSheetId="8" hidden="1">#REF!</definedName>
    <definedName name="BExW5YD97EMSUYC4KDEFH1FB4FY3" hidden="1">#REF!</definedName>
    <definedName name="BExW5Z469DSRWTA6T0KVLA7SMIPL" localSheetId="10" hidden="1">#REF!</definedName>
    <definedName name="BExW5Z469DSRWTA6T0KVLA7SMIPL" localSheetId="8" hidden="1">#REF!</definedName>
    <definedName name="BExW5Z469DSRWTA6T0KVLA7SMIPL" hidden="1">#REF!</definedName>
    <definedName name="BExW62ETJAPBX5X53FTGUCHZXI2K" localSheetId="10" hidden="1">#REF!</definedName>
    <definedName name="BExW62ETJAPBX5X53FTGUCHZXI2K" localSheetId="8" hidden="1">#REF!</definedName>
    <definedName name="BExW62ETJAPBX5X53FTGUCHZXI2K" hidden="1">#REF!</definedName>
    <definedName name="BExW660AV1TUV2XNUPD65RZR3QOO" localSheetId="10" hidden="1">#REF!</definedName>
    <definedName name="BExW660AV1TUV2XNUPD65RZR3QOO" localSheetId="8" hidden="1">#REF!</definedName>
    <definedName name="BExW660AV1TUV2XNUPD65RZR3QOO" hidden="1">#REF!</definedName>
    <definedName name="BExW66LVVZK656PQY1257QMHP2AY" localSheetId="10" hidden="1">#REF!</definedName>
    <definedName name="BExW66LVVZK656PQY1257QMHP2AY" localSheetId="8" hidden="1">#REF!</definedName>
    <definedName name="BExW66LVVZK656PQY1257QMHP2AY" hidden="1">#REF!</definedName>
    <definedName name="BExW6EJPHAP1TWT380AZLXNHR22P" localSheetId="10" hidden="1">#REF!</definedName>
    <definedName name="BExW6EJPHAP1TWT380AZLXNHR22P" localSheetId="8" hidden="1">#REF!</definedName>
    <definedName name="BExW6EJPHAP1TWT380AZLXNHR22P" hidden="1">#REF!</definedName>
    <definedName name="BExW6G1PJ38H10DVLL8WPQ736OEB" localSheetId="10" hidden="1">#REF!</definedName>
    <definedName name="BExW6G1PJ38H10DVLL8WPQ736OEB" localSheetId="8" hidden="1">#REF!</definedName>
    <definedName name="BExW6G1PJ38H10DVLL8WPQ736OEB" hidden="1">#REF!</definedName>
    <definedName name="BExW794A74Z5F2K8LVQLD6VSKXUE" localSheetId="10" hidden="1">#REF!</definedName>
    <definedName name="BExW794A74Z5F2K8LVQLD6VSKXUE" localSheetId="8" hidden="1">#REF!</definedName>
    <definedName name="BExW794A74Z5F2K8LVQLD6VSKXUE" hidden="1">#REF!</definedName>
    <definedName name="BExW7Q1TQ8E6G4WYYNSOMV43S95R" localSheetId="10" hidden="1">#REF!</definedName>
    <definedName name="BExW7Q1TQ8E6G4WYYNSOMV43S95R" localSheetId="8" hidden="1">#REF!</definedName>
    <definedName name="BExW7Q1TQ8E6G4WYYNSOMV43S95R" hidden="1">#REF!</definedName>
    <definedName name="BExW7XZTFZV0N9YM9S4PM74A5X2O" localSheetId="10" hidden="1">#REF!</definedName>
    <definedName name="BExW7XZTFZV0N9YM9S4PM74A5X2O" localSheetId="8" hidden="1">#REF!</definedName>
    <definedName name="BExW7XZTFZV0N9YM9S4PM74A5X2O" hidden="1">#REF!</definedName>
    <definedName name="BExW8K0SSIPSKBVP06IJ71600HJZ" localSheetId="10" hidden="1">#REF!</definedName>
    <definedName name="BExW8K0SSIPSKBVP06IJ71600HJZ" localSheetId="8" hidden="1">#REF!</definedName>
    <definedName name="BExW8K0SSIPSKBVP06IJ71600HJZ" hidden="1">#REF!</definedName>
    <definedName name="BExW8T0GVY3ZYO4ACSBLHS8SH895" localSheetId="10" hidden="1">#REF!</definedName>
    <definedName name="BExW8T0GVY3ZYO4ACSBLHS8SH895" localSheetId="8" hidden="1">#REF!</definedName>
    <definedName name="BExW8T0GVY3ZYO4ACSBLHS8SH895" hidden="1">#REF!</definedName>
    <definedName name="BExW8YEP73JMMU9HZ08PM4WHJQZ4" localSheetId="10" hidden="1">#REF!</definedName>
    <definedName name="BExW8YEP73JMMU9HZ08PM4WHJQZ4" localSheetId="8" hidden="1">#REF!</definedName>
    <definedName name="BExW8YEP73JMMU9HZ08PM4WHJQZ4" hidden="1">#REF!</definedName>
    <definedName name="BExW937AT53OZQRHNWQZ5BVH24IE" localSheetId="10" hidden="1">#REF!</definedName>
    <definedName name="BExW937AT53OZQRHNWQZ5BVH24IE" localSheetId="8" hidden="1">#REF!</definedName>
    <definedName name="BExW937AT53OZQRHNWQZ5BVH24IE" hidden="1">#REF!</definedName>
    <definedName name="BExW95LN5N0LYFFVP7GJEGDVDLF0" localSheetId="10" hidden="1">#REF!</definedName>
    <definedName name="BExW95LN5N0LYFFVP7GJEGDVDLF0" localSheetId="8" hidden="1">#REF!</definedName>
    <definedName name="BExW95LN5N0LYFFVP7GJEGDVDLF0" hidden="1">#REF!</definedName>
    <definedName name="BExW967733Q8RAJOHR2GJ3HO8JIW" localSheetId="10" hidden="1">#REF!</definedName>
    <definedName name="BExW967733Q8RAJOHR2GJ3HO8JIW" localSheetId="8" hidden="1">#REF!</definedName>
    <definedName name="BExW967733Q8RAJOHR2GJ3HO8JIW" hidden="1">#REF!</definedName>
    <definedName name="BExW9POK1KIOI0ALS5MZIKTDIYMA" localSheetId="10" hidden="1">#REF!</definedName>
    <definedName name="BExW9POK1KIOI0ALS5MZIKTDIYMA" localSheetId="8" hidden="1">#REF!</definedName>
    <definedName name="BExW9POK1KIOI0ALS5MZIKTDIYMA" hidden="1">#REF!</definedName>
    <definedName name="BExXLDE6PN4ESWT3LXJNQCY94NE4" localSheetId="10" hidden="1">#REF!</definedName>
    <definedName name="BExXLDE6PN4ESWT3LXJNQCY94NE4" localSheetId="8" hidden="1">#REF!</definedName>
    <definedName name="BExXLDE6PN4ESWT3LXJNQCY94NE4" hidden="1">#REF!</definedName>
    <definedName name="BExXLQVPK2H3IF0NDDA5CT612EUK" localSheetId="10" hidden="1">#REF!</definedName>
    <definedName name="BExXLQVPK2H3IF0NDDA5CT612EUK" localSheetId="8" hidden="1">#REF!</definedName>
    <definedName name="BExXLQVPK2H3IF0NDDA5CT612EUK" hidden="1">#REF!</definedName>
    <definedName name="BExXLR6IO70TYTACKQH9M5PGV24J" localSheetId="10" hidden="1">#REF!</definedName>
    <definedName name="BExXLR6IO70TYTACKQH9M5PGV24J" localSheetId="8" hidden="1">#REF!</definedName>
    <definedName name="BExXLR6IO70TYTACKQH9M5PGV24J" hidden="1">#REF!</definedName>
    <definedName name="BExXM065WOLYRYHGHOJE0OOFXA4M" localSheetId="10" hidden="1">#REF!</definedName>
    <definedName name="BExXM065WOLYRYHGHOJE0OOFXA4M" localSheetId="8" hidden="1">#REF!</definedName>
    <definedName name="BExXM065WOLYRYHGHOJE0OOFXA4M" hidden="1">#REF!</definedName>
    <definedName name="BExXM3GUNXVDM82KUR17NNUMQCNI" localSheetId="10" hidden="1">#REF!</definedName>
    <definedName name="BExXM3GUNXVDM82KUR17NNUMQCNI" localSheetId="8" hidden="1">#REF!</definedName>
    <definedName name="BExXM3GUNXVDM82KUR17NNUMQCNI" hidden="1">#REF!</definedName>
    <definedName name="BExXMA28M8SH7MKIGETSDA72WUIZ" localSheetId="10" hidden="1">#REF!</definedName>
    <definedName name="BExXMA28M8SH7MKIGETSDA72WUIZ" localSheetId="8" hidden="1">#REF!</definedName>
    <definedName name="BExXMA28M8SH7MKIGETSDA72WUIZ" hidden="1">#REF!</definedName>
    <definedName name="BExXMOLHIAHDLFSA31PUB36SC3I9" localSheetId="10" hidden="1">#REF!</definedName>
    <definedName name="BExXMOLHIAHDLFSA31PUB36SC3I9" localSheetId="8" hidden="1">#REF!</definedName>
    <definedName name="BExXMOLHIAHDLFSA31PUB36SC3I9" hidden="1">#REF!</definedName>
    <definedName name="BExXMT8T5Z3M2JBQN65X2LKH0YQI" localSheetId="10" hidden="1">#REF!</definedName>
    <definedName name="BExXMT8T5Z3M2JBQN65X2LKH0YQI" localSheetId="8" hidden="1">#REF!</definedName>
    <definedName name="BExXMT8T5Z3M2JBQN65X2LKH0YQI" hidden="1">#REF!</definedName>
    <definedName name="BExXN1XNO7H60M9X1E7EVWFJDM5N" localSheetId="10" hidden="1">#REF!</definedName>
    <definedName name="BExXN1XNO7H60M9X1E7EVWFJDM5N" localSheetId="8" hidden="1">#REF!</definedName>
    <definedName name="BExXN1XNO7H60M9X1E7EVWFJDM5N" hidden="1">#REF!</definedName>
    <definedName name="BExXN1XOOOY51EZQ6II0LWEU2OYT" localSheetId="10" hidden="1">#REF!</definedName>
    <definedName name="BExXN1XOOOY51EZQ6II0LWEU2OYT" localSheetId="8" hidden="1">#REF!</definedName>
    <definedName name="BExXN1XOOOY51EZQ6II0LWEU2OYT" hidden="1">#REF!</definedName>
    <definedName name="BExXN22ZOTIW49GPLWFYKVM90FNZ" localSheetId="10" hidden="1">#REF!</definedName>
    <definedName name="BExXN22ZOTIW49GPLWFYKVM90FNZ" localSheetId="8" hidden="1">#REF!</definedName>
    <definedName name="BExXN22ZOTIW49GPLWFYKVM90FNZ" hidden="1">#REF!</definedName>
    <definedName name="BExXN6QAP8UJQVN4R4BQKPP4QK35" localSheetId="10" hidden="1">#REF!</definedName>
    <definedName name="BExXN6QAP8UJQVN4R4BQKPP4QK35" localSheetId="8" hidden="1">#REF!</definedName>
    <definedName name="BExXN6QAP8UJQVN4R4BQKPP4QK35" hidden="1">#REF!</definedName>
    <definedName name="BExXNBOA39T2X6Y5Y5GZ5DDNA1AX" localSheetId="10" hidden="1">#REF!</definedName>
    <definedName name="BExXNBOA39T2X6Y5Y5GZ5DDNA1AX" localSheetId="8" hidden="1">#REF!</definedName>
    <definedName name="BExXNBOA39T2X6Y5Y5GZ5DDNA1AX" hidden="1">#REF!</definedName>
    <definedName name="BExXNBZ1BRDK73S9XPRR1645KLVB" localSheetId="10" hidden="1">#REF!</definedName>
    <definedName name="BExXNBZ1BRDK73S9XPRR1645KLVB" localSheetId="8" hidden="1">#REF!</definedName>
    <definedName name="BExXNBZ1BRDK73S9XPRR1645KLVB" hidden="1">#REF!</definedName>
    <definedName name="BExXND6872VJ3M2PGT056WQMWBHD" localSheetId="10" hidden="1">#REF!</definedName>
    <definedName name="BExXND6872VJ3M2PGT056WQMWBHD" localSheetId="8" hidden="1">#REF!</definedName>
    <definedName name="BExXND6872VJ3M2PGT056WQMWBHD" hidden="1">#REF!</definedName>
    <definedName name="BExXNPM24UN2PGVL9D1TUBFRIKR4" localSheetId="10" hidden="1">#REF!</definedName>
    <definedName name="BExXNPM24UN2PGVL9D1TUBFRIKR4" localSheetId="8" hidden="1">#REF!</definedName>
    <definedName name="BExXNPM24UN2PGVL9D1TUBFRIKR4" hidden="1">#REF!</definedName>
    <definedName name="BExXNWCR6WOY5G3VTC96QCIFQE0E" localSheetId="10" hidden="1">#REF!</definedName>
    <definedName name="BExXNWCR6WOY5G3VTC96QCIFQE0E" localSheetId="8" hidden="1">#REF!</definedName>
    <definedName name="BExXNWCR6WOY5G3VTC96QCIFQE0E" hidden="1">#REF!</definedName>
    <definedName name="BExXNWYB165VO9MHARCL5WLCHWS0" localSheetId="10" hidden="1">#REF!</definedName>
    <definedName name="BExXNWYB165VO9MHARCL5WLCHWS0" localSheetId="8" hidden="1">#REF!</definedName>
    <definedName name="BExXNWYB165VO9MHARCL5WLCHWS0" hidden="1">#REF!</definedName>
    <definedName name="BExXO278QHQN8JDK5425EJ615ECC" localSheetId="10" hidden="1">#REF!</definedName>
    <definedName name="BExXO278QHQN8JDK5425EJ615ECC" localSheetId="8" hidden="1">#REF!</definedName>
    <definedName name="BExXO278QHQN8JDK5425EJ615ECC" hidden="1">#REF!</definedName>
    <definedName name="BExXO4QVV7YZ6L5A7WZEMIA5AZOV" localSheetId="10" hidden="1">#REF!</definedName>
    <definedName name="BExXO4QVV7YZ6L5A7WZEMIA5AZOV" localSheetId="8" hidden="1">#REF!</definedName>
    <definedName name="BExXO4QVV7YZ6L5A7WZEMIA5AZOV" hidden="1">#REF!</definedName>
    <definedName name="BExXOBHOP0WGFHI2Y9AO4L440UVQ" localSheetId="10" hidden="1">#REF!</definedName>
    <definedName name="BExXOBHOP0WGFHI2Y9AO4L440UVQ" localSheetId="8" hidden="1">#REF!</definedName>
    <definedName name="BExXOBHOP0WGFHI2Y9AO4L440UVQ" hidden="1">#REF!</definedName>
    <definedName name="BExXOHHHX25B8F97636QMXFUDZQK" localSheetId="10" hidden="1">#REF!</definedName>
    <definedName name="BExXOHHHX25B8F97636QMXFUDZQK" localSheetId="8" hidden="1">#REF!</definedName>
    <definedName name="BExXOHHHX25B8F97636QMXFUDZQK" hidden="1">#REF!</definedName>
    <definedName name="BExXOHSAD2NSHOLLMZ2JWA4I3I1R" localSheetId="10" hidden="1">#REF!</definedName>
    <definedName name="BExXOHSAD2NSHOLLMZ2JWA4I3I1R" localSheetId="8" hidden="1">#REF!</definedName>
    <definedName name="BExXOHSAD2NSHOLLMZ2JWA4I3I1R" hidden="1">#REF!</definedName>
    <definedName name="BExXOJKWIJ6IFTV1RHIWHR91EZMW" localSheetId="10" hidden="1">#REF!</definedName>
    <definedName name="BExXOJKWIJ6IFTV1RHIWHR91EZMW" localSheetId="8" hidden="1">#REF!</definedName>
    <definedName name="BExXOJKWIJ6IFTV1RHIWHR91EZMW" hidden="1">#REF!</definedName>
    <definedName name="BExXP80B5FGA00JCM7UXKPI3PB7Y" localSheetId="10" hidden="1">#REF!</definedName>
    <definedName name="BExXP80B5FGA00JCM7UXKPI3PB7Y" localSheetId="8" hidden="1">#REF!</definedName>
    <definedName name="BExXP80B5FGA00JCM7UXKPI3PB7Y" hidden="1">#REF!</definedName>
    <definedName name="BExXP85M4WXYVN1UVHUTOEKEG5XS" localSheetId="10" hidden="1">#REF!</definedName>
    <definedName name="BExXP85M4WXYVN1UVHUTOEKEG5XS" localSheetId="8" hidden="1">#REF!</definedName>
    <definedName name="BExXP85M4WXYVN1UVHUTOEKEG5XS" hidden="1">#REF!</definedName>
    <definedName name="BExXPELOTHOAG0OWILLAH94OZV5J" localSheetId="10" hidden="1">#REF!</definedName>
    <definedName name="BExXPELOTHOAG0OWILLAH94OZV5J" localSheetId="8" hidden="1">#REF!</definedName>
    <definedName name="BExXPELOTHOAG0OWILLAH94OZV5J" hidden="1">#REF!</definedName>
    <definedName name="BExXPOSJRLJNYPU01QNNQ5URXP2U" localSheetId="10" hidden="1">#REF!</definedName>
    <definedName name="BExXPOSJRLJNYPU01QNNQ5URXP2U" localSheetId="8" hidden="1">#REF!</definedName>
    <definedName name="BExXPOSJRLJNYPU01QNNQ5URXP2U" hidden="1">#REF!</definedName>
    <definedName name="BExXPS31W1VD2NMIE4E37LHVDF0L" localSheetId="10" hidden="1">#REF!</definedName>
    <definedName name="BExXPS31W1VD2NMIE4E37LHVDF0L" localSheetId="8" hidden="1">#REF!</definedName>
    <definedName name="BExXPS31W1VD2NMIE4E37LHVDF0L" hidden="1">#REF!</definedName>
    <definedName name="BExXPZKYEMVF5JOC14HYOOYQK6JK" localSheetId="10" hidden="1">#REF!</definedName>
    <definedName name="BExXPZKYEMVF5JOC14HYOOYQK6JK" localSheetId="8" hidden="1">#REF!</definedName>
    <definedName name="BExXPZKYEMVF5JOC14HYOOYQK6JK" hidden="1">#REF!</definedName>
    <definedName name="BExXQ89PA10X79WBWOEP1AJX1OQM" localSheetId="10" hidden="1">#REF!</definedName>
    <definedName name="BExXQ89PA10X79WBWOEP1AJX1OQM" localSheetId="8" hidden="1">#REF!</definedName>
    <definedName name="BExXQ89PA10X79WBWOEP1AJX1OQM" hidden="1">#REF!</definedName>
    <definedName name="BExXQCGQGGYSI0LTRVR73MUO50AW" localSheetId="10" hidden="1">#REF!</definedName>
    <definedName name="BExXQCGQGGYSI0LTRVR73MUO50AW" localSheetId="8" hidden="1">#REF!</definedName>
    <definedName name="BExXQCGQGGYSI0LTRVR73MUO50AW" hidden="1">#REF!</definedName>
    <definedName name="BExXQEEXFHDQ8DSRAJSB5ET6J004" localSheetId="10" hidden="1">#REF!</definedName>
    <definedName name="BExXQEEXFHDQ8DSRAJSB5ET6J004" localSheetId="8" hidden="1">#REF!</definedName>
    <definedName name="BExXQEEXFHDQ8DSRAJSB5ET6J004" hidden="1">#REF!</definedName>
    <definedName name="BExXQH41O5HZAH8BO6HCFY8YC3TU" localSheetId="10" hidden="1">#REF!</definedName>
    <definedName name="BExXQH41O5HZAH8BO6HCFY8YC3TU" localSheetId="8" hidden="1">#REF!</definedName>
    <definedName name="BExXQH41O5HZAH8BO6HCFY8YC3TU" hidden="1">#REF!</definedName>
    <definedName name="BExXQJIEF5R3QQ6D8HO3NGPU0IQC" localSheetId="10" hidden="1">#REF!</definedName>
    <definedName name="BExXQJIEF5R3QQ6D8HO3NGPU0IQC" localSheetId="8" hidden="1">#REF!</definedName>
    <definedName name="BExXQJIEF5R3QQ6D8HO3NGPU0IQC" hidden="1">#REF!</definedName>
    <definedName name="BExXQRAVW0KPQXIJ59NG6UGTZB59" localSheetId="10" hidden="1">#REF!</definedName>
    <definedName name="BExXQRAVW0KPQXIJ59NG6UGTZB59" localSheetId="8" hidden="1">#REF!</definedName>
    <definedName name="BExXQRAVW0KPQXIJ59NG6UGTZB59" hidden="1">#REF!</definedName>
    <definedName name="BExXQU00K9ER4I1WM7T9J0W1E7ZC" localSheetId="10" hidden="1">#REF!</definedName>
    <definedName name="BExXQU00K9ER4I1WM7T9J0W1E7ZC" localSheetId="8" hidden="1">#REF!</definedName>
    <definedName name="BExXQU00K9ER4I1WM7T9J0W1E7ZC" hidden="1">#REF!</definedName>
    <definedName name="BExXQU00KOR7XLM8B13DGJ1MIQDY" localSheetId="10" hidden="1">#REF!</definedName>
    <definedName name="BExXQU00KOR7XLM8B13DGJ1MIQDY" localSheetId="8" hidden="1">#REF!</definedName>
    <definedName name="BExXQU00KOR7XLM8B13DGJ1MIQDY" hidden="1">#REF!</definedName>
    <definedName name="BExXQUG48Q1ISN53FE4MRROM0HSJ" localSheetId="10" hidden="1">#REF!</definedName>
    <definedName name="BExXQUG48Q1ISN53FE4MRROM0HSJ" localSheetId="8" hidden="1">#REF!</definedName>
    <definedName name="BExXQUG48Q1ISN53FE4MRROM0HSJ" hidden="1">#REF!</definedName>
    <definedName name="BExXQXG18PS8HGBOS03OSTQ0KEYC" localSheetId="10" hidden="1">#REF!</definedName>
    <definedName name="BExXQXG18PS8HGBOS03OSTQ0KEYC" localSheetId="8" hidden="1">#REF!</definedName>
    <definedName name="BExXQXG18PS8HGBOS03OSTQ0KEYC" hidden="1">#REF!</definedName>
    <definedName name="BExXQXQT4OAFQT5B0YB3USDJOJOB" localSheetId="10" hidden="1">#REF!</definedName>
    <definedName name="BExXQXQT4OAFQT5B0YB3USDJOJOB" localSheetId="8" hidden="1">#REF!</definedName>
    <definedName name="BExXQXQT4OAFQT5B0YB3USDJOJOB" hidden="1">#REF!</definedName>
    <definedName name="BExXR3FSEXAHSXEQNJORWFCPX86N" localSheetId="10" hidden="1">#REF!</definedName>
    <definedName name="BExXR3FSEXAHSXEQNJORWFCPX86N" localSheetId="8" hidden="1">#REF!</definedName>
    <definedName name="BExXR3FSEXAHSXEQNJORWFCPX86N" hidden="1">#REF!</definedName>
    <definedName name="BExXR3W3FKYQBLR299HO9RZ70C43" localSheetId="10" hidden="1">#REF!</definedName>
    <definedName name="BExXR3W3FKYQBLR299HO9RZ70C43" localSheetId="8" hidden="1">#REF!</definedName>
    <definedName name="BExXR3W3FKYQBLR299HO9RZ70C43" hidden="1">#REF!</definedName>
    <definedName name="BExXR46U23CRRBV6IZT982MAEQKI" localSheetId="10" hidden="1">#REF!</definedName>
    <definedName name="BExXR46U23CRRBV6IZT982MAEQKI" localSheetId="8" hidden="1">#REF!</definedName>
    <definedName name="BExXR46U23CRRBV6IZT982MAEQKI" hidden="1">#REF!</definedName>
    <definedName name="BExXR6A8W3ND3XDZXBMQZ1VCAXHG" localSheetId="10" hidden="1">#REF!</definedName>
    <definedName name="BExXR6A8W3ND3XDZXBMQZ1VCAXHG" localSheetId="8" hidden="1">#REF!</definedName>
    <definedName name="BExXR6A8W3ND3XDZXBMQZ1VCAXHG" hidden="1">#REF!</definedName>
    <definedName name="BExXR7HKNHT37B4OOA9K9191PP22" localSheetId="10" hidden="1">#REF!</definedName>
    <definedName name="BExXR7HKNHT37B4OOA9K9191PP22" localSheetId="8" hidden="1">#REF!</definedName>
    <definedName name="BExXR7HKNHT37B4OOA9K9191PP22" hidden="1">#REF!</definedName>
    <definedName name="BExXR8OKAVX7O70V5IYG2PRKXSTI" localSheetId="10" hidden="1">#REF!</definedName>
    <definedName name="BExXR8OKAVX7O70V5IYG2PRKXSTI" localSheetId="8" hidden="1">#REF!</definedName>
    <definedName name="BExXR8OKAVX7O70V5IYG2PRKXSTI" hidden="1">#REF!</definedName>
    <definedName name="BExXRA6N6XCLQM6XDV724ZIH6G93" localSheetId="10" hidden="1">#REF!</definedName>
    <definedName name="BExXRA6N6XCLQM6XDV724ZIH6G93" localSheetId="8" hidden="1">#REF!</definedName>
    <definedName name="BExXRA6N6XCLQM6XDV724ZIH6G93" hidden="1">#REF!</definedName>
    <definedName name="BExXRABZ1CNKCG6K1MR6OUFHF7J9" localSheetId="10" hidden="1">#REF!</definedName>
    <definedName name="BExXRABZ1CNKCG6K1MR6OUFHF7J9" localSheetId="8" hidden="1">#REF!</definedName>
    <definedName name="BExXRABZ1CNKCG6K1MR6OUFHF7J9" hidden="1">#REF!</definedName>
    <definedName name="BExXRBOFETC0OTJ6WY3VPMFH03VB" localSheetId="10" hidden="1">#REF!</definedName>
    <definedName name="BExXRBOFETC0OTJ6WY3VPMFH03VB" localSheetId="8" hidden="1">#REF!</definedName>
    <definedName name="BExXRBOFETC0OTJ6WY3VPMFH03VB" hidden="1">#REF!</definedName>
    <definedName name="BExXRD13K1S9Y3JGR7CXSONT7RJZ" localSheetId="10" hidden="1">#REF!</definedName>
    <definedName name="BExXRD13K1S9Y3JGR7CXSONT7RJZ" localSheetId="8" hidden="1">#REF!</definedName>
    <definedName name="BExXRD13K1S9Y3JGR7CXSONT7RJZ" hidden="1">#REF!</definedName>
    <definedName name="BExXRIFB4QQ87QIGA9AG0NXP577K" localSheetId="10" hidden="1">#REF!</definedName>
    <definedName name="BExXRIFB4QQ87QIGA9AG0NXP577K" localSheetId="8" hidden="1">#REF!</definedName>
    <definedName name="BExXRIFB4QQ87QIGA9AG0NXP577K" hidden="1">#REF!</definedName>
    <definedName name="BExXRIQ2JF2CVTRDQX2D9SPH7FTN" localSheetId="10" hidden="1">#REF!</definedName>
    <definedName name="BExXRIQ2JF2CVTRDQX2D9SPH7FTN" localSheetId="8" hidden="1">#REF!</definedName>
    <definedName name="BExXRIQ2JF2CVTRDQX2D9SPH7FTN" hidden="1">#REF!</definedName>
    <definedName name="BExXRO4A6VUH1F4XV8N1BRJ4896W" localSheetId="10" hidden="1">#REF!</definedName>
    <definedName name="BExXRO4A6VUH1F4XV8N1BRJ4896W" localSheetId="8" hidden="1">#REF!</definedName>
    <definedName name="BExXRO4A6VUH1F4XV8N1BRJ4896W" hidden="1">#REF!</definedName>
    <definedName name="BExXRO9N1SNJZGKD90P4K7FU1J0P" localSheetId="10" hidden="1">#REF!</definedName>
    <definedName name="BExXRO9N1SNJZGKD90P4K7FU1J0P" localSheetId="8" hidden="1">#REF!</definedName>
    <definedName name="BExXRO9N1SNJZGKD90P4K7FU1J0P" hidden="1">#REF!</definedName>
    <definedName name="BExXROF2MWDZ7IFXX27XOJ79Q86E" localSheetId="10" hidden="1">#REF!</definedName>
    <definedName name="BExXROF2MWDZ7IFXX27XOJ79Q86E" localSheetId="8" hidden="1">#REF!</definedName>
    <definedName name="BExXROF2MWDZ7IFXX27XOJ79Q86E" hidden="1">#REF!</definedName>
    <definedName name="BExXRV5QP3Z0KAQ1EQT9JYT2FV0L" localSheetId="10" hidden="1">#REF!</definedName>
    <definedName name="BExXRV5QP3Z0KAQ1EQT9JYT2FV0L" localSheetId="8" hidden="1">#REF!</definedName>
    <definedName name="BExXRV5QP3Z0KAQ1EQT9JYT2FV0L" hidden="1">#REF!</definedName>
    <definedName name="BExXRZ20LZZCW8LVGDK0XETOTSAI" localSheetId="10" hidden="1">#REF!</definedName>
    <definedName name="BExXRZ20LZZCW8LVGDK0XETOTSAI" localSheetId="8" hidden="1">#REF!</definedName>
    <definedName name="BExXRZ20LZZCW8LVGDK0XETOTSAI" hidden="1">#REF!</definedName>
    <definedName name="BExXS4R1GKUJQX6MHUIUN4S3SCAS" localSheetId="10" hidden="1">#REF!</definedName>
    <definedName name="BExXS4R1GKUJQX6MHUIUN4S3SCAS" localSheetId="8" hidden="1">#REF!</definedName>
    <definedName name="BExXS4R1GKUJQX6MHUIUN4S3SCAS" hidden="1">#REF!</definedName>
    <definedName name="BExXS63O4OMWMNXXAODZQFSDG33N" localSheetId="10" hidden="1">#REF!</definedName>
    <definedName name="BExXS63O4OMWMNXXAODZQFSDG33N" localSheetId="8" hidden="1">#REF!</definedName>
    <definedName name="BExXS63O4OMWMNXXAODZQFSDG33N" hidden="1">#REF!</definedName>
    <definedName name="BExXSBSP1TOY051HSPEPM0AEIO2M" localSheetId="10" hidden="1">#REF!</definedName>
    <definedName name="BExXSBSP1TOY051HSPEPM0AEIO2M" localSheetId="8" hidden="1">#REF!</definedName>
    <definedName name="BExXSBSP1TOY051HSPEPM0AEIO2M" hidden="1">#REF!</definedName>
    <definedName name="BExXSC8RFK5D68FJD2HI4K66SA6I" localSheetId="10" hidden="1">#REF!</definedName>
    <definedName name="BExXSC8RFK5D68FJD2HI4K66SA6I" localSheetId="8" hidden="1">#REF!</definedName>
    <definedName name="BExXSC8RFK5D68FJD2HI4K66SA6I" hidden="1">#REF!</definedName>
    <definedName name="BExXSCP0AZ5MYCC2UFG2GLBCV1CC" localSheetId="10" hidden="1">#REF!</definedName>
    <definedName name="BExXSCP0AZ5MYCC2UFG2GLBCV1CC" localSheetId="8" hidden="1">#REF!</definedName>
    <definedName name="BExXSCP0AZ5MYCC2UFG2GLBCV1CC" hidden="1">#REF!</definedName>
    <definedName name="BExXSNHC88W4UMXEOIOOATJAIKZO" localSheetId="10" hidden="1">#REF!</definedName>
    <definedName name="BExXSNHC88W4UMXEOIOOATJAIKZO" localSheetId="8" hidden="1">#REF!</definedName>
    <definedName name="BExXSNHC88W4UMXEOIOOATJAIKZO" hidden="1">#REF!</definedName>
    <definedName name="BExXSTBS08WIA9TLALV3UQ2Z3MRG" localSheetId="10" hidden="1">#REF!</definedName>
    <definedName name="BExXSTBS08WIA9TLALV3UQ2Z3MRG" localSheetId="8" hidden="1">#REF!</definedName>
    <definedName name="BExXSTBS08WIA9TLALV3UQ2Z3MRG" hidden="1">#REF!</definedName>
    <definedName name="BExXSVQ2WOJJ73YEO8Q2FK60V4G8" localSheetId="10" hidden="1">#REF!</definedName>
    <definedName name="BExXSVQ2WOJJ73YEO8Q2FK60V4G8" localSheetId="8" hidden="1">#REF!</definedName>
    <definedName name="BExXSVQ2WOJJ73YEO8Q2FK60V4G8" hidden="1">#REF!</definedName>
    <definedName name="BExXTER5A2EQ14KN6J0MVATIHVKN" localSheetId="10" hidden="1">#REF!</definedName>
    <definedName name="BExXTER5A2EQ14KN6J0MVATIHVKN" localSheetId="8" hidden="1">#REF!</definedName>
    <definedName name="BExXTER5A2EQ14KN6J0MVATIHVKN" hidden="1">#REF!</definedName>
    <definedName name="BExXTHLRNL82GN7KZY3TOLO508N7" localSheetId="10" hidden="1">#REF!</definedName>
    <definedName name="BExXTHLRNL82GN7KZY3TOLO508N7" localSheetId="8" hidden="1">#REF!</definedName>
    <definedName name="BExXTHLRNL82GN7KZY3TOLO508N7" hidden="1">#REF!</definedName>
    <definedName name="BExXTL72MKEQSQH9L2OTFLU8DM2B" localSheetId="10" hidden="1">#REF!</definedName>
    <definedName name="BExXTL72MKEQSQH9L2OTFLU8DM2B" localSheetId="8" hidden="1">#REF!</definedName>
    <definedName name="BExXTL72MKEQSQH9L2OTFLU8DM2B" hidden="1">#REF!</definedName>
    <definedName name="BExXTM3M4RTCRSX7VGAXGQNPP668" localSheetId="10" hidden="1">#REF!</definedName>
    <definedName name="BExXTM3M4RTCRSX7VGAXGQNPP668" localSheetId="8" hidden="1">#REF!</definedName>
    <definedName name="BExXTM3M4RTCRSX7VGAXGQNPP668" hidden="1">#REF!</definedName>
    <definedName name="BExXTOCF78J7WY6FOVBRY1N2RBBR" localSheetId="10" hidden="1">#REF!</definedName>
    <definedName name="BExXTOCF78J7WY6FOVBRY1N2RBBR" localSheetId="8" hidden="1">#REF!</definedName>
    <definedName name="BExXTOCF78J7WY6FOVBRY1N2RBBR" hidden="1">#REF!</definedName>
    <definedName name="BExXTP3GYO6Z9RTKKT10XA0UTV3T" localSheetId="10" hidden="1">#REF!</definedName>
    <definedName name="BExXTP3GYO6Z9RTKKT10XA0UTV3T" localSheetId="8" hidden="1">#REF!</definedName>
    <definedName name="BExXTP3GYO6Z9RTKKT10XA0UTV3T" hidden="1">#REF!</definedName>
    <definedName name="BExXTRN4AFX9QW6YC4HNGBBD5R08" localSheetId="10" hidden="1">#REF!</definedName>
    <definedName name="BExXTRN4AFX9QW6YC4HNGBBD5R08" localSheetId="8" hidden="1">#REF!</definedName>
    <definedName name="BExXTRN4AFX9QW6YC4HNGBBD5R08" hidden="1">#REF!</definedName>
    <definedName name="BExXTV8M7YIG5C64O046DN613ZRO" localSheetId="10" hidden="1">#REF!</definedName>
    <definedName name="BExXTV8M7YIG5C64O046DN613ZRO" localSheetId="8" hidden="1">#REF!</definedName>
    <definedName name="BExXTV8M7YIG5C64O046DN613ZRO" hidden="1">#REF!</definedName>
    <definedName name="BExXTVDXQ7ZX3THNLFJXFAONW0AI" localSheetId="10" hidden="1">#REF!</definedName>
    <definedName name="BExXTVDXQ7ZX3THNLFJXFAONW0AI" localSheetId="8" hidden="1">#REF!</definedName>
    <definedName name="BExXTVDXQ7ZX3THNLFJXFAONW0AI" hidden="1">#REF!</definedName>
    <definedName name="BExXTZKZ4CG92ZQLIRKEXXH9BFIR" localSheetId="10" hidden="1">#REF!</definedName>
    <definedName name="BExXTZKZ4CG92ZQLIRKEXXH9BFIR" localSheetId="8" hidden="1">#REF!</definedName>
    <definedName name="BExXTZKZ4CG92ZQLIRKEXXH9BFIR" hidden="1">#REF!</definedName>
    <definedName name="BExXU4J2BM2964GD5UZHM752Q4NS" localSheetId="10" hidden="1">#REF!</definedName>
    <definedName name="BExXU4J2BM2964GD5UZHM752Q4NS" localSheetId="8" hidden="1">#REF!</definedName>
    <definedName name="BExXU4J2BM2964GD5UZHM752Q4NS" hidden="1">#REF!</definedName>
    <definedName name="BExXU6XDTT7RM93KILIDEYPA9XKF" localSheetId="10" hidden="1">#REF!</definedName>
    <definedName name="BExXU6XDTT7RM93KILIDEYPA9XKF" localSheetId="8" hidden="1">#REF!</definedName>
    <definedName name="BExXU6XDTT7RM93KILIDEYPA9XKF" hidden="1">#REF!</definedName>
    <definedName name="BExXU8VLZA7WLPZ3RAQZGNERUD26" localSheetId="10" hidden="1">#REF!</definedName>
    <definedName name="BExXU8VLZA7WLPZ3RAQZGNERUD26" localSheetId="8" hidden="1">#REF!</definedName>
    <definedName name="BExXU8VLZA7WLPZ3RAQZGNERUD26" hidden="1">#REF!</definedName>
    <definedName name="BExXUB9RSLSCNN5ETLXY72DAPZZM" localSheetId="10" hidden="1">#REF!</definedName>
    <definedName name="BExXUB9RSLSCNN5ETLXY72DAPZZM" localSheetId="8" hidden="1">#REF!</definedName>
    <definedName name="BExXUB9RSLSCNN5ETLXY72DAPZZM" hidden="1">#REF!</definedName>
    <definedName name="BExXUFRM82XQIN2T8KGLDQL1IBQW" localSheetId="10" hidden="1">#REF!</definedName>
    <definedName name="BExXUFRM82XQIN2T8KGLDQL1IBQW" localSheetId="8" hidden="1">#REF!</definedName>
    <definedName name="BExXUFRM82XQIN2T8KGLDQL1IBQW" hidden="1">#REF!</definedName>
    <definedName name="BExXUQEQBF6FI240ZGIF9YXZSRAU" localSheetId="10" hidden="1">#REF!</definedName>
    <definedName name="BExXUQEQBF6FI240ZGIF9YXZSRAU" localSheetId="8" hidden="1">#REF!</definedName>
    <definedName name="BExXUQEQBF6FI240ZGIF9YXZSRAU" hidden="1">#REF!</definedName>
    <definedName name="BExXUX02UQ8LJPBZ4YBORILFR0W0" localSheetId="10" hidden="1">#REF!</definedName>
    <definedName name="BExXUX02UQ8LJPBZ4YBORILFR0W0" localSheetId="8" hidden="1">#REF!</definedName>
    <definedName name="BExXUX02UQ8LJPBZ4YBORILFR0W0" hidden="1">#REF!</definedName>
    <definedName name="BExXUYND6EJO7CJ5KRICV4O1JNWK" localSheetId="10" hidden="1">#REF!</definedName>
    <definedName name="BExXUYND6EJO7CJ5KRICV4O1JNWK" localSheetId="8" hidden="1">#REF!</definedName>
    <definedName name="BExXUYND6EJO7CJ5KRICV4O1JNWK" hidden="1">#REF!</definedName>
    <definedName name="BExXV6FWG4H3S2QEUJZYIXILNGJ7" localSheetId="10" hidden="1">#REF!</definedName>
    <definedName name="BExXV6FWG4H3S2QEUJZYIXILNGJ7" localSheetId="8" hidden="1">#REF!</definedName>
    <definedName name="BExXV6FWG4H3S2QEUJZYIXILNGJ7" hidden="1">#REF!</definedName>
    <definedName name="BExXVK87BMMO6LHKV0CFDNIQVIBS" localSheetId="10" hidden="1">#REF!</definedName>
    <definedName name="BExXVK87BMMO6LHKV0CFDNIQVIBS" localSheetId="8" hidden="1">#REF!</definedName>
    <definedName name="BExXVK87BMMO6LHKV0CFDNIQVIBS" hidden="1">#REF!</definedName>
    <definedName name="BExXVKZ9WXPGL6IVY6T61IDD771I" localSheetId="10" hidden="1">#REF!</definedName>
    <definedName name="BExXVKZ9WXPGL6IVY6T61IDD771I" localSheetId="8" hidden="1">#REF!</definedName>
    <definedName name="BExXVKZ9WXPGL6IVY6T61IDD771I" hidden="1">#REF!</definedName>
    <definedName name="BExXVLA319WCSEOVHB05KDUSU054" localSheetId="10" hidden="1">#REF!</definedName>
    <definedName name="BExXVLA319WCSEOVHB05KDUSU054" localSheetId="8" hidden="1">#REF!</definedName>
    <definedName name="BExXVLA319WCSEOVHB05KDUSU054" hidden="1">#REF!</definedName>
    <definedName name="BExXVTTG5YRCSTI0UL141BKR36SU" localSheetId="10" hidden="1">#REF!</definedName>
    <definedName name="BExXVTTG5YRCSTI0UL141BKR36SU" localSheetId="8" hidden="1">#REF!</definedName>
    <definedName name="BExXVTTG5YRCSTI0UL141BKR36SU" hidden="1">#REF!</definedName>
    <definedName name="BExXVYWX74VKI8BDDSX9U85460MB" localSheetId="10" hidden="1">#REF!</definedName>
    <definedName name="BExXVYWX74VKI8BDDSX9U85460MB" localSheetId="8" hidden="1">#REF!</definedName>
    <definedName name="BExXVYWX74VKI8BDDSX9U85460MB" hidden="1">#REF!</definedName>
    <definedName name="BExXW27MMXHXUXX78SDTBE1JYTHT" localSheetId="10" hidden="1">#REF!</definedName>
    <definedName name="BExXW27MMXHXUXX78SDTBE1JYTHT" localSheetId="8" hidden="1">#REF!</definedName>
    <definedName name="BExXW27MMXHXUXX78SDTBE1JYTHT" hidden="1">#REF!</definedName>
    <definedName name="BExXW2YIM2MYBSHRIX0RP9D4PRMN" localSheetId="10" hidden="1">#REF!</definedName>
    <definedName name="BExXW2YIM2MYBSHRIX0RP9D4PRMN" localSheetId="8" hidden="1">#REF!</definedName>
    <definedName name="BExXW2YIM2MYBSHRIX0RP9D4PRMN" hidden="1">#REF!</definedName>
    <definedName name="BExXWBNE4KTFSXKVSRF6WX039WPB" localSheetId="10" hidden="1">#REF!</definedName>
    <definedName name="BExXWBNE4KTFSXKVSRF6WX039WPB" localSheetId="8" hidden="1">#REF!</definedName>
    <definedName name="BExXWBNE4KTFSXKVSRF6WX039WPB" hidden="1">#REF!</definedName>
    <definedName name="BExXWFP5AYE7EHYTJWBZSQ8PQ0YX" localSheetId="10" hidden="1">#REF!</definedName>
    <definedName name="BExXWFP5AYE7EHYTJWBZSQ8PQ0YX" localSheetId="8" hidden="1">#REF!</definedName>
    <definedName name="BExXWFP5AYE7EHYTJWBZSQ8PQ0YX" hidden="1">#REF!</definedName>
    <definedName name="BExXWIUCR0LXM58OVKZT2APLVTIA" localSheetId="10" hidden="1">#REF!</definedName>
    <definedName name="BExXWIUCR0LXM58OVKZT2APLVTIA" localSheetId="8" hidden="1">#REF!</definedName>
    <definedName name="BExXWIUCR0LXM58OVKZT2APLVTIA" hidden="1">#REF!</definedName>
    <definedName name="BExXWTXJEA32DLC6QKN10QB955JT" localSheetId="10" hidden="1">#REF!</definedName>
    <definedName name="BExXWTXJEA32DLC6QKN10QB955JT" localSheetId="8" hidden="1">#REF!</definedName>
    <definedName name="BExXWTXJEA32DLC6QKN10QB955JT" hidden="1">#REF!</definedName>
    <definedName name="BExXWVFIBQT8OY1O41FRFPFGXQHK" localSheetId="10" hidden="1">#REF!</definedName>
    <definedName name="BExXWVFIBQT8OY1O41FRFPFGXQHK" localSheetId="8" hidden="1">#REF!</definedName>
    <definedName name="BExXWVFIBQT8OY1O41FRFPFGXQHK" hidden="1">#REF!</definedName>
    <definedName name="BExXWWXHBZHA9J3N8K47F84X0M0L" localSheetId="10" hidden="1">#REF!</definedName>
    <definedName name="BExXWWXHBZHA9J3N8K47F84X0M0L" localSheetId="8" hidden="1">#REF!</definedName>
    <definedName name="BExXWWXHBZHA9J3N8K47F84X0M0L" hidden="1">#REF!</definedName>
    <definedName name="BExXXBM521DL8R4ZX7NZ3DBCUOR5" localSheetId="10" hidden="1">#REF!</definedName>
    <definedName name="BExXXBM521DL8R4ZX7NZ3DBCUOR5" localSheetId="8" hidden="1">#REF!</definedName>
    <definedName name="BExXXBM521DL8R4ZX7NZ3DBCUOR5" hidden="1">#REF!</definedName>
    <definedName name="BExXXC7OZI33XZ03NRMEP7VRLQK4" localSheetId="10" hidden="1">#REF!</definedName>
    <definedName name="BExXXC7OZI33XZ03NRMEP7VRLQK4" localSheetId="8" hidden="1">#REF!</definedName>
    <definedName name="BExXXC7OZI33XZ03NRMEP7VRLQK4" hidden="1">#REF!</definedName>
    <definedName name="BExXXH5N3NKBQ7BCJPJTBF8CYM2Q" localSheetId="10" hidden="1">#REF!</definedName>
    <definedName name="BExXXH5N3NKBQ7BCJPJTBF8CYM2Q" localSheetId="8" hidden="1">#REF!</definedName>
    <definedName name="BExXXH5N3NKBQ7BCJPJTBF8CYM2Q" hidden="1">#REF!</definedName>
    <definedName name="BExXXI7HHXLBLUEW7EQ73TALJF48" localSheetId="10" hidden="1">#REF!</definedName>
    <definedName name="BExXXI7HHXLBLUEW7EQ73TALJF48" localSheetId="8" hidden="1">#REF!</definedName>
    <definedName name="BExXXI7HHXLBLUEW7EQ73TALJF48" hidden="1">#REF!</definedName>
    <definedName name="BExXXKWLM4D541BH6O8GOJMHFHMW" localSheetId="10" hidden="1">#REF!</definedName>
    <definedName name="BExXXKWLM4D541BH6O8GOJMHFHMW" localSheetId="8" hidden="1">#REF!</definedName>
    <definedName name="BExXXKWLM4D541BH6O8GOJMHFHMW" hidden="1">#REF!</definedName>
    <definedName name="BExXXNR17I6P4FQZPQF2ZXDFYB6C" localSheetId="10" hidden="1">#REF!</definedName>
    <definedName name="BExXXNR17I6P4FQZPQF2ZXDFYB6C" localSheetId="8" hidden="1">#REF!</definedName>
    <definedName name="BExXXNR17I6P4FQZPQF2ZXDFYB6C" hidden="1">#REF!</definedName>
    <definedName name="BExXXPPA1Q87XPI97X0OXCPBPDON" localSheetId="10" hidden="1">#REF!</definedName>
    <definedName name="BExXXPPA1Q87XPI97X0OXCPBPDON" localSheetId="8" hidden="1">#REF!</definedName>
    <definedName name="BExXXPPA1Q87XPI97X0OXCPBPDON" hidden="1">#REF!</definedName>
    <definedName name="BExXXVUDA98IZTQ6MANKU4MTTDVR" localSheetId="10" hidden="1">#REF!</definedName>
    <definedName name="BExXXVUDA98IZTQ6MANKU4MTTDVR" localSheetId="8" hidden="1">#REF!</definedName>
    <definedName name="BExXXVUDA98IZTQ6MANKU4MTTDVR" hidden="1">#REF!</definedName>
    <definedName name="BExXXZQNZY6IZI45DJXJK0MQZWA7" localSheetId="10" hidden="1">#REF!</definedName>
    <definedName name="BExXXZQNZY6IZI45DJXJK0MQZWA7" localSheetId="8" hidden="1">#REF!</definedName>
    <definedName name="BExXXZQNZY6IZI45DJXJK0MQZWA7" hidden="1">#REF!</definedName>
    <definedName name="BExXY5QFG6QP94SFT3935OBM8Y4K" localSheetId="10" hidden="1">#REF!</definedName>
    <definedName name="BExXY5QFG6QP94SFT3935OBM8Y4K" localSheetId="8" hidden="1">#REF!</definedName>
    <definedName name="BExXY5QFG6QP94SFT3935OBM8Y4K" hidden="1">#REF!</definedName>
    <definedName name="BExXY7TYEBFXRYUYIFHTN65RJ8EW" localSheetId="10" hidden="1">#REF!</definedName>
    <definedName name="BExXY7TYEBFXRYUYIFHTN65RJ8EW" localSheetId="8" hidden="1">#REF!</definedName>
    <definedName name="BExXY7TYEBFXRYUYIFHTN65RJ8EW" hidden="1">#REF!</definedName>
    <definedName name="BExXYLBHANUXC5FCTDDTGOVD3GQS" localSheetId="10" hidden="1">#REF!</definedName>
    <definedName name="BExXYLBHANUXC5FCTDDTGOVD3GQS" localSheetId="8" hidden="1">#REF!</definedName>
    <definedName name="BExXYLBHANUXC5FCTDDTGOVD3GQS" hidden="1">#REF!</definedName>
    <definedName name="BExXYMNYAYH3WA2ZCFAYKZID9ZCI" localSheetId="10" hidden="1">#REF!</definedName>
    <definedName name="BExXYMNYAYH3WA2ZCFAYKZID9ZCI" localSheetId="8" hidden="1">#REF!</definedName>
    <definedName name="BExXYMNYAYH3WA2ZCFAYKZID9ZCI" hidden="1">#REF!</definedName>
    <definedName name="BExXYYT12SVN2VDMLVNV4P3ISD8T" localSheetId="10" hidden="1">#REF!</definedName>
    <definedName name="BExXYYT12SVN2VDMLVNV4P3ISD8T" localSheetId="8" hidden="1">#REF!</definedName>
    <definedName name="BExXYYT12SVN2VDMLVNV4P3ISD8T" hidden="1">#REF!</definedName>
    <definedName name="BExXYZ3SPSRCWM4YHTPZDCOLZPHR" localSheetId="10" hidden="1">#REF!</definedName>
    <definedName name="BExXYZ3SPSRCWM4YHTPZDCOLZPHR" localSheetId="8" hidden="1">#REF!</definedName>
    <definedName name="BExXYZ3SPSRCWM4YHTPZDCOLZPHR" hidden="1">#REF!</definedName>
    <definedName name="BExXZFVV4YB42AZ3H1I40YG3JAPU" localSheetId="10" hidden="1">#REF!</definedName>
    <definedName name="BExXZFVV4YB42AZ3H1I40YG3JAPU" localSheetId="8" hidden="1">#REF!</definedName>
    <definedName name="BExXZFVV4YB42AZ3H1I40YG3JAPU" hidden="1">#REF!</definedName>
    <definedName name="BExXZG1CQE1M9TDJ99253H6JVGIH" localSheetId="10" hidden="1">#REF!</definedName>
    <definedName name="BExXZG1CQE1M9TDJ99253H6JVGIH" localSheetId="8" hidden="1">#REF!</definedName>
    <definedName name="BExXZG1CQE1M9TDJ99253H6JVGIH" hidden="1">#REF!</definedName>
    <definedName name="BExXZHJ9T2JELF12CHHGD54J1B0C" localSheetId="10" hidden="1">#REF!</definedName>
    <definedName name="BExXZHJ9T2JELF12CHHGD54J1B0C" localSheetId="8" hidden="1">#REF!</definedName>
    <definedName name="BExXZHJ9T2JELF12CHHGD54J1B0C" hidden="1">#REF!</definedName>
    <definedName name="BExXZNJ2X1TK2LRK5ZY3MX49H5T7" localSheetId="10" hidden="1">#REF!</definedName>
    <definedName name="BExXZNJ2X1TK2LRK5ZY3MX49H5T7" localSheetId="8" hidden="1">#REF!</definedName>
    <definedName name="BExXZNJ2X1TK2LRK5ZY3MX49H5T7" hidden="1">#REF!</definedName>
    <definedName name="BExXZOVPCEP495TQSON6PSRQ8XCY" localSheetId="10" hidden="1">#REF!</definedName>
    <definedName name="BExXZOVPCEP495TQSON6PSRQ8XCY" localSheetId="8" hidden="1">#REF!</definedName>
    <definedName name="BExXZOVPCEP495TQSON6PSRQ8XCY" hidden="1">#REF!</definedName>
    <definedName name="BExXZXKH7NBARQQAZM69Z57IH1MM" localSheetId="10" hidden="1">#REF!</definedName>
    <definedName name="BExXZXKH7NBARQQAZM69Z57IH1MM" localSheetId="8" hidden="1">#REF!</definedName>
    <definedName name="BExXZXKH7NBARQQAZM69Z57IH1MM" hidden="1">#REF!</definedName>
    <definedName name="BExY07WSDH5QEVM7BJXJK2ZRAI1O" localSheetId="10" hidden="1">#REF!</definedName>
    <definedName name="BExY07WSDH5QEVM7BJXJK2ZRAI1O" localSheetId="8" hidden="1">#REF!</definedName>
    <definedName name="BExY07WSDH5QEVM7BJXJK2ZRAI1O" hidden="1">#REF!</definedName>
    <definedName name="BExY09PJJWYWGWWLX3YT8EVK0YV4" localSheetId="10" hidden="1">#REF!</definedName>
    <definedName name="BExY09PJJWYWGWWLX3YT8EVK0YV4" localSheetId="8" hidden="1">#REF!</definedName>
    <definedName name="BExY09PJJWYWGWWLX3YT8EVK0YV4" hidden="1">#REF!</definedName>
    <definedName name="BExY0C3UBVC4M59JIRXVQ8OWAJC1" localSheetId="10" hidden="1">#REF!</definedName>
    <definedName name="BExY0C3UBVC4M59JIRXVQ8OWAJC1" localSheetId="8" hidden="1">#REF!</definedName>
    <definedName name="BExY0C3UBVC4M59JIRXVQ8OWAJC1" hidden="1">#REF!</definedName>
    <definedName name="BExY0ENH6ZXHW155XIGS0F46T43M" localSheetId="10" hidden="1">#REF!</definedName>
    <definedName name="BExY0ENH6ZXHW155XIGS0F46T43M" localSheetId="8" hidden="1">#REF!</definedName>
    <definedName name="BExY0ENH6ZXHW155XIGS0F46T43M" hidden="1">#REF!</definedName>
    <definedName name="BExY0IEEUB9SRGD9I14IDCPO5GV4" localSheetId="10" hidden="1">#REF!</definedName>
    <definedName name="BExY0IEEUB9SRGD9I14IDCPO5GV4" localSheetId="8" hidden="1">#REF!</definedName>
    <definedName name="BExY0IEEUB9SRGD9I14IDCPO5GV4" hidden="1">#REF!</definedName>
    <definedName name="BExY0LEAAM7MUGBRLXD6KXBOHZ6S" localSheetId="10" hidden="1">#REF!</definedName>
    <definedName name="BExY0LEAAM7MUGBRLXD6KXBOHZ6S" localSheetId="8" hidden="1">#REF!</definedName>
    <definedName name="BExY0LEAAM7MUGBRLXD6KXBOHZ6S" hidden="1">#REF!</definedName>
    <definedName name="BExY0OE8GFHMLLTEAFIOQTOPEVPB" localSheetId="10" hidden="1">#REF!</definedName>
    <definedName name="BExY0OE8GFHMLLTEAFIOQTOPEVPB" localSheetId="8" hidden="1">#REF!</definedName>
    <definedName name="BExY0OE8GFHMLLTEAFIOQTOPEVPB" hidden="1">#REF!</definedName>
    <definedName name="BExY0OJHW85S0VKBA8T4HTYPYBOS" localSheetId="10" hidden="1">#REF!</definedName>
    <definedName name="BExY0OJHW85S0VKBA8T4HTYPYBOS" localSheetId="8" hidden="1">#REF!</definedName>
    <definedName name="BExY0OJHW85S0VKBA8T4HTYPYBOS" hidden="1">#REF!</definedName>
    <definedName name="BExY0T1E034D7XAXNC6F7540LLIE" localSheetId="10" hidden="1">#REF!</definedName>
    <definedName name="BExY0T1E034D7XAXNC6F7540LLIE" localSheetId="8" hidden="1">#REF!</definedName>
    <definedName name="BExY0T1E034D7XAXNC6F7540LLIE" hidden="1">#REF!</definedName>
    <definedName name="BExY0XTZLHN49J2JH94BYTKBJLT3" localSheetId="10" hidden="1">#REF!</definedName>
    <definedName name="BExY0XTZLHN49J2JH94BYTKBJLT3" localSheetId="8" hidden="1">#REF!</definedName>
    <definedName name="BExY0XTZLHN49J2JH94BYTKBJLT3" hidden="1">#REF!</definedName>
    <definedName name="BExY11FH9TXHERUYGG8FE50U7H7J" localSheetId="10" hidden="1">#REF!</definedName>
    <definedName name="BExY11FH9TXHERUYGG8FE50U7H7J" localSheetId="8" hidden="1">#REF!</definedName>
    <definedName name="BExY11FH9TXHERUYGG8FE50U7H7J" hidden="1">#REF!</definedName>
    <definedName name="BExY180UKNW5NIAWD6ZUYTFEH8QS" localSheetId="10" hidden="1">#REF!</definedName>
    <definedName name="BExY180UKNW5NIAWD6ZUYTFEH8QS" localSheetId="8" hidden="1">#REF!</definedName>
    <definedName name="BExY180UKNW5NIAWD6ZUYTFEH8QS" hidden="1">#REF!</definedName>
    <definedName name="BExY1DPTV4LSY9MEOUGXF8X052NA" localSheetId="10" hidden="1">#REF!</definedName>
    <definedName name="BExY1DPTV4LSY9MEOUGXF8X052NA" localSheetId="8" hidden="1">#REF!</definedName>
    <definedName name="BExY1DPTV4LSY9MEOUGXF8X052NA" hidden="1">#REF!</definedName>
    <definedName name="BExY1GK9ELBEKDD7O6HR6DUO8YGO" localSheetId="10" hidden="1">#REF!</definedName>
    <definedName name="BExY1GK9ELBEKDD7O6HR6DUO8YGO" localSheetId="8" hidden="1">#REF!</definedName>
    <definedName name="BExY1GK9ELBEKDD7O6HR6DUO8YGO" hidden="1">#REF!</definedName>
    <definedName name="BExY1NWOXXFV9GGZ3PX444LZ8TVX" localSheetId="10" hidden="1">#REF!</definedName>
    <definedName name="BExY1NWOXXFV9GGZ3PX444LZ8TVX" localSheetId="8" hidden="1">#REF!</definedName>
    <definedName name="BExY1NWOXXFV9GGZ3PX444LZ8TVX" hidden="1">#REF!</definedName>
    <definedName name="BExY1UCL0RND63LLSM9X5SFRG117" localSheetId="10" hidden="1">#REF!</definedName>
    <definedName name="BExY1UCL0RND63LLSM9X5SFRG117" localSheetId="8" hidden="1">#REF!</definedName>
    <definedName name="BExY1UCL0RND63LLSM9X5SFRG117" hidden="1">#REF!</definedName>
    <definedName name="BExY1WAT3937L08HLHIRQHMP2A3H" localSheetId="10" hidden="1">#REF!</definedName>
    <definedName name="BExY1WAT3937L08HLHIRQHMP2A3H" localSheetId="8" hidden="1">#REF!</definedName>
    <definedName name="BExY1WAT3937L08HLHIRQHMP2A3H" hidden="1">#REF!</definedName>
    <definedName name="BExY1YEBOSLMID7LURP8QB46AI91" localSheetId="10" hidden="1">#REF!</definedName>
    <definedName name="BExY1YEBOSLMID7LURP8QB46AI91" localSheetId="8" hidden="1">#REF!</definedName>
    <definedName name="BExY1YEBOSLMID7LURP8QB46AI91" hidden="1">#REF!</definedName>
    <definedName name="BExY236UB98PA9PNCHMCSZYCHJBD" localSheetId="10" hidden="1">#REF!</definedName>
    <definedName name="BExY236UB98PA9PNCHMCSZYCHJBD" localSheetId="8" hidden="1">#REF!</definedName>
    <definedName name="BExY236UB98PA9PNCHMCSZYCHJBD" hidden="1">#REF!</definedName>
    <definedName name="BExY2FS4LFX9OHOTQT7SJ2PXAC25" localSheetId="10" hidden="1">#REF!</definedName>
    <definedName name="BExY2FS4LFX9OHOTQT7SJ2PXAC25" localSheetId="8" hidden="1">#REF!</definedName>
    <definedName name="BExY2FS4LFX9OHOTQT7SJ2PXAC25" hidden="1">#REF!</definedName>
    <definedName name="BExY2GDPCZPVU0IQ6IJIB1YQQRQ6" localSheetId="10" hidden="1">#REF!</definedName>
    <definedName name="BExY2GDPCZPVU0IQ6IJIB1YQQRQ6" localSheetId="8" hidden="1">#REF!</definedName>
    <definedName name="BExY2GDPCZPVU0IQ6IJIB1YQQRQ6" hidden="1">#REF!</definedName>
    <definedName name="BExY2GTSZ3VA9TXLY7KW1LIAKJ61" localSheetId="10" hidden="1">#REF!</definedName>
    <definedName name="BExY2GTSZ3VA9TXLY7KW1LIAKJ61" localSheetId="8" hidden="1">#REF!</definedName>
    <definedName name="BExY2GTSZ3VA9TXLY7KW1LIAKJ61" hidden="1">#REF!</definedName>
    <definedName name="BExY2IXBR1SGYZH08T7QHKEFS8HA" localSheetId="10" hidden="1">#REF!</definedName>
    <definedName name="BExY2IXBR1SGYZH08T7QHKEFS8HA" localSheetId="8" hidden="1">#REF!</definedName>
    <definedName name="BExY2IXBR1SGYZH08T7QHKEFS8HA" hidden="1">#REF!</definedName>
    <definedName name="BExY2Q4B5FUDA5VU4VRUHX327QN0" localSheetId="10" hidden="1">#REF!</definedName>
    <definedName name="BExY2Q4B5FUDA5VU4VRUHX327QN0" localSheetId="8" hidden="1">#REF!</definedName>
    <definedName name="BExY2Q4B5FUDA5VU4VRUHX327QN0" hidden="1">#REF!</definedName>
    <definedName name="BExY2S7TM2NG7A1NFYPWIFAIKUCO" localSheetId="10" hidden="1">#REF!</definedName>
    <definedName name="BExY2S7TM2NG7A1NFYPWIFAIKUCO" localSheetId="8" hidden="1">#REF!</definedName>
    <definedName name="BExY2S7TM2NG7A1NFYPWIFAIKUCO" hidden="1">#REF!</definedName>
    <definedName name="BExY2Z3ZGRGD12RWANJZ8DFQO776" localSheetId="10" hidden="1">#REF!</definedName>
    <definedName name="BExY2Z3ZGRGD12RWANJZ8DFQO776" localSheetId="8" hidden="1">#REF!</definedName>
    <definedName name="BExY2Z3ZGRGD12RWANJZ8DFQO776" hidden="1">#REF!</definedName>
    <definedName name="BExY30WPXLJ01P42XKBSUF8KNOOK" localSheetId="10" hidden="1">#REF!</definedName>
    <definedName name="BExY30WPXLJ01P42XKBSUF8KNOOK" localSheetId="8" hidden="1">#REF!</definedName>
    <definedName name="BExY30WPXLJ01P42XKBSUF8KNOOK" hidden="1">#REF!</definedName>
    <definedName name="BExY3297KIB0C8Z1G99OS1MCEGTO" localSheetId="10" hidden="1">#REF!</definedName>
    <definedName name="BExY3297KIB0C8Z1G99OS1MCEGTO" localSheetId="8" hidden="1">#REF!</definedName>
    <definedName name="BExY3297KIB0C8Z1G99OS1MCEGTO" hidden="1">#REF!</definedName>
    <definedName name="BExY3HOSK7YI364K15OX70AVR6F1" localSheetId="10" hidden="1">#REF!</definedName>
    <definedName name="BExY3HOSK7YI364K15OX70AVR6F1" localSheetId="8" hidden="1">#REF!</definedName>
    <definedName name="BExY3HOSK7YI364K15OX70AVR6F1" hidden="1">#REF!</definedName>
    <definedName name="BExY3I526B4VA8JBTKXWE3FGVT0D" localSheetId="10" hidden="1">#REF!</definedName>
    <definedName name="BExY3I526B4VA8JBTKXWE3FGVT0D" localSheetId="8" hidden="1">#REF!</definedName>
    <definedName name="BExY3I526B4VA8JBTKXWE3FGVT0D" hidden="1">#REF!</definedName>
    <definedName name="BExY3I52TZR3GXQ9HDVDNIYLIGEH" localSheetId="10" hidden="1">#REF!</definedName>
    <definedName name="BExY3I52TZR3GXQ9HDVDNIYLIGEH" localSheetId="8" hidden="1">#REF!</definedName>
    <definedName name="BExY3I52TZR3GXQ9HDVDNIYLIGEH" hidden="1">#REF!</definedName>
    <definedName name="BExY3T89AUR83SOAZZ3OMDEJDQ39" localSheetId="10" hidden="1">#REF!</definedName>
    <definedName name="BExY3T89AUR83SOAZZ3OMDEJDQ39" localSheetId="8" hidden="1">#REF!</definedName>
    <definedName name="BExY3T89AUR83SOAZZ3OMDEJDQ39" hidden="1">#REF!</definedName>
    <definedName name="BExY3WZ7VO2K6TYCHDY754FY24AA" localSheetId="10" hidden="1">#REF!</definedName>
    <definedName name="BExY3WZ7VO2K6TYCHDY754FY24AA" localSheetId="8" hidden="1">#REF!</definedName>
    <definedName name="BExY3WZ7VO2K6TYCHDY754FY24AA" hidden="1">#REF!</definedName>
    <definedName name="BExY4BIG95HDDO6MY6WBUSWJIOLR" localSheetId="10" hidden="1">#REF!</definedName>
    <definedName name="BExY4BIG95HDDO6MY6WBUSWJIOLR" localSheetId="8" hidden="1">#REF!</definedName>
    <definedName name="BExY4BIG95HDDO6MY6WBUSWJIOLR" hidden="1">#REF!</definedName>
    <definedName name="BExY4MG771JQ84EMIVB6HQGGHZY7" localSheetId="10" hidden="1">#REF!</definedName>
    <definedName name="BExY4MG771JQ84EMIVB6HQGGHZY7" localSheetId="8" hidden="1">#REF!</definedName>
    <definedName name="BExY4MG771JQ84EMIVB6HQGGHZY7" hidden="1">#REF!</definedName>
    <definedName name="BExY4PWCSFB8P3J3TBQB2MD67263" localSheetId="10" hidden="1">#REF!</definedName>
    <definedName name="BExY4PWCSFB8P3J3TBQB2MD67263" localSheetId="8" hidden="1">#REF!</definedName>
    <definedName name="BExY4PWCSFB8P3J3TBQB2MD67263" hidden="1">#REF!</definedName>
    <definedName name="BExY4RP3BE6KYZDIKQZO4U4DIT33" localSheetId="10" hidden="1">#REF!</definedName>
    <definedName name="BExY4RP3BE6KYZDIKQZO4U4DIT33" localSheetId="8" hidden="1">#REF!</definedName>
    <definedName name="BExY4RP3BE6KYZDIKQZO4U4DIT33" hidden="1">#REF!</definedName>
    <definedName name="BExY4RZW3KK11JLYBA4DWZ92M6LQ" localSheetId="10" hidden="1">#REF!</definedName>
    <definedName name="BExY4RZW3KK11JLYBA4DWZ92M6LQ" localSheetId="8" hidden="1">#REF!</definedName>
    <definedName name="BExY4RZW3KK11JLYBA4DWZ92M6LQ" hidden="1">#REF!</definedName>
    <definedName name="BExY4XOVTTNVZ577RLIEC7NZQFIX" localSheetId="10" hidden="1">#REF!</definedName>
    <definedName name="BExY4XOVTTNVZ577RLIEC7NZQFIX" localSheetId="8" hidden="1">#REF!</definedName>
    <definedName name="BExY4XOVTTNVZ577RLIEC7NZQFIX" hidden="1">#REF!</definedName>
    <definedName name="BExY50JAF5CG01GTHAUS7I4ZLUDC" localSheetId="10" hidden="1">#REF!</definedName>
    <definedName name="BExY50JAF5CG01GTHAUS7I4ZLUDC" localSheetId="8" hidden="1">#REF!</definedName>
    <definedName name="BExY50JAF5CG01GTHAUS7I4ZLUDC" hidden="1">#REF!</definedName>
    <definedName name="BExY53J7EXFEOFTRNAHLK7IH3ACB" localSheetId="10" hidden="1">#REF!</definedName>
    <definedName name="BExY53J7EXFEOFTRNAHLK7IH3ACB" localSheetId="8" hidden="1">#REF!</definedName>
    <definedName name="BExY53J7EXFEOFTRNAHLK7IH3ACB" hidden="1">#REF!</definedName>
    <definedName name="BExY5515SJTJS3VM80M3YYR0WF37" localSheetId="10" hidden="1">#REF!</definedName>
    <definedName name="BExY5515SJTJS3VM80M3YYR0WF37" localSheetId="8" hidden="1">#REF!</definedName>
    <definedName name="BExY5515SJTJS3VM80M3YYR0WF37" hidden="1">#REF!</definedName>
    <definedName name="BExY5515WE39FQ3EG5QHG67V9C0O" localSheetId="10" hidden="1">#REF!</definedName>
    <definedName name="BExY5515WE39FQ3EG5QHG67V9C0O" localSheetId="8" hidden="1">#REF!</definedName>
    <definedName name="BExY5515WE39FQ3EG5QHG67V9C0O" hidden="1">#REF!</definedName>
    <definedName name="BExY5986WNAD8NFCPXC9TVLBU4FG" localSheetId="10" hidden="1">#REF!</definedName>
    <definedName name="BExY5986WNAD8NFCPXC9TVLBU4FG" localSheetId="8" hidden="1">#REF!</definedName>
    <definedName name="BExY5986WNAD8NFCPXC9TVLBU4FG" hidden="1">#REF!</definedName>
    <definedName name="BExY5DF9MS25IFNWGJ1YAS5MDN8R" localSheetId="10" hidden="1">#REF!</definedName>
    <definedName name="BExY5DF9MS25IFNWGJ1YAS5MDN8R" localSheetId="8" hidden="1">#REF!</definedName>
    <definedName name="BExY5DF9MS25IFNWGJ1YAS5MDN8R" hidden="1">#REF!</definedName>
    <definedName name="BExY5ERVGL3UM2MGT8LJ0XPKTZEK" localSheetId="10" hidden="1">#REF!</definedName>
    <definedName name="BExY5ERVGL3UM2MGT8LJ0XPKTZEK" localSheetId="8" hidden="1">#REF!</definedName>
    <definedName name="BExY5ERVGL3UM2MGT8LJ0XPKTZEK" hidden="1">#REF!</definedName>
    <definedName name="BExY5EX6NJFK8W754ZVZDN5DS04K" localSheetId="10" hidden="1">#REF!</definedName>
    <definedName name="BExY5EX6NJFK8W754ZVZDN5DS04K" localSheetId="8" hidden="1">#REF!</definedName>
    <definedName name="BExY5EX6NJFK8W754ZVZDN5DS04K" hidden="1">#REF!</definedName>
    <definedName name="BExY5S3XD1NJT109CV54IFOHVLQ6" localSheetId="10" hidden="1">#REF!</definedName>
    <definedName name="BExY5S3XD1NJT109CV54IFOHVLQ6" localSheetId="8" hidden="1">#REF!</definedName>
    <definedName name="BExY5S3XD1NJT109CV54IFOHVLQ6" hidden="1">#REF!</definedName>
    <definedName name="BExY5W088PPAPLSMR2P7FV2CRDCT" localSheetId="10" hidden="1">#REF!</definedName>
    <definedName name="BExY5W088PPAPLSMR2P7FV2CRDCT" localSheetId="8" hidden="1">#REF!</definedName>
    <definedName name="BExY5W088PPAPLSMR2P7FV2CRDCT" hidden="1">#REF!</definedName>
    <definedName name="BExY6KA6BQ6H4SH5EMJBVF8UR4ZY" localSheetId="10" hidden="1">#REF!</definedName>
    <definedName name="BExY6KA6BQ6H4SH5EMJBVF8UR4ZY" localSheetId="8" hidden="1">#REF!</definedName>
    <definedName name="BExY6KA6BQ6H4SH5EMJBVF8UR4ZY" hidden="1">#REF!</definedName>
    <definedName name="BExY6KVS1MMZ2R34PGEFR2BMTU9W" localSheetId="10" hidden="1">#REF!</definedName>
    <definedName name="BExY6KVS1MMZ2R34PGEFR2BMTU9W" localSheetId="8" hidden="1">#REF!</definedName>
    <definedName name="BExY6KVS1MMZ2R34PGEFR2BMTU9W" hidden="1">#REF!</definedName>
    <definedName name="BExY6Q9YY7LW745GP7CYOGGSPHGE" localSheetId="10" hidden="1">#REF!</definedName>
    <definedName name="BExY6Q9YY7LW745GP7CYOGGSPHGE" localSheetId="8" hidden="1">#REF!</definedName>
    <definedName name="BExY6Q9YY7LW745GP7CYOGGSPHGE" hidden="1">#REF!</definedName>
    <definedName name="BExY6R6BYIQZ4OR1E7YI0OVOC08W" localSheetId="10" hidden="1">#REF!</definedName>
    <definedName name="BExY6R6BYIQZ4OR1E7YI0OVOC08W" localSheetId="8" hidden="1">#REF!</definedName>
    <definedName name="BExY6R6BYIQZ4OR1E7YI0OVOC08W" hidden="1">#REF!</definedName>
    <definedName name="BExZIA3C8LKJTEH3MKQ57KJH5TA2" localSheetId="10" hidden="1">#REF!</definedName>
    <definedName name="BExZIA3C8LKJTEH3MKQ57KJH5TA2" localSheetId="8" hidden="1">#REF!</definedName>
    <definedName name="BExZIA3C8LKJTEH3MKQ57KJH5TA2" hidden="1">#REF!</definedName>
    <definedName name="BExZIGDWFIOPMMVCRWX45OIJ5AP3" localSheetId="10" hidden="1">#REF!</definedName>
    <definedName name="BExZIGDWFIOPMMVCRWX45OIJ5AP3" localSheetId="8" hidden="1">#REF!</definedName>
    <definedName name="BExZIGDWFIOPMMVCRWX45OIJ5AP3" hidden="1">#REF!</definedName>
    <definedName name="BExZIIHH3QNQE3GFMHEE4UMHY6WQ" localSheetId="10" hidden="1">#REF!</definedName>
    <definedName name="BExZIIHH3QNQE3GFMHEE4UMHY6WQ" localSheetId="8" hidden="1">#REF!</definedName>
    <definedName name="BExZIIHH3QNQE3GFMHEE4UMHY6WQ" hidden="1">#REF!</definedName>
    <definedName name="BExZIYO22G5UXOB42GDLYGVRJ6U7" localSheetId="10" hidden="1">#REF!</definedName>
    <definedName name="BExZIYO22G5UXOB42GDLYGVRJ6U7" localSheetId="8" hidden="1">#REF!</definedName>
    <definedName name="BExZIYO22G5UXOB42GDLYGVRJ6U7" hidden="1">#REF!</definedName>
    <definedName name="BExZJ7I9T8XU4MZRKJ1VVU76V2LZ" localSheetId="10" hidden="1">#REF!</definedName>
    <definedName name="BExZJ7I9T8XU4MZRKJ1VVU76V2LZ" localSheetId="8" hidden="1">#REF!</definedName>
    <definedName name="BExZJ7I9T8XU4MZRKJ1VVU76V2LZ" hidden="1">#REF!</definedName>
    <definedName name="BExZJMY170JCUU1RWASNZ1HJPRTA" localSheetId="10" hidden="1">#REF!</definedName>
    <definedName name="BExZJMY170JCUU1RWASNZ1HJPRTA" localSheetId="8" hidden="1">#REF!</definedName>
    <definedName name="BExZJMY170JCUU1RWASNZ1HJPRTA" hidden="1">#REF!</definedName>
    <definedName name="BExZJOQR77H0P4SUKVYACDCFBBXO" localSheetId="10" hidden="1">#REF!</definedName>
    <definedName name="BExZJOQR77H0P4SUKVYACDCFBBXO" localSheetId="8" hidden="1">#REF!</definedName>
    <definedName name="BExZJOQR77H0P4SUKVYACDCFBBXO" hidden="1">#REF!</definedName>
    <definedName name="BExZJS6RG34ODDY9HMZ0O34MEMSB" localSheetId="10" hidden="1">#REF!</definedName>
    <definedName name="BExZJS6RG34ODDY9HMZ0O34MEMSB" localSheetId="8" hidden="1">#REF!</definedName>
    <definedName name="BExZJS6RG34ODDY9HMZ0O34MEMSB" hidden="1">#REF!</definedName>
    <definedName name="BExZK34NR4BAD7HJAP7SQ926UQP3" localSheetId="10" hidden="1">#REF!</definedName>
    <definedName name="BExZK34NR4BAD7HJAP7SQ926UQP3" localSheetId="8" hidden="1">#REF!</definedName>
    <definedName name="BExZK34NR4BAD7HJAP7SQ926UQP3" hidden="1">#REF!</definedName>
    <definedName name="BExZK3FGPHH5H771U7D5XY7XBS6E" localSheetId="10" hidden="1">#REF!</definedName>
    <definedName name="BExZK3FGPHH5H771U7D5XY7XBS6E" localSheetId="8" hidden="1">#REF!</definedName>
    <definedName name="BExZK3FGPHH5H771U7D5XY7XBS6E" hidden="1">#REF!</definedName>
    <definedName name="BExZK46CVVS9X1BZ6LLL71016ENT" localSheetId="10" hidden="1">#REF!</definedName>
    <definedName name="BExZK46CVVS9X1BZ6LLL71016ENT" localSheetId="8" hidden="1">#REF!</definedName>
    <definedName name="BExZK46CVVS9X1BZ6LLL71016ENT" hidden="1">#REF!</definedName>
    <definedName name="BExZK52PZLTP1F04T09MP30BVT7H" localSheetId="10" hidden="1">#REF!</definedName>
    <definedName name="BExZK52PZLTP1F04T09MP30BVT7H" localSheetId="8" hidden="1">#REF!</definedName>
    <definedName name="BExZK52PZLTP1F04T09MP30BVT7H" hidden="1">#REF!</definedName>
    <definedName name="BExZKHYORG3O8C772XPFHM1N8T80" localSheetId="10" hidden="1">#REF!</definedName>
    <definedName name="BExZKHYORG3O8C772XPFHM1N8T80" localSheetId="8" hidden="1">#REF!</definedName>
    <definedName name="BExZKHYORG3O8C772XPFHM1N8T80" hidden="1">#REF!</definedName>
    <definedName name="BExZKJRF2IRR57DG9CLC7MSHWNNN" localSheetId="10" hidden="1">#REF!</definedName>
    <definedName name="BExZKJRF2IRR57DG9CLC7MSHWNNN" localSheetId="8" hidden="1">#REF!</definedName>
    <definedName name="BExZKJRF2IRR57DG9CLC7MSHWNNN" hidden="1">#REF!</definedName>
    <definedName name="BExZKV5GYXO0X760SBD9TWTIQHGI" localSheetId="10" hidden="1">#REF!</definedName>
    <definedName name="BExZKV5GYXO0X760SBD9TWTIQHGI" localSheetId="8" hidden="1">#REF!</definedName>
    <definedName name="BExZKV5GYXO0X760SBD9TWTIQHGI" hidden="1">#REF!</definedName>
    <definedName name="BExZKZCGNEA9IPON37A91L4H4H17" localSheetId="10" hidden="1">#REF!</definedName>
    <definedName name="BExZKZCGNEA9IPON37A91L4H4H17" localSheetId="8" hidden="1">#REF!</definedName>
    <definedName name="BExZKZCGNEA9IPON37A91L4H4H17" hidden="1">#REF!</definedName>
    <definedName name="BExZL6E4YVXRUN7ZGF2BIGIXFR8K" localSheetId="10" hidden="1">#REF!</definedName>
    <definedName name="BExZL6E4YVXRUN7ZGF2BIGIXFR8K" localSheetId="8" hidden="1">#REF!</definedName>
    <definedName name="BExZL6E4YVXRUN7ZGF2BIGIXFR8K" hidden="1">#REF!</definedName>
    <definedName name="BExZLF2ZTA4EPN0GHO7C5O8DZ1SN" localSheetId="10" hidden="1">#REF!</definedName>
    <definedName name="BExZLF2ZTA4EPN0GHO7C5O8DZ1SN" localSheetId="8" hidden="1">#REF!</definedName>
    <definedName name="BExZLF2ZTA4EPN0GHO7C5O8DZ1SN" hidden="1">#REF!</definedName>
    <definedName name="BExZLGVLMKTPFXG42QYT0PO81G7F" localSheetId="10" hidden="1">#REF!</definedName>
    <definedName name="BExZLGVLMKTPFXG42QYT0PO81G7F" localSheetId="8" hidden="1">#REF!</definedName>
    <definedName name="BExZLGVLMKTPFXG42QYT0PO81G7F" hidden="1">#REF!</definedName>
    <definedName name="BExZLHRYQQ7BYD3VQWHVTZGYGRCT" localSheetId="10" hidden="1">#REF!</definedName>
    <definedName name="BExZLHRYQQ7BYD3VQWHVTZGYGRCT" localSheetId="8" hidden="1">#REF!</definedName>
    <definedName name="BExZLHRYQQ7BYD3VQWHVTZGYGRCT" hidden="1">#REF!</definedName>
    <definedName name="BExZLKMK7LRK14S09WLMH7MXSQXM" localSheetId="10" hidden="1">#REF!</definedName>
    <definedName name="BExZLKMK7LRK14S09WLMH7MXSQXM" localSheetId="8" hidden="1">#REF!</definedName>
    <definedName name="BExZLKMK7LRK14S09WLMH7MXSQXM" hidden="1">#REF!</definedName>
    <definedName name="BExZM503X0NZBS0FF22LK2RGG6GP" localSheetId="10" hidden="1">#REF!</definedName>
    <definedName name="BExZM503X0NZBS0FF22LK2RGG6GP" localSheetId="8" hidden="1">#REF!</definedName>
    <definedName name="BExZM503X0NZBS0FF22LK2RGG6GP" hidden="1">#REF!</definedName>
    <definedName name="BExZM7JVLG0W8EG5RBU915U3SKBY" localSheetId="10" hidden="1">#REF!</definedName>
    <definedName name="BExZM7JVLG0W8EG5RBU915U3SKBY" localSheetId="8" hidden="1">#REF!</definedName>
    <definedName name="BExZM7JVLG0W8EG5RBU915U3SKBY" hidden="1">#REF!</definedName>
    <definedName name="BExZM85FOVUFF110XMQ9O2ODSJUK" localSheetId="10" hidden="1">#REF!</definedName>
    <definedName name="BExZM85FOVUFF110XMQ9O2ODSJUK" localSheetId="8" hidden="1">#REF!</definedName>
    <definedName name="BExZM85FOVUFF110XMQ9O2ODSJUK" hidden="1">#REF!</definedName>
    <definedName name="BExZMF1MMTZ1TA14PZ8ASSU2CBSP" localSheetId="10" hidden="1">#REF!</definedName>
    <definedName name="BExZMF1MMTZ1TA14PZ8ASSU2CBSP" localSheetId="8" hidden="1">#REF!</definedName>
    <definedName name="BExZMF1MMTZ1TA14PZ8ASSU2CBSP" hidden="1">#REF!</definedName>
    <definedName name="BExZMH54ZU6X4KM0375X9K5VJDZN" localSheetId="10" hidden="1">#REF!</definedName>
    <definedName name="BExZMH54ZU6X4KM0375X9K5VJDZN" localSheetId="8" hidden="1">#REF!</definedName>
    <definedName name="BExZMH54ZU6X4KM0375X9K5VJDZN" hidden="1">#REF!</definedName>
    <definedName name="BExZMKL5YQZD7F0FUCSVFGLPFK52" localSheetId="10" hidden="1">#REF!</definedName>
    <definedName name="BExZMKL5YQZD7F0FUCSVFGLPFK52" localSheetId="8" hidden="1">#REF!</definedName>
    <definedName name="BExZMKL5YQZD7F0FUCSVFGLPFK52" hidden="1">#REF!</definedName>
    <definedName name="BExZMOC3VNZALJM71X2T6FV91GTB" localSheetId="10" hidden="1">#REF!</definedName>
    <definedName name="BExZMOC3VNZALJM71X2T6FV91GTB" localSheetId="8" hidden="1">#REF!</definedName>
    <definedName name="BExZMOC3VNZALJM71X2T6FV91GTB" hidden="1">#REF!</definedName>
    <definedName name="BExZMRHA7TTR9QKJOMONHRVY3YOF" localSheetId="10" hidden="1">#REF!</definedName>
    <definedName name="BExZMRHA7TTR9QKJOMONHRVY3YOF" localSheetId="8" hidden="1">#REF!</definedName>
    <definedName name="BExZMRHA7TTR9QKJOMONHRVY3YOF" hidden="1">#REF!</definedName>
    <definedName name="BExZMXH39OB0I43XEL3K11U3G9PM" localSheetId="10" hidden="1">#REF!</definedName>
    <definedName name="BExZMXH39OB0I43XEL3K11U3G9PM" localSheetId="8" hidden="1">#REF!</definedName>
    <definedName name="BExZMXH39OB0I43XEL3K11U3G9PM" hidden="1">#REF!</definedName>
    <definedName name="BExZMZQ3RBKDHT5GLFNLS52OSJA0" localSheetId="10" hidden="1">#REF!</definedName>
    <definedName name="BExZMZQ3RBKDHT5GLFNLS52OSJA0" localSheetId="8" hidden="1">#REF!</definedName>
    <definedName name="BExZMZQ3RBKDHT5GLFNLS52OSJA0" hidden="1">#REF!</definedName>
    <definedName name="BExZN2F7Y2J2L2LN5WZRG949MS4A" localSheetId="10" hidden="1">#REF!</definedName>
    <definedName name="BExZN2F7Y2J2L2LN5WZRG949MS4A" localSheetId="8" hidden="1">#REF!</definedName>
    <definedName name="BExZN2F7Y2J2L2LN5WZRG949MS4A" hidden="1">#REF!</definedName>
    <definedName name="BExZN847WUWKRYTZWG9TCQZJS3OL" localSheetId="10" hidden="1">#REF!</definedName>
    <definedName name="BExZN847WUWKRYTZWG9TCQZJS3OL" localSheetId="8" hidden="1">#REF!</definedName>
    <definedName name="BExZN847WUWKRYTZWG9TCQZJS3OL" hidden="1">#REF!</definedName>
    <definedName name="BExZNA2ALK6RDWFAXZQCL9TWRDCF" localSheetId="10" hidden="1">#REF!</definedName>
    <definedName name="BExZNA2ALK6RDWFAXZQCL9TWRDCF" localSheetId="8" hidden="1">#REF!</definedName>
    <definedName name="BExZNA2ALK6RDWFAXZQCL9TWRDCF" hidden="1">#REF!</definedName>
    <definedName name="BExZNH3VISFF4NQI11BZDP5IQ7VG" localSheetId="10" hidden="1">#REF!</definedName>
    <definedName name="BExZNH3VISFF4NQI11BZDP5IQ7VG" localSheetId="8" hidden="1">#REF!</definedName>
    <definedName name="BExZNH3VISFF4NQI11BZDP5IQ7VG" hidden="1">#REF!</definedName>
    <definedName name="BExZNJYCFYVMAOI62GB2BABK1ELE" localSheetId="10" hidden="1">#REF!</definedName>
    <definedName name="BExZNJYCFYVMAOI62GB2BABK1ELE" localSheetId="8" hidden="1">#REF!</definedName>
    <definedName name="BExZNJYCFYVMAOI62GB2BABK1ELE" hidden="1">#REF!</definedName>
    <definedName name="BExZNLGAA6ATMJW0Y28J4OI5W27I" localSheetId="10" hidden="1">#REF!</definedName>
    <definedName name="BExZNLGAA6ATMJW0Y28J4OI5W27I" localSheetId="8" hidden="1">#REF!</definedName>
    <definedName name="BExZNLGAA6ATMJW0Y28J4OI5W27I" hidden="1">#REF!</definedName>
    <definedName name="BExZNP7916CH3QP4VCZEULUIKKS5" localSheetId="10" hidden="1">#REF!</definedName>
    <definedName name="BExZNP7916CH3QP4VCZEULUIKKS5" localSheetId="8" hidden="1">#REF!</definedName>
    <definedName name="BExZNP7916CH3QP4VCZEULUIKKS5" hidden="1">#REF!</definedName>
    <definedName name="BExZNV707LIU6Z5H6QI6H67LHTI1" localSheetId="10" hidden="1">#REF!</definedName>
    <definedName name="BExZNV707LIU6Z5H6QI6H67LHTI1" localSheetId="8" hidden="1">#REF!</definedName>
    <definedName name="BExZNV707LIU6Z5H6QI6H67LHTI1" hidden="1">#REF!</definedName>
    <definedName name="BExZNVCBKB930QQ9QW7KSGOZ0V1M" localSheetId="10" hidden="1">#REF!</definedName>
    <definedName name="BExZNVCBKB930QQ9QW7KSGOZ0V1M" localSheetId="8" hidden="1">#REF!</definedName>
    <definedName name="BExZNVCBKB930QQ9QW7KSGOZ0V1M" hidden="1">#REF!</definedName>
    <definedName name="BExZNW8QJ18X0RSGFDWAE9ZSDX39" localSheetId="10" hidden="1">#REF!</definedName>
    <definedName name="BExZNW8QJ18X0RSGFDWAE9ZSDX39" localSheetId="8" hidden="1">#REF!</definedName>
    <definedName name="BExZNW8QJ18X0RSGFDWAE9ZSDX39" hidden="1">#REF!</definedName>
    <definedName name="BExZNZDWRS6Q40L8OCWFEIVI0A1O" localSheetId="10" hidden="1">#REF!</definedName>
    <definedName name="BExZNZDWRS6Q40L8OCWFEIVI0A1O" localSheetId="8" hidden="1">#REF!</definedName>
    <definedName name="BExZNZDWRS6Q40L8OCWFEIVI0A1O" hidden="1">#REF!</definedName>
    <definedName name="BExZOBO9NYLGVJQ31LVQ9XS2ZT4N" localSheetId="10" hidden="1">#REF!</definedName>
    <definedName name="BExZOBO9NYLGVJQ31LVQ9XS2ZT4N" localSheetId="8" hidden="1">#REF!</definedName>
    <definedName name="BExZOBO9NYLGVJQ31LVQ9XS2ZT4N" hidden="1">#REF!</definedName>
    <definedName name="BExZOETNB1CJ3Y2RKLI1ZK0S8Z6H" localSheetId="10" hidden="1">#REF!</definedName>
    <definedName name="BExZOETNB1CJ3Y2RKLI1ZK0S8Z6H" localSheetId="8" hidden="1">#REF!</definedName>
    <definedName name="BExZOETNB1CJ3Y2RKLI1ZK0S8Z6H" hidden="1">#REF!</definedName>
    <definedName name="BExZOREMVSK4E5VSWM838KHUB8AI" localSheetId="10" hidden="1">#REF!</definedName>
    <definedName name="BExZOREMVSK4E5VSWM838KHUB8AI" localSheetId="8" hidden="1">#REF!</definedName>
    <definedName name="BExZOREMVSK4E5VSWM838KHUB8AI" hidden="1">#REF!</definedName>
    <definedName name="BExZOVR745T5P1KS9NV2PXZPZVRG" localSheetId="10" hidden="1">#REF!</definedName>
    <definedName name="BExZOVR745T5P1KS9NV2PXZPZVRG" localSheetId="8" hidden="1">#REF!</definedName>
    <definedName name="BExZOVR745T5P1KS9NV2PXZPZVRG" hidden="1">#REF!</definedName>
    <definedName name="BExZOZSWGLSY2XYVRIS6VSNJDSGD" localSheetId="10" hidden="1">#REF!</definedName>
    <definedName name="BExZOZSWGLSY2XYVRIS6VSNJDSGD" localSheetId="8" hidden="1">#REF!</definedName>
    <definedName name="BExZOZSWGLSY2XYVRIS6VSNJDSGD" hidden="1">#REF!</definedName>
    <definedName name="BExZP7AIJKLM6C6CSUIIFAHFBNX2" localSheetId="10" hidden="1">#REF!</definedName>
    <definedName name="BExZP7AIJKLM6C6CSUIIFAHFBNX2" localSheetId="8" hidden="1">#REF!</definedName>
    <definedName name="BExZP7AIJKLM6C6CSUIIFAHFBNX2" hidden="1">#REF!</definedName>
    <definedName name="BExZPALCPOH27L4MUPX2RFT3F8OM" localSheetId="10" hidden="1">#REF!</definedName>
    <definedName name="BExZPALCPOH27L4MUPX2RFT3F8OM" localSheetId="8" hidden="1">#REF!</definedName>
    <definedName name="BExZPALCPOH27L4MUPX2RFT3F8OM" hidden="1">#REF!</definedName>
    <definedName name="BExZPQ0XY507N8FJMVPKCTK8HC9H" localSheetId="10" hidden="1">#REF!</definedName>
    <definedName name="BExZPQ0XY507N8FJMVPKCTK8HC9H" localSheetId="8" hidden="1">#REF!</definedName>
    <definedName name="BExZPQ0XY507N8FJMVPKCTK8HC9H" hidden="1">#REF!</definedName>
    <definedName name="BExZPXTHEWEN48J9E5ARSA8IGRBI" localSheetId="10" hidden="1">#REF!</definedName>
    <definedName name="BExZPXTHEWEN48J9E5ARSA8IGRBI" localSheetId="8" hidden="1">#REF!</definedName>
    <definedName name="BExZPXTHEWEN48J9E5ARSA8IGRBI" hidden="1">#REF!</definedName>
    <definedName name="BExZQ37OVBR25U32CO2YYVPZOMR5" localSheetId="10" hidden="1">#REF!</definedName>
    <definedName name="BExZQ37OVBR25U32CO2YYVPZOMR5" localSheetId="8" hidden="1">#REF!</definedName>
    <definedName name="BExZQ37OVBR25U32CO2YYVPZOMR5" hidden="1">#REF!</definedName>
    <definedName name="BExZQ3NT7H06VO0AR48WHZULZB93" localSheetId="10" hidden="1">#REF!</definedName>
    <definedName name="BExZQ3NT7H06VO0AR48WHZULZB93" localSheetId="8" hidden="1">#REF!</definedName>
    <definedName name="BExZQ3NT7H06VO0AR48WHZULZB93" hidden="1">#REF!</definedName>
    <definedName name="BExZQ5RCYU1R0DUT1MFN99S1C408" localSheetId="10" hidden="1">#REF!</definedName>
    <definedName name="BExZQ5RCYU1R0DUT1MFN99S1C408" localSheetId="8" hidden="1">#REF!</definedName>
    <definedName name="BExZQ5RCYU1R0DUT1MFN99S1C408" hidden="1">#REF!</definedName>
    <definedName name="BExZQ7PJU07SEJMDX18U9YVDC2GU" localSheetId="10" hidden="1">#REF!</definedName>
    <definedName name="BExZQ7PJU07SEJMDX18U9YVDC2GU" localSheetId="8" hidden="1">#REF!</definedName>
    <definedName name="BExZQ7PJU07SEJMDX18U9YVDC2GU" hidden="1">#REF!</definedName>
    <definedName name="BExZQAJXQ5IJ5RB71EDSPGTRO5HC" localSheetId="10" hidden="1">#REF!</definedName>
    <definedName name="BExZQAJXQ5IJ5RB71EDSPGTRO5HC" localSheetId="8" hidden="1">#REF!</definedName>
    <definedName name="BExZQAJXQ5IJ5RB71EDSPGTRO5HC" hidden="1">#REF!</definedName>
    <definedName name="BExZQBLTKPF3O4MCH6L4LE544FQB" localSheetId="10" hidden="1">#REF!</definedName>
    <definedName name="BExZQBLTKPF3O4MCH6L4LE544FQB" localSheetId="8" hidden="1">#REF!</definedName>
    <definedName name="BExZQBLTKPF3O4MCH6L4LE544FQB" hidden="1">#REF!</definedName>
    <definedName name="BExZQIHTGHK7OOI2Y2PN3JYBY82I" localSheetId="10" hidden="1">#REF!</definedName>
    <definedName name="BExZQIHTGHK7OOI2Y2PN3JYBY82I" localSheetId="8" hidden="1">#REF!</definedName>
    <definedName name="BExZQIHTGHK7OOI2Y2PN3JYBY82I" hidden="1">#REF!</definedName>
    <definedName name="BExZQJJMGU5MHQOILGXGJPAQI5XI" localSheetId="10" hidden="1">#REF!</definedName>
    <definedName name="BExZQJJMGU5MHQOILGXGJPAQI5XI" localSheetId="8" hidden="1">#REF!</definedName>
    <definedName name="BExZQJJMGU5MHQOILGXGJPAQI5XI" hidden="1">#REF!</definedName>
    <definedName name="BExZQL1M2EX5YEQBMNQKVD747N3I" localSheetId="10" hidden="1">#REF!</definedName>
    <definedName name="BExZQL1M2EX5YEQBMNQKVD747N3I" localSheetId="8" hidden="1">#REF!</definedName>
    <definedName name="BExZQL1M2EX5YEQBMNQKVD747N3I" hidden="1">#REF!</definedName>
    <definedName name="BExZQPDYUBJL0C1OME996KHU23N5" localSheetId="10" hidden="1">#REF!</definedName>
    <definedName name="BExZQPDYUBJL0C1OME996KHU23N5" localSheetId="8" hidden="1">#REF!</definedName>
    <definedName name="BExZQPDYUBJL0C1OME996KHU23N5" hidden="1">#REF!</definedName>
    <definedName name="BExZQXBYEBN28QUH1KOVW6KKA5UM" localSheetId="10" hidden="1">#REF!</definedName>
    <definedName name="BExZQXBYEBN28QUH1KOVW6KKA5UM" localSheetId="8" hidden="1">#REF!</definedName>
    <definedName name="BExZQXBYEBN28QUH1KOVW6KKA5UM" hidden="1">#REF!</definedName>
    <definedName name="BExZQZKT146WEN8FTVZ7Y5TSB8L5" localSheetId="10" hidden="1">#REF!</definedName>
    <definedName name="BExZQZKT146WEN8FTVZ7Y5TSB8L5" localSheetId="8" hidden="1">#REF!</definedName>
    <definedName name="BExZQZKT146WEN8FTVZ7Y5TSB8L5" hidden="1">#REF!</definedName>
    <definedName name="BExZR485AKBH93YZ08CMUC3WROED" localSheetId="10" hidden="1">#REF!</definedName>
    <definedName name="BExZR485AKBH93YZ08CMUC3WROED" localSheetId="8" hidden="1">#REF!</definedName>
    <definedName name="BExZR485AKBH93YZ08CMUC3WROED" hidden="1">#REF!</definedName>
    <definedName name="BExZR7TL98P2PPUVGIZYR5873DWW" localSheetId="10" hidden="1">#REF!</definedName>
    <definedName name="BExZR7TL98P2PPUVGIZYR5873DWW" localSheetId="8" hidden="1">#REF!</definedName>
    <definedName name="BExZR7TL98P2PPUVGIZYR5873DWW" hidden="1">#REF!</definedName>
    <definedName name="BExZRAYSYOXAM1PBW1EF6YAZ9RU3" localSheetId="10" hidden="1">#REF!</definedName>
    <definedName name="BExZRAYSYOXAM1PBW1EF6YAZ9RU3" localSheetId="8" hidden="1">#REF!</definedName>
    <definedName name="BExZRAYSYOXAM1PBW1EF6YAZ9RU3" hidden="1">#REF!</definedName>
    <definedName name="BExZRGD1603X5ACFALUUDKCD7X48" localSheetId="10" hidden="1">#REF!</definedName>
    <definedName name="BExZRGD1603X5ACFALUUDKCD7X48" localSheetId="8" hidden="1">#REF!</definedName>
    <definedName name="BExZRGD1603X5ACFALUUDKCD7X48" hidden="1">#REF!</definedName>
    <definedName name="BExZRMSYHFOP8FFWKKUSBHU85J81" localSheetId="10" hidden="1">#REF!</definedName>
    <definedName name="BExZRMSYHFOP8FFWKKUSBHU85J81" localSheetId="8" hidden="1">#REF!</definedName>
    <definedName name="BExZRMSYHFOP8FFWKKUSBHU85J81" hidden="1">#REF!</definedName>
    <definedName name="BExZRP1X6UVLN1UOLHH5VF4STP1O" localSheetId="10" hidden="1">#REF!</definedName>
    <definedName name="BExZRP1X6UVLN1UOLHH5VF4STP1O" localSheetId="8" hidden="1">#REF!</definedName>
    <definedName name="BExZRP1X6UVLN1UOLHH5VF4STP1O" hidden="1">#REF!</definedName>
    <definedName name="BExZRQ930U6OCYNV00CH5I0Q4LPE" localSheetId="10" hidden="1">#REF!</definedName>
    <definedName name="BExZRQ930U6OCYNV00CH5I0Q4LPE" localSheetId="8" hidden="1">#REF!</definedName>
    <definedName name="BExZRQ930U6OCYNV00CH5I0Q4LPE" hidden="1">#REF!</definedName>
    <definedName name="BExZRQP7JLKS45QOGATXS7MK5GUZ" localSheetId="10" hidden="1">#REF!</definedName>
    <definedName name="BExZRQP7JLKS45QOGATXS7MK5GUZ" localSheetId="8" hidden="1">#REF!</definedName>
    <definedName name="BExZRQP7JLKS45QOGATXS7MK5GUZ" hidden="1">#REF!</definedName>
    <definedName name="BExZRW8W514W8OZ72YBONYJ64GXF" localSheetId="10" hidden="1">#REF!</definedName>
    <definedName name="BExZRW8W514W8OZ72YBONYJ64GXF" localSheetId="8" hidden="1">#REF!</definedName>
    <definedName name="BExZRW8W514W8OZ72YBONYJ64GXF" hidden="1">#REF!</definedName>
    <definedName name="BExZRWJP2BUVFJPO8U8ATQEP0LZU" localSheetId="10" hidden="1">#REF!</definedName>
    <definedName name="BExZRWJP2BUVFJPO8U8ATQEP0LZU" localSheetId="8" hidden="1">#REF!</definedName>
    <definedName name="BExZRWJP2BUVFJPO8U8ATQEP0LZU" hidden="1">#REF!</definedName>
    <definedName name="BExZSI9USDLZAN8LI8M4YYQL24GZ" localSheetId="10" hidden="1">#REF!</definedName>
    <definedName name="BExZSI9USDLZAN8LI8M4YYQL24GZ" localSheetId="8" hidden="1">#REF!</definedName>
    <definedName name="BExZSI9USDLZAN8LI8M4YYQL24GZ" hidden="1">#REF!</definedName>
    <definedName name="BExZSLKO175YAM0RMMZH1FPXL4V2" localSheetId="10" hidden="1">#REF!</definedName>
    <definedName name="BExZSLKO175YAM0RMMZH1FPXL4V2" localSheetId="8" hidden="1">#REF!</definedName>
    <definedName name="BExZSLKO175YAM0RMMZH1FPXL4V2" hidden="1">#REF!</definedName>
    <definedName name="BExZSS0LA2JY4ZLJ1Z5YCMLJJZCH" localSheetId="10" hidden="1">#REF!</definedName>
    <definedName name="BExZSS0LA2JY4ZLJ1Z5YCMLJJZCH" localSheetId="8" hidden="1">#REF!</definedName>
    <definedName name="BExZSS0LA2JY4ZLJ1Z5YCMLJJZCH" hidden="1">#REF!</definedName>
    <definedName name="BExZSTNUWCRNCL22SMKXKFSLCJ0O" localSheetId="10" hidden="1">#REF!</definedName>
    <definedName name="BExZSTNUWCRNCL22SMKXKFSLCJ0O" localSheetId="8" hidden="1">#REF!</definedName>
    <definedName name="BExZSTNUWCRNCL22SMKXKFSLCJ0O" hidden="1">#REF!</definedName>
    <definedName name="BExZSYRA4NR7K6RLC3I81QSG5SQR" localSheetId="10" hidden="1">#REF!</definedName>
    <definedName name="BExZSYRA4NR7K6RLC3I81QSG5SQR" localSheetId="8" hidden="1">#REF!</definedName>
    <definedName name="BExZSYRA4NR7K6RLC3I81QSG5SQR" hidden="1">#REF!</definedName>
    <definedName name="BExZT6JSZ8CBS0SB3T07N3LMAX7M" localSheetId="10" hidden="1">#REF!</definedName>
    <definedName name="BExZT6JSZ8CBS0SB3T07N3LMAX7M" localSheetId="8" hidden="1">#REF!</definedName>
    <definedName name="BExZT6JSZ8CBS0SB3T07N3LMAX7M" hidden="1">#REF!</definedName>
    <definedName name="BExZTAQV2QVSZY5Y3VCCWUBSBW9P" localSheetId="10" hidden="1">#REF!</definedName>
    <definedName name="BExZTAQV2QVSZY5Y3VCCWUBSBW9P" localSheetId="8" hidden="1">#REF!</definedName>
    <definedName name="BExZTAQV2QVSZY5Y3VCCWUBSBW9P" hidden="1">#REF!</definedName>
    <definedName name="BExZTHSI2FX56PWRSNX9H5EWTZFO" localSheetId="10" hidden="1">#REF!</definedName>
    <definedName name="BExZTHSI2FX56PWRSNX9H5EWTZFO" localSheetId="8" hidden="1">#REF!</definedName>
    <definedName name="BExZTHSI2FX56PWRSNX9H5EWTZFO" hidden="1">#REF!</definedName>
    <definedName name="BExZTJL3HVBFY139H6CJHEQCT1EL" localSheetId="10" hidden="1">#REF!</definedName>
    <definedName name="BExZTJL3HVBFY139H6CJHEQCT1EL" localSheetId="8" hidden="1">#REF!</definedName>
    <definedName name="BExZTJL3HVBFY139H6CJHEQCT1EL" hidden="1">#REF!</definedName>
    <definedName name="BExZTLOL8OPABZI453E0KVNA1GJS" localSheetId="10" hidden="1">#REF!</definedName>
    <definedName name="BExZTLOL8OPABZI453E0KVNA1GJS" localSheetId="8" hidden="1">#REF!</definedName>
    <definedName name="BExZTLOL8OPABZI453E0KVNA1GJS" hidden="1">#REF!</definedName>
    <definedName name="BExZTOTZ9F2ZI18DZM8GW39VDF1N" localSheetId="10" hidden="1">#REF!</definedName>
    <definedName name="BExZTOTZ9F2ZI18DZM8GW39VDF1N" localSheetId="8" hidden="1">#REF!</definedName>
    <definedName name="BExZTOTZ9F2ZI18DZM8GW39VDF1N" hidden="1">#REF!</definedName>
    <definedName name="BExZTT6J3X0TOX0ZY6YPLUVMCW9X" localSheetId="10" hidden="1">#REF!</definedName>
    <definedName name="BExZTT6J3X0TOX0ZY6YPLUVMCW9X" localSheetId="8" hidden="1">#REF!</definedName>
    <definedName name="BExZTT6J3X0TOX0ZY6YPLUVMCW9X" hidden="1">#REF!</definedName>
    <definedName name="BExZTW6ECBRA0BBITWBQ8R93RMCL" localSheetId="10" hidden="1">#REF!</definedName>
    <definedName name="BExZTW6ECBRA0BBITWBQ8R93RMCL" localSheetId="8" hidden="1">#REF!</definedName>
    <definedName name="BExZTW6ECBRA0BBITWBQ8R93RMCL" hidden="1">#REF!</definedName>
    <definedName name="BExZU2BHYAOKSCBM3C5014ZF6IXS" localSheetId="10" hidden="1">#REF!</definedName>
    <definedName name="BExZU2BHYAOKSCBM3C5014ZF6IXS" localSheetId="8" hidden="1">#REF!</definedName>
    <definedName name="BExZU2BHYAOKSCBM3C5014ZF6IXS" hidden="1">#REF!</definedName>
    <definedName name="BExZU2RMJTXOCS0ROPMYPE6WTD87" localSheetId="10" hidden="1">#REF!</definedName>
    <definedName name="BExZU2RMJTXOCS0ROPMYPE6WTD87" localSheetId="8" hidden="1">#REF!</definedName>
    <definedName name="BExZU2RMJTXOCS0ROPMYPE6WTD87" hidden="1">#REF!</definedName>
    <definedName name="BExZUBRAHA9DNEGONEZEB2TDVFC2" localSheetId="10" hidden="1">#REF!</definedName>
    <definedName name="BExZUBRAHA9DNEGONEZEB2TDVFC2" localSheetId="8" hidden="1">#REF!</definedName>
    <definedName name="BExZUBRAHA9DNEGONEZEB2TDVFC2" hidden="1">#REF!</definedName>
    <definedName name="BExZUF7G8FENTJKH9R1XUWXM6CWD" localSheetId="10" hidden="1">#REF!</definedName>
    <definedName name="BExZUF7G8FENTJKH9R1XUWXM6CWD" localSheetId="8" hidden="1">#REF!</definedName>
    <definedName name="BExZUF7G8FENTJKH9R1XUWXM6CWD" hidden="1">#REF!</definedName>
    <definedName name="BExZUNARUJBIZ08VCAV3GEVBIR3D" localSheetId="10" hidden="1">#REF!</definedName>
    <definedName name="BExZUNARUJBIZ08VCAV3GEVBIR3D" localSheetId="8" hidden="1">#REF!</definedName>
    <definedName name="BExZUNARUJBIZ08VCAV3GEVBIR3D" hidden="1">#REF!</definedName>
    <definedName name="BExZUSZT5496UMBP4LFSLTR1GVEW" localSheetId="10" hidden="1">#REF!</definedName>
    <definedName name="BExZUSZT5496UMBP4LFSLTR1GVEW" localSheetId="8" hidden="1">#REF!</definedName>
    <definedName name="BExZUSZT5496UMBP4LFSLTR1GVEW" hidden="1">#REF!</definedName>
    <definedName name="BExZUT54340I38GVCV79EL116WR0" localSheetId="10" hidden="1">#REF!</definedName>
    <definedName name="BExZUT54340I38GVCV79EL116WR0" localSheetId="8" hidden="1">#REF!</definedName>
    <definedName name="BExZUT54340I38GVCV79EL116WR0" hidden="1">#REF!</definedName>
    <definedName name="BExZUXC66MK2SXPXCLD8ZSU0BMTY" localSheetId="10" hidden="1">#REF!</definedName>
    <definedName name="BExZUXC66MK2SXPXCLD8ZSU0BMTY" localSheetId="8" hidden="1">#REF!</definedName>
    <definedName name="BExZUXC66MK2SXPXCLD8ZSU0BMTY" hidden="1">#REF!</definedName>
    <definedName name="BExZUYDULCX65H9OZ9JHPBNKF3MI" localSheetId="10" hidden="1">#REF!</definedName>
    <definedName name="BExZUYDULCX65H9OZ9JHPBNKF3MI" localSheetId="8" hidden="1">#REF!</definedName>
    <definedName name="BExZUYDULCX65H9OZ9JHPBNKF3MI" hidden="1">#REF!</definedName>
    <definedName name="BExZV2QD5ZDK3AGDRULLA7JB46C3" localSheetId="10" hidden="1">#REF!</definedName>
    <definedName name="BExZV2QD5ZDK3AGDRULLA7JB46C3" localSheetId="8" hidden="1">#REF!</definedName>
    <definedName name="BExZV2QD5ZDK3AGDRULLA7JB46C3" hidden="1">#REF!</definedName>
    <definedName name="BExZVBQ29OM0V8XAL3HL0JIM0MMU" localSheetId="10" hidden="1">#REF!</definedName>
    <definedName name="BExZVBQ29OM0V8XAL3HL0JIM0MMU" localSheetId="8" hidden="1">#REF!</definedName>
    <definedName name="BExZVBQ29OM0V8XAL3HL0JIM0MMU" hidden="1">#REF!</definedName>
    <definedName name="BExZVKV2XCPCINW1KP8Q1FI6KDNG" localSheetId="10" hidden="1">#REF!</definedName>
    <definedName name="BExZVKV2XCPCINW1KP8Q1FI6KDNG" localSheetId="8" hidden="1">#REF!</definedName>
    <definedName name="BExZVKV2XCPCINW1KP8Q1FI6KDNG" hidden="1">#REF!</definedName>
    <definedName name="BExZVLM4T9ORS4ZWHME46U4Q103C" localSheetId="10" hidden="1">#REF!</definedName>
    <definedName name="BExZVLM4T9ORS4ZWHME46U4Q103C" localSheetId="8" hidden="1">#REF!</definedName>
    <definedName name="BExZVLM4T9ORS4ZWHME46U4Q103C" hidden="1">#REF!</definedName>
    <definedName name="BExZVM7OZWPPRH5YQW50EYMMIW1A" localSheetId="10" hidden="1">#REF!</definedName>
    <definedName name="BExZVM7OZWPPRH5YQW50EYMMIW1A" localSheetId="8" hidden="1">#REF!</definedName>
    <definedName name="BExZVM7OZWPPRH5YQW50EYMMIW1A" hidden="1">#REF!</definedName>
    <definedName name="BExZVMYK7BAH6AGIAEXBE1NXDZ5Z" localSheetId="10" hidden="1">#REF!</definedName>
    <definedName name="BExZVMYK7BAH6AGIAEXBE1NXDZ5Z" localSheetId="8" hidden="1">#REF!</definedName>
    <definedName name="BExZVMYK7BAH6AGIAEXBE1NXDZ5Z" hidden="1">#REF!</definedName>
    <definedName name="BExZVPYGX2C5OSHMZ6F0KBKZ6B1S" localSheetId="10" hidden="1">#REF!</definedName>
    <definedName name="BExZVPYGX2C5OSHMZ6F0KBKZ6B1S" localSheetId="8" hidden="1">#REF!</definedName>
    <definedName name="BExZVPYGX2C5OSHMZ6F0KBKZ6B1S" hidden="1">#REF!</definedName>
    <definedName name="BExZW3LHTS7PFBNTYM95N8J5AFYQ" localSheetId="10" hidden="1">#REF!</definedName>
    <definedName name="BExZW3LHTS7PFBNTYM95N8J5AFYQ" localSheetId="8" hidden="1">#REF!</definedName>
    <definedName name="BExZW3LHTS7PFBNTYM95N8J5AFYQ" hidden="1">#REF!</definedName>
    <definedName name="BExZW472V5ADKCFHIKAJ6D4R8MU4" localSheetId="10" hidden="1">#REF!</definedName>
    <definedName name="BExZW472V5ADKCFHIKAJ6D4R8MU4" localSheetId="8" hidden="1">#REF!</definedName>
    <definedName name="BExZW472V5ADKCFHIKAJ6D4R8MU4" hidden="1">#REF!</definedName>
    <definedName name="BExZW5UARC8W9AQNLJX2I5WQWS5F" localSheetId="10" hidden="1">#REF!</definedName>
    <definedName name="BExZW5UARC8W9AQNLJX2I5WQWS5F" localSheetId="8" hidden="1">#REF!</definedName>
    <definedName name="BExZW5UARC8W9AQNLJX2I5WQWS5F" hidden="1">#REF!</definedName>
    <definedName name="BExZW7HRGN6A9YS41KI2B2UUMJ7X" localSheetId="10" hidden="1">#REF!</definedName>
    <definedName name="BExZW7HRGN6A9YS41KI2B2UUMJ7X" localSheetId="8" hidden="1">#REF!</definedName>
    <definedName name="BExZW7HRGN6A9YS41KI2B2UUMJ7X" hidden="1">#REF!</definedName>
    <definedName name="BExZW8ZPNV43UXGOT98FDNIBQHZY" localSheetId="10" hidden="1">#REF!</definedName>
    <definedName name="BExZW8ZPNV43UXGOT98FDNIBQHZY" localSheetId="8" hidden="1">#REF!</definedName>
    <definedName name="BExZW8ZPNV43UXGOT98FDNIBQHZY" hidden="1">#REF!</definedName>
    <definedName name="BExZWKZ5N3RDXU8MZ8HQVYYD8O0F" localSheetId="10" hidden="1">#REF!</definedName>
    <definedName name="BExZWKZ5N3RDXU8MZ8HQVYYD8O0F" localSheetId="8" hidden="1">#REF!</definedName>
    <definedName name="BExZWKZ5N3RDXU8MZ8HQVYYD8O0F" hidden="1">#REF!</definedName>
    <definedName name="BExZWMBRUCPO6F4QT5FNX8JRFL7V" localSheetId="10" hidden="1">#REF!</definedName>
    <definedName name="BExZWMBRUCPO6F4QT5FNX8JRFL7V" localSheetId="8" hidden="1">#REF!</definedName>
    <definedName name="BExZWMBRUCPO6F4QT5FNX8JRFL7V" hidden="1">#REF!</definedName>
    <definedName name="BExZWQO5171HT1OZ6D6JZBHEW4JG" localSheetId="10" hidden="1">#REF!</definedName>
    <definedName name="BExZWQO5171HT1OZ6D6JZBHEW4JG" localSheetId="8" hidden="1">#REF!</definedName>
    <definedName name="BExZWQO5171HT1OZ6D6JZBHEW4JG" hidden="1">#REF!</definedName>
    <definedName name="BExZWSMC9T48W74GFGQCIUJ8ZPP3" localSheetId="10" hidden="1">#REF!</definedName>
    <definedName name="BExZWSMC9T48W74GFGQCIUJ8ZPP3" localSheetId="8" hidden="1">#REF!</definedName>
    <definedName name="BExZWSMC9T48W74GFGQCIUJ8ZPP3" hidden="1">#REF!</definedName>
    <definedName name="BExZWUF2V4HY3HI8JN9ZVPRWK1H3" localSheetId="10" hidden="1">#REF!</definedName>
    <definedName name="BExZWUF2V4HY3HI8JN9ZVPRWK1H3" localSheetId="8" hidden="1">#REF!</definedName>
    <definedName name="BExZWUF2V4HY3HI8JN9ZVPRWK1H3" hidden="1">#REF!</definedName>
    <definedName name="BExZWX45URTK9KYDJHEXL1OTZ833" localSheetId="10" hidden="1">#REF!</definedName>
    <definedName name="BExZWX45URTK9KYDJHEXL1OTZ833" localSheetId="8" hidden="1">#REF!</definedName>
    <definedName name="BExZWX45URTK9KYDJHEXL1OTZ833" hidden="1">#REF!</definedName>
    <definedName name="BExZX0EWQEZO86WDAD9A4EAEZ012" localSheetId="10" hidden="1">#REF!</definedName>
    <definedName name="BExZX0EWQEZO86WDAD9A4EAEZ012" localSheetId="8" hidden="1">#REF!</definedName>
    <definedName name="BExZX0EWQEZO86WDAD9A4EAEZ012" hidden="1">#REF!</definedName>
    <definedName name="BExZX2T6ZT2DZLYSDJJBPVIT5OK2" localSheetId="10" hidden="1">#REF!</definedName>
    <definedName name="BExZX2T6ZT2DZLYSDJJBPVIT5OK2" localSheetId="8" hidden="1">#REF!</definedName>
    <definedName name="BExZX2T6ZT2DZLYSDJJBPVIT5OK2" hidden="1">#REF!</definedName>
    <definedName name="BExZXOJDELULNLEH7WG0OYJT0NJ4" localSheetId="10" hidden="1">#REF!</definedName>
    <definedName name="BExZXOJDELULNLEH7WG0OYJT0NJ4" localSheetId="8" hidden="1">#REF!</definedName>
    <definedName name="BExZXOJDELULNLEH7WG0OYJT0NJ4" hidden="1">#REF!</definedName>
    <definedName name="BExZXOOTRNUK8LGEAZ8ZCFW9KXQ1" localSheetId="10" hidden="1">#REF!</definedName>
    <definedName name="BExZXOOTRNUK8LGEAZ8ZCFW9KXQ1" localSheetId="8" hidden="1">#REF!</definedName>
    <definedName name="BExZXOOTRNUK8LGEAZ8ZCFW9KXQ1" hidden="1">#REF!</definedName>
    <definedName name="BExZXT6JOXNKEDU23DKL8XZAJZIH" localSheetId="10" hidden="1">#REF!</definedName>
    <definedName name="BExZXT6JOXNKEDU23DKL8XZAJZIH" localSheetId="8" hidden="1">#REF!</definedName>
    <definedName name="BExZXT6JOXNKEDU23DKL8XZAJZIH" hidden="1">#REF!</definedName>
    <definedName name="BExZXUTYW1HWEEZ1LIX4OQWC7HL1" localSheetId="10" hidden="1">#REF!</definedName>
    <definedName name="BExZXUTYW1HWEEZ1LIX4OQWC7HL1" localSheetId="8" hidden="1">#REF!</definedName>
    <definedName name="BExZXUTYW1HWEEZ1LIX4OQWC7HL1" hidden="1">#REF!</definedName>
    <definedName name="BExZXY4NKQL9QD76YMQJ15U1C2G8" localSheetId="10" hidden="1">#REF!</definedName>
    <definedName name="BExZXY4NKQL9QD76YMQJ15U1C2G8" localSheetId="8" hidden="1">#REF!</definedName>
    <definedName name="BExZXY4NKQL9QD76YMQJ15U1C2G8" hidden="1">#REF!</definedName>
    <definedName name="BExZXYQ7U5G08FQGUIGYT14QCBOF" localSheetId="10" hidden="1">#REF!</definedName>
    <definedName name="BExZXYQ7U5G08FQGUIGYT14QCBOF" localSheetId="8" hidden="1">#REF!</definedName>
    <definedName name="BExZXYQ7U5G08FQGUIGYT14QCBOF" hidden="1">#REF!</definedName>
    <definedName name="BExZY02V77YJBMODJSWZOYCMPS5X" localSheetId="10" hidden="1">#REF!</definedName>
    <definedName name="BExZY02V77YJBMODJSWZOYCMPS5X" localSheetId="8" hidden="1">#REF!</definedName>
    <definedName name="BExZY02V77YJBMODJSWZOYCMPS5X" hidden="1">#REF!</definedName>
    <definedName name="BExZY3DEOYNIHRV56IY5LJXZK8RU" localSheetId="10" hidden="1">#REF!</definedName>
    <definedName name="BExZY3DEOYNIHRV56IY5LJXZK8RU" localSheetId="8" hidden="1">#REF!</definedName>
    <definedName name="BExZY3DEOYNIHRV56IY5LJXZK8RU" hidden="1">#REF!</definedName>
    <definedName name="BExZY49QRZIR6CA41LFA9LM6EULU" localSheetId="10" hidden="1">#REF!</definedName>
    <definedName name="BExZY49QRZIR6CA41LFA9LM6EULU" localSheetId="8" hidden="1">#REF!</definedName>
    <definedName name="BExZY49QRZIR6CA41LFA9LM6EULU" hidden="1">#REF!</definedName>
    <definedName name="BExZYTG2G7W27YATTETFDDCZ0C4U" localSheetId="10" hidden="1">#REF!</definedName>
    <definedName name="BExZYTG2G7W27YATTETFDDCZ0C4U" localSheetId="8" hidden="1">#REF!</definedName>
    <definedName name="BExZYTG2G7W27YATTETFDDCZ0C4U" hidden="1">#REF!</definedName>
    <definedName name="BExZYYOZMC36ROQDWLR5Z17WKHCR" localSheetId="10" hidden="1">#REF!</definedName>
    <definedName name="BExZYYOZMC36ROQDWLR5Z17WKHCR" localSheetId="8" hidden="1">#REF!</definedName>
    <definedName name="BExZYYOZMC36ROQDWLR5Z17WKHCR" hidden="1">#REF!</definedName>
    <definedName name="BExZZ2FQA9A8C7CJKMEFQ9VPSLCE" localSheetId="10" hidden="1">#REF!</definedName>
    <definedName name="BExZZ2FQA9A8C7CJKMEFQ9VPSLCE" localSheetId="8" hidden="1">#REF!</definedName>
    <definedName name="BExZZ2FQA9A8C7CJKMEFQ9VPSLCE" hidden="1">#REF!</definedName>
    <definedName name="BExZZ7ZGXIMA3OVYAWY3YQSK64LF" localSheetId="10" hidden="1">#REF!</definedName>
    <definedName name="BExZZ7ZGXIMA3OVYAWY3YQSK64LF" localSheetId="8" hidden="1">#REF!</definedName>
    <definedName name="BExZZ7ZGXIMA3OVYAWY3YQSK64LF" hidden="1">#REF!</definedName>
    <definedName name="BExZZ8FKEIFG203MU6SEJ69MINCD" localSheetId="10" hidden="1">#REF!</definedName>
    <definedName name="BExZZ8FKEIFG203MU6SEJ69MINCD" localSheetId="8" hidden="1">#REF!</definedName>
    <definedName name="BExZZ8FKEIFG203MU6SEJ69MINCD" hidden="1">#REF!</definedName>
    <definedName name="BExZZCHAVHW8C2H649KRGVQ0WVRT" localSheetId="10" hidden="1">#REF!</definedName>
    <definedName name="BExZZCHAVHW8C2H649KRGVQ0WVRT" localSheetId="8" hidden="1">#REF!</definedName>
    <definedName name="BExZZCHAVHW8C2H649KRGVQ0WVRT" hidden="1">#REF!</definedName>
    <definedName name="BExZZTK54OTLF2YB68BHGOS27GEN" localSheetId="10" hidden="1">#REF!</definedName>
    <definedName name="BExZZTK54OTLF2YB68BHGOS27GEN" localSheetId="8" hidden="1">#REF!</definedName>
    <definedName name="BExZZTK54OTLF2YB68BHGOS27GEN" hidden="1">#REF!</definedName>
    <definedName name="BExZZXB3JQQG4SIZS4MRU6NNW7HI" localSheetId="10" hidden="1">#REF!</definedName>
    <definedName name="BExZZXB3JQQG4SIZS4MRU6NNW7HI" localSheetId="8" hidden="1">#REF!</definedName>
    <definedName name="BExZZXB3JQQG4SIZS4MRU6NNW7HI" hidden="1">#REF!</definedName>
    <definedName name="BExZZZEMIIFKMLLV4DJKX5TB9R5V" localSheetId="10" hidden="1">#REF!</definedName>
    <definedName name="BExZZZEMIIFKMLLV4DJKX5TB9R5V" localSheetId="8" hidden="1">#REF!</definedName>
    <definedName name="BExZZZEMIIFKMLLV4DJKX5TB9R5V" hidden="1">#REF!</definedName>
    <definedName name="BillingRates">[20]References!$A:$I</definedName>
    <definedName name="BOOKADJ">#REF!</definedName>
    <definedName name="Bottom">#REF!</definedName>
    <definedName name="budsum2">[21]Att1!#REF!</definedName>
    <definedName name="bump">[16]Utah!#REF!</definedName>
    <definedName name="Burn">[22]NPC!$E$590:$Q$615</definedName>
    <definedName name="C_">'[23]Other States WZAMRT98'!#REF!</definedName>
    <definedName name="CA_Net_Rate_Base" localSheetId="0">#REF!</definedName>
    <definedName name="CA_Net_Rate_Base">#REF!</definedName>
    <definedName name="CA_Operating_Revenue_For_Return" localSheetId="0">#REF!</definedName>
    <definedName name="CA_Operating_Revenue_For_Return">#REF!</definedName>
    <definedName name="caenergy">[24]CA!#REF!</definedName>
    <definedName name="Camas" localSheetId="10" hidden="1">{#N/A,#N/A,FALSE,"Summary";#N/A,#N/A,FALSE,"SmPlants";#N/A,#N/A,FALSE,"Utah";#N/A,#N/A,FALSE,"Idaho";#N/A,#N/A,FALSE,"Lewis River";#N/A,#N/A,FALSE,"NrthUmpq";#N/A,#N/A,FALSE,"KlamRog"}</definedName>
    <definedName name="Camas" localSheetId="8" hidden="1">{#N/A,#N/A,FALSE,"Summary";#N/A,#N/A,FALSE,"SmPlants";#N/A,#N/A,FALSE,"Utah";#N/A,#N/A,FALSE,"Idaho";#N/A,#N/A,FALSE,"Lewis River";#N/A,#N/A,FALSE,"NrthUmpq";#N/A,#N/A,FALSE,"KlamRog"}</definedName>
    <definedName name="Camas" hidden="1">{#N/A,#N/A,FALSE,"Summary";#N/A,#N/A,FALSE,"SmPlants";#N/A,#N/A,FALSE,"Utah";#N/A,#N/A,FALSE,"Idaho";#N/A,#N/A,FALSE,"Lewis River";#N/A,#N/A,FALSE,"NrthUmpq";#N/A,#N/A,FALSE,"KlamRog"}</definedName>
    <definedName name="camonth">[24]CA!#REF!</definedName>
    <definedName name="cap">[25]Readings!$B$2</definedName>
    <definedName name="CARBON_LONG">#REF!</definedName>
    <definedName name="cayear">[24]CA!#REF!</definedName>
    <definedName name="CBWorkbookPriority" hidden="1">-2060790043</definedName>
    <definedName name="ccca">[24]CA!$AT$2</definedName>
    <definedName name="ccid">[24]ID!$AS$2</definedName>
    <definedName name="ccut">'[24]UT no Thrive Life'!$Y$2</definedName>
    <definedName name="ccwa">'[26]Cascade 2016 Forecast WA'!$AU$2</definedName>
    <definedName name="ccwy">[24]WY!$AX$2</definedName>
    <definedName name="cgf" localSheetId="10" hidden="1">{"PRINT",#N/A,TRUE,"APPA";"PRINT",#N/A,TRUE,"APS";"PRINT",#N/A,TRUE,"BHPL";"PRINT",#N/A,TRUE,"BHPL2";"PRINT",#N/A,TRUE,"CDWR";"PRINT",#N/A,TRUE,"EWEB";"PRINT",#N/A,TRUE,"LADWP";"PRINT",#N/A,TRUE,"NEVBASE"}</definedName>
    <definedName name="cgf" localSheetId="8" hidden="1">{"PRINT",#N/A,TRUE,"APPA";"PRINT",#N/A,TRUE,"APS";"PRINT",#N/A,TRUE,"BHPL";"PRINT",#N/A,TRUE,"BHPL2";"PRINT",#N/A,TRUE,"CDWR";"PRINT",#N/A,TRUE,"EWEB";"PRINT",#N/A,TRUE,"LADWP";"PRINT",#N/A,TRUE,"NEVBASE"}</definedName>
    <definedName name="cgf" localSheetId="0" hidden="1">{"PRINT",#N/A,TRUE,"APPA";"PRINT",#N/A,TRUE,"APS";"PRINT",#N/A,TRUE,"BHPL";"PRINT",#N/A,TRUE,"BHPL2";"PRINT",#N/A,TRUE,"CDWR";"PRINT",#N/A,TRUE,"EWEB";"PRINT",#N/A,TRUE,"LADWP";"PRINT",#N/A,TRUE,"NEVBASE"}</definedName>
    <definedName name="cgf" hidden="1">{"PRINT",#N/A,TRUE,"APPA";"PRINT",#N/A,TRUE,"APS";"PRINT",#N/A,TRUE,"BHPL";"PRINT",#N/A,TRUE,"BHPL2";"PRINT",#N/A,TRUE,"CDWR";"PRINT",#N/A,TRUE,"EWEB";"PRINT",#N/A,TRUE,"LADWP";"PRINT",#N/A,TRUE,"NEVBASE"}</definedName>
    <definedName name="Classes">'[27]COS Factor Table'!$F$13:$O$13</definedName>
    <definedName name="Classification">[9]FuncStudy!$Y$91</definedName>
    <definedName name="COAL_RECEIVED">#REF!</definedName>
    <definedName name="COAL_SALES">#REF!</definedName>
    <definedName name="cogs" localSheetId="8" hidden="1">{#N/A,#N/A,FALSE,"NI Sum";#N/A,#N/A,FALSE,"EBITDA";#N/A,#N/A,FALSE,"Cap Ex";#N/A,#N/A,FALSE,"Op CFLO Sum";#N/A,#N/A,FALSE,"NI MEC";#N/A,#N/A,FALSE,"EBITDA MEC";#N/A,#N/A,FALSE,"Cap Ex MEC";#N/A,#N/A,FALSE,"Op CFLO MEC Sum";#N/A,#N/A,FALSE,"NI CE";#N/A,#N/A,FALSE,"EBITDA CE";#N/A,#N/A,FALSE,"Cap Ex CE";#N/A,#N/A,FALSE,"Op CFLO CE"}</definedName>
    <definedName name="cogs" hidden="1">{#N/A,#N/A,FALSE,"NI Sum";#N/A,#N/A,FALSE,"EBITDA";#N/A,#N/A,FALSE,"Cap Ex";#N/A,#N/A,FALSE,"Op CFLO Sum";#N/A,#N/A,FALSE,"NI MEC";#N/A,#N/A,FALSE,"EBITDA MEC";#N/A,#N/A,FALSE,"Cap Ex MEC";#N/A,#N/A,FALSE,"Op CFLO MEC Sum";#N/A,#N/A,FALSE,"NI CE";#N/A,#N/A,FALSE,"EBITDA CE";#N/A,#N/A,FALSE,"Cap Ex CE";#N/A,#N/A,FALSE,"Op CFLO CE"}</definedName>
    <definedName name="COMADJ">#REF!</definedName>
    <definedName name="combined1" localSheetId="10" hidden="1">{"YTD-Total",#N/A,TRUE,"Provision";"YTD-Utility",#N/A,TRUE,"Prov Utility";"YTD-NonUtility",#N/A,TRUE,"Prov NonUtility"}</definedName>
    <definedName name="combined1" localSheetId="8" hidden="1">{"YTD-Total",#N/A,TRUE,"Provision";"YTD-Utility",#N/A,TRUE,"Prov Utility";"YTD-NonUtility",#N/A,TRUE,"Prov NonUtility"}</definedName>
    <definedName name="combined1" localSheetId="0" hidden="1">{"YTD-Total",#N/A,TRUE,"Provision";"YTD-Utility",#N/A,TRUE,"Prov Utility";"YTD-NonUtility",#N/A,TRUE,"Prov NonUtility"}</definedName>
    <definedName name="combined1" hidden="1">{"YTD-Total",#N/A,TRUE,"Provision";"YTD-Utility",#N/A,TRUE,"Prov Utility";"YTD-NonUtility",#N/A,TRUE,"Prov NonUtility"}</definedName>
    <definedName name="comm">[16]Utah!#REF!</definedName>
    <definedName name="comm_cost">[16]Utah!#REF!</definedName>
    <definedName name="COMP">#REF!</definedName>
    <definedName name="COMPACTUAL">#REF!</definedName>
    <definedName name="COMPT">#REF!</definedName>
    <definedName name="COMPWEATHER">#REF!</definedName>
    <definedName name="ConservationFactor_C">'[28]3-Inputs'!$D$18</definedName>
    <definedName name="ContractTypeDol">#REF!</definedName>
    <definedName name="ContractTypeMWh">#REF!</definedName>
    <definedName name="Controls">[29]Controls!$A$1:$I$543</definedName>
    <definedName name="Controls2013">[29]Controls2013!$A$8:$AP$762</definedName>
    <definedName name="Conversion">[30]Conversion!$A$2:$E$1253</definedName>
    <definedName name="CoPercentage">[31]CBECS!$G$7</definedName>
    <definedName name="copy" localSheetId="10" hidden="1">#REF!</definedName>
    <definedName name="copy" localSheetId="8" hidden="1">#REF!</definedName>
    <definedName name="copy" hidden="1">#REF!</definedName>
    <definedName name="COSAllocOptions">'[27]COS Allocation Options'!$D$3:$G$1277</definedName>
    <definedName name="COSFactors">'[27]COS Factor Table'!$A$15:$A$127</definedName>
    <definedName name="COSFactorTbl">'[27]COS Factor Table'!$F$15:$O$127</definedName>
    <definedName name="COSFacVal">[9]Inputs!$W$11</definedName>
    <definedName name="Cost">#REF!</definedName>
    <definedName name="cost_capital">'[32]Program Details'!$B$3</definedName>
    <definedName name="cost1">#REF!</definedName>
    <definedName name="costca">#REF!</definedName>
    <definedName name="costid">#REF!</definedName>
    <definedName name="costsavings">[33]DATA!$DJ$2:$DJ$3000</definedName>
    <definedName name="costut">#REF!</definedName>
    <definedName name="costwa">#REF!</definedName>
    <definedName name="costwy">#REF!</definedName>
    <definedName name="Current_Month">'[34]REPORT TAC'!$K$2</definedName>
    <definedName name="CustNames">[35]Codes!$F$1:$H$121</definedName>
    <definedName name="D_TWKSHT">#REF!</definedName>
    <definedName name="dana" localSheetId="8" hidden="1">{#N/A,#N/A,FALSE,"Summary EPS";#N/A,#N/A,FALSE,"1st Qtr Electric";#N/A,#N/A,FALSE,"1st Qtr Australia";#N/A,#N/A,FALSE,"1st Qtr Telecom";#N/A,#N/A,FALSE,"1st QTR Other"}</definedName>
    <definedName name="dana" hidden="1">{#N/A,#N/A,FALSE,"Summary EPS";#N/A,#N/A,FALSE,"1st Qtr Electric";#N/A,#N/A,FALSE,"1st Qtr Australia";#N/A,#N/A,FALSE,"1st Qtr Telecom";#N/A,#N/A,FALSE,"1st QTR Other"}</definedName>
    <definedName name="dana1" localSheetId="8" hidden="1">{#N/A,#N/A,FALSE,"Summary 1";#N/A,#N/A,FALSE,"Domestic";#N/A,#N/A,FALSE,"Australia";#N/A,#N/A,FALSE,"Other"}</definedName>
    <definedName name="dana1" hidden="1">{#N/A,#N/A,FALSE,"Summary 1";#N/A,#N/A,FALSE,"Domestic";#N/A,#N/A,FALSE,"Australia";#N/A,#N/A,FALSE,"Other"}</definedName>
    <definedName name="DATA1">#REF!</definedName>
    <definedName name="DATA10">'[36]Carbon NBV'!#REF!</definedName>
    <definedName name="DATA11">'[36]Carbon NBV'!#REF!</definedName>
    <definedName name="DATA12">'[36]Carbon NBV'!$C$2:$C$7</definedName>
    <definedName name="DATA13">'[37]Intagible &amp; Leaseholds'!#REF!</definedName>
    <definedName name="DATA14">'[37]Intagible &amp; Leaseholds'!#REF!</definedName>
    <definedName name="DATA15">'[36]Carbon NBV'!#REF!</definedName>
    <definedName name="DATA16">'[36]Carbon NBV'!#REF!</definedName>
    <definedName name="DATA17">'[36]Carbon NBV'!#REF!</definedName>
    <definedName name="DATA18">'[38]390.1'!#REF!</definedName>
    <definedName name="DATA19">'[38]390.1'!#REF!</definedName>
    <definedName name="DATA2">#REF!</definedName>
    <definedName name="DATA20">'[38]390.1'!#REF!</definedName>
    <definedName name="DATA21">'[38]390.1'!#REF!</definedName>
    <definedName name="DATA22">#REF!</definedName>
    <definedName name="DATA23">'[38]390.1'!#REF!</definedName>
    <definedName name="DATA24">'[38]390.1'!#REF!</definedName>
    <definedName name="DATA3">#REF!</definedName>
    <definedName name="DATA4">#REF!</definedName>
    <definedName name="DATA5">#REF!</definedName>
    <definedName name="DATA6">#REF!</definedName>
    <definedName name="DATA7">#REF!</definedName>
    <definedName name="DATA8">'[36]Carbon NBV'!#REF!</definedName>
    <definedName name="DATA9">'[36]Carbon NBV'!#REF!</definedName>
    <definedName name="_xlnm.Database">#REF!</definedName>
    <definedName name="DataCheck_Base">#REF!</definedName>
    <definedName name="DataCheck_Delta">#REF!</definedName>
    <definedName name="DataCheck_NPC">#REF!</definedName>
    <definedName name="DATE">[39]Jan!#REF!</definedName>
    <definedName name="debt">[16]Utah!#REF!</definedName>
    <definedName name="debt_cost">[16]Utah!#REF!</definedName>
    <definedName name="DebtCost">#REF!</definedName>
    <definedName name="DEC">[1]Jan!#REF!</definedName>
    <definedName name="DECT">#REF!</definedName>
    <definedName name="delcost">[40]Projection!$H$45</definedName>
    <definedName name="DELETE01" localSheetId="10" hidden="1">{#N/A,#N/A,FALSE,"Coversheet";#N/A,#N/A,FALSE,"QA"}</definedName>
    <definedName name="DELETE01" localSheetId="8" hidden="1">{#N/A,#N/A,FALSE,"Coversheet";#N/A,#N/A,FALSE,"QA"}</definedName>
    <definedName name="DELETE01" hidden="1">{#N/A,#N/A,FALSE,"Coversheet";#N/A,#N/A,FALSE,"QA"}</definedName>
    <definedName name="DELETE02" localSheetId="10" hidden="1">{#N/A,#N/A,FALSE,"Schedule F";#N/A,#N/A,FALSE,"Schedule G"}</definedName>
    <definedName name="DELETE02" localSheetId="8" hidden="1">{#N/A,#N/A,FALSE,"Schedule F";#N/A,#N/A,FALSE,"Schedule G"}</definedName>
    <definedName name="DELETE02" hidden="1">{#N/A,#N/A,FALSE,"Schedule F";#N/A,#N/A,FALSE,"Schedule G"}</definedName>
    <definedName name="Delete06" localSheetId="10" hidden="1">{#N/A,#N/A,FALSE,"Coversheet";#N/A,#N/A,FALSE,"QA"}</definedName>
    <definedName name="Delete06" localSheetId="8" hidden="1">{#N/A,#N/A,FALSE,"Coversheet";#N/A,#N/A,FALSE,"QA"}</definedName>
    <definedName name="Delete06" hidden="1">{#N/A,#N/A,FALSE,"Coversheet";#N/A,#N/A,FALSE,"QA"}</definedName>
    <definedName name="Delete09" localSheetId="10" hidden="1">{#N/A,#N/A,FALSE,"Coversheet";#N/A,#N/A,FALSE,"QA"}</definedName>
    <definedName name="Delete09" localSheetId="8" hidden="1">{#N/A,#N/A,FALSE,"Coversheet";#N/A,#N/A,FALSE,"QA"}</definedName>
    <definedName name="Delete09" hidden="1">{#N/A,#N/A,FALSE,"Coversheet";#N/A,#N/A,FALSE,"QA"}</definedName>
    <definedName name="Delete1" localSheetId="10" hidden="1">{#N/A,#N/A,FALSE,"Coversheet";#N/A,#N/A,FALSE,"QA"}</definedName>
    <definedName name="Delete1" localSheetId="8" hidden="1">{#N/A,#N/A,FALSE,"Coversheet";#N/A,#N/A,FALSE,"QA"}</definedName>
    <definedName name="Delete1" hidden="1">{#N/A,#N/A,FALSE,"Coversheet";#N/A,#N/A,FALSE,"QA"}</definedName>
    <definedName name="Delete10" localSheetId="10" hidden="1">{#N/A,#N/A,FALSE,"Schedule F";#N/A,#N/A,FALSE,"Schedule G"}</definedName>
    <definedName name="Delete10" localSheetId="8" hidden="1">{#N/A,#N/A,FALSE,"Schedule F";#N/A,#N/A,FALSE,"Schedule G"}</definedName>
    <definedName name="Delete10" hidden="1">{#N/A,#N/A,FALSE,"Schedule F";#N/A,#N/A,FALSE,"Schedule G"}</definedName>
    <definedName name="Delete21" localSheetId="10" hidden="1">{#N/A,#N/A,FALSE,"Coversheet";#N/A,#N/A,FALSE,"QA"}</definedName>
    <definedName name="Delete21" localSheetId="8" hidden="1">{#N/A,#N/A,FALSE,"Coversheet";#N/A,#N/A,FALSE,"QA"}</definedName>
    <definedName name="Delete21" hidden="1">{#N/A,#N/A,FALSE,"Coversheet";#N/A,#N/A,FALSE,"QA"}</definedName>
    <definedName name="Demand">[41]Inputs!$D$9</definedName>
    <definedName name="demand1">#REF!</definedName>
    <definedName name="Demand2">[9]Inputs!$D$10</definedName>
    <definedName name="DeprAcctCheck">#REF!</definedName>
    <definedName name="DeprAdjCheck">#REF!</definedName>
    <definedName name="DEPRAdjNumber">#REF!</definedName>
    <definedName name="DeprAdjNumberPaste">#REF!</definedName>
    <definedName name="DeprAdjSortData">#REF!</definedName>
    <definedName name="DeprAdjSortOrder">#REF!</definedName>
    <definedName name="DeprateTransmissionJune2013">[29]TransmissionJune2013!$A$1:$S$11</definedName>
    <definedName name="DeprFactorCheck">#REF!</definedName>
    <definedName name="DeprNumberSort">#REF!</definedName>
    <definedName name="DeprTypeCheck">#REF!</definedName>
    <definedName name="DFIT" localSheetId="10" hidden="1">{#N/A,#N/A,FALSE,"Coversheet";#N/A,#N/A,FALSE,"QA"}</definedName>
    <definedName name="DFIT" localSheetId="8" hidden="1">{#N/A,#N/A,FALSE,"Coversheet";#N/A,#N/A,FALSE,"QA"}</definedName>
    <definedName name="DFIT" hidden="1">{#N/A,#N/A,FALSE,"Coversheet";#N/A,#N/A,FALSE,"QA"}</definedName>
    <definedName name="Dis">[9]FuncStudy!$Y$90</definedName>
    <definedName name="Discount_Rate">[42]Assumptions!$B$12</definedName>
    <definedName name="Discount_Rate_BS">'[43]3-Inputs'!$G$14</definedName>
    <definedName name="Discount_Rate_C">'[28]3-Inputs'!$D$14</definedName>
    <definedName name="Discount_Rate_I">'[28]3-Inputs'!$E$14</definedName>
    <definedName name="Discount_Rate_Irr">'[28]3-Inputs'!$F$14</definedName>
    <definedName name="Discount_Rate_LC">'[28]3-Inputs'!$G$14</definedName>
    <definedName name="Discount_Rate_R">'[28]3-Inputs'!$C$14</definedName>
    <definedName name="Discount_Rate_R_2013">'[44]3-Inputs'!$C$14</definedName>
    <definedName name="Discount_Rate_R_2014">'[44]3-Inputs'!$C$15</definedName>
    <definedName name="Discount_Rate_R_2015">'[44]3-Inputs'!$C$16</definedName>
    <definedName name="discount_trc">'[32]Program Details'!$B$4</definedName>
    <definedName name="DisFac">'[9]Func Dist Factor Table'!$A$11:$G$25</definedName>
    <definedName name="DispatchSum">"GRID Thermal Generation!R2C1:R4C2"</definedName>
    <definedName name="Dist_factor">#REF!</definedName>
    <definedName name="DistFuncAllocOptions">#REF!</definedName>
    <definedName name="DistFuncFactors">'[27]Func Dist Factor Table'!$A$12:$A$25</definedName>
    <definedName name="DistFuncFactorTbl">'[27]Func Dist Factor Table'!$B$12:$F$25</definedName>
    <definedName name="DistFunctions">'[27]Func Dist Factor Table'!$B$11:$F$11</definedName>
    <definedName name="DistPeakMethod">[11]Inputs!#REF!</definedName>
    <definedName name="dsd" localSheetId="10" hidden="1">[8]Inputs!#REF!</definedName>
    <definedName name="dsd" localSheetId="8" hidden="1">[8]Inputs!#REF!</definedName>
    <definedName name="dsd" hidden="1">[8]Inputs!#REF!</definedName>
    <definedName name="Dual_Baseline">#REF!</definedName>
    <definedName name="DUDE" localSheetId="10" hidden="1">#REF!</definedName>
    <definedName name="DUDE" localSheetId="8" hidden="1">#REF!</definedName>
    <definedName name="DUDE" localSheetId="0" hidden="1">#REF!</definedName>
    <definedName name="DUDE" hidden="1">#REF!</definedName>
    <definedName name="EastTAList">'[45]Transmission Areas'!$A$5:$C$50</definedName>
    <definedName name="ECDQF_Exp">'[46](3.1) Base NPC UE264 ORTAM2014'!#REF!</definedName>
    <definedName name="ECDQF_MWh">'[46](3.1) Base NPC UE264 ORTAM2014'!#REF!</definedName>
    <definedName name="ECG_LTG_CustomerCost">'[34]ECG-TAC LTG'!$T$57:$Z$105</definedName>
    <definedName name="ECG_LTG_ProjectCount">'[34]ECG-TAC LTG'!$T$1:$AA$44</definedName>
    <definedName name="ECG_NLTG_CustomerCost">'[34]ECG-TAC NLTG'!$T$57:$AA$105</definedName>
    <definedName name="ECG_NLTG_ProjectCount">'[34]ECG-TAC NLTG'!$T$1:$AA$43</definedName>
    <definedName name="ee" localSheetId="10" hidden="1">{#N/A,#N/A,FALSE,"Month ";#N/A,#N/A,FALSE,"YTD";#N/A,#N/A,FALSE,"12 mo ended"}</definedName>
    <definedName name="ee" localSheetId="8" hidden="1">{#N/A,#N/A,FALSE,"Month ";#N/A,#N/A,FALSE,"YTD";#N/A,#N/A,FALSE,"12 mo ended"}</definedName>
    <definedName name="ee" hidden="1">{#N/A,#N/A,FALSE,"Month ";#N/A,#N/A,FALSE,"YTD";#N/A,#N/A,FALSE,"12 mo ended"}</definedName>
    <definedName name="EffectiveTaxRate">#REF!</definedName>
    <definedName name="EmbeddedCapCost">#REF!</definedName>
    <definedName name="energy" hidden="1">{#N/A,#N/A,FALSE,"Bgt";#N/A,#N/A,FALSE,"Act";#N/A,#N/A,FALSE,"Chrt Data";#N/A,#N/A,FALSE,"Bus Result";#N/A,#N/A,FALSE,"Main Charts";#N/A,#N/A,FALSE,"P&amp;L Ttl";#N/A,#N/A,FALSE,"P&amp;L C_Ttl";#N/A,#N/A,FALSE,"P&amp;L C_Oct";#N/A,#N/A,FALSE,"P&amp;L C_Sep";#N/A,#N/A,FALSE,"1996";#N/A,#N/A,FALSE,"Data"}</definedName>
    <definedName name="energy1">#REF!</definedName>
    <definedName name="enrgy" localSheetId="10" hidden="1">{#N/A,#N/A,FALSE,"Bgt";#N/A,#N/A,FALSE,"Act";#N/A,#N/A,FALSE,"Chrt Data";#N/A,#N/A,FALSE,"Bus Result";#N/A,#N/A,FALSE,"Main Charts";#N/A,#N/A,FALSE,"P&amp;L Ttl";#N/A,#N/A,FALSE,"P&amp;L C_Ttl";#N/A,#N/A,FALSE,"P&amp;L C_Oct";#N/A,#N/A,FALSE,"P&amp;L C_Sep";#N/A,#N/A,FALSE,"1996";#N/A,#N/A,FALSE,"Data"}</definedName>
    <definedName name="enrgy" localSheetId="8" hidden="1">{#N/A,#N/A,FALSE,"Bgt";#N/A,#N/A,FALSE,"Act";#N/A,#N/A,FALSE,"Chrt Data";#N/A,#N/A,FALSE,"Bus Result";#N/A,#N/A,FALSE,"Main Charts";#N/A,#N/A,FALSE,"P&amp;L Ttl";#N/A,#N/A,FALSE,"P&amp;L C_Ttl";#N/A,#N/A,FALSE,"P&amp;L C_Oct";#N/A,#N/A,FALSE,"P&amp;L C_Sep";#N/A,#N/A,FALSE,"1996";#N/A,#N/A,FALSE,"Data"}</definedName>
    <definedName name="enrgy" localSheetId="0" hidden="1">{#N/A,#N/A,FALSE,"Bgt";#N/A,#N/A,FALSE,"Act";#N/A,#N/A,FALSE,"Chrt Data";#N/A,#N/A,FALSE,"Bus Result";#N/A,#N/A,FALSE,"Main Charts";#N/A,#N/A,FALSE,"P&amp;L Ttl";#N/A,#N/A,FALSE,"P&amp;L C_Ttl";#N/A,#N/A,FALSE,"P&amp;L C_Oct";#N/A,#N/A,FALSE,"P&amp;L C_Sep";#N/A,#N/A,FALSE,"1996";#N/A,#N/A,FALSE,"Data"}</definedName>
    <definedName name="enrgy" hidden="1">{#N/A,#N/A,FALSE,"Bgt";#N/A,#N/A,FALSE,"Act";#N/A,#N/A,FALSE,"Chrt Data";#N/A,#N/A,FALSE,"Bus Result";#N/A,#N/A,FALSE,"Main Charts";#N/A,#N/A,FALSE,"P&amp;L Ttl";#N/A,#N/A,FALSE,"P&amp;L C_Ttl";#N/A,#N/A,FALSE,"P&amp;L C_Oct";#N/A,#N/A,FALSE,"P&amp;L C_Sep";#N/A,#N/A,FALSE,"1996";#N/A,#N/A,FALSE,"Data"}</definedName>
    <definedName name="error" localSheetId="10" hidden="1">{#N/A,#N/A,FALSE,"Coversheet";#N/A,#N/A,FALSE,"QA"}</definedName>
    <definedName name="error" localSheetId="8" hidden="1">{#N/A,#N/A,FALSE,"Coversheet";#N/A,#N/A,FALSE,"QA"}</definedName>
    <definedName name="error" hidden="1">{#N/A,#N/A,FALSE,"Coversheet";#N/A,#N/A,FALSE,"QA"}</definedName>
    <definedName name="Escalation_Rate">#REF!</definedName>
    <definedName name="EscalationRate_BS">'[43]3-Inputs'!$G$19</definedName>
    <definedName name="EscalationRate_C">'[28]3-Inputs'!$D$19</definedName>
    <definedName name="EscalationRate_I">'[28]3-Inputs'!$E$19</definedName>
    <definedName name="EscalationRate_Irr">'[28]3-Inputs'!$F$19</definedName>
    <definedName name="EscalationRate_LC">'[28]3-Inputs'!$G$19</definedName>
    <definedName name="EscalationRate_R">'[28]3-Inputs'!$C$19</definedName>
    <definedName name="EscalationRate_WA">'[47]6-CE Inputs'!$F$6</definedName>
    <definedName name="Estimate" localSheetId="10" hidden="1">{#N/A,#N/A,FALSE,"Summ";#N/A,#N/A,FALSE,"General"}</definedName>
    <definedName name="Estimate" localSheetId="8" hidden="1">{#N/A,#N/A,FALSE,"Summ";#N/A,#N/A,FALSE,"General"}</definedName>
    <definedName name="Estimate" hidden="1">{#N/A,#N/A,FALSE,"Summ";#N/A,#N/A,FALSE,"General"}</definedName>
    <definedName name="EUL_Source_Lookup">[48]TRL_MeasureAttribValParams!$C$2:$I$9645</definedName>
    <definedName name="ex" localSheetId="10" hidden="1">{#N/A,#N/A,FALSE,"Summ";#N/A,#N/A,FALSE,"General"}</definedName>
    <definedName name="ex" localSheetId="8" hidden="1">{#N/A,#N/A,FALSE,"Summ";#N/A,#N/A,FALSE,"General"}</definedName>
    <definedName name="ex" hidden="1">{#N/A,#N/A,FALSE,"Summ";#N/A,#N/A,FALSE,"General"}</definedName>
    <definedName name="ExchangeMWh">#REF!</definedName>
    <definedName name="extra2" localSheetId="10" hidden="1">{#N/A,#N/A,FALSE,"Loans";#N/A,#N/A,FALSE,"Program Costs";#N/A,#N/A,FALSE,"Measures";#N/A,#N/A,FALSE,"Net Lost Rev";#N/A,#N/A,FALSE,"Incentive"}</definedName>
    <definedName name="extra2" localSheetId="8" hidden="1">{#N/A,#N/A,FALSE,"Loans";#N/A,#N/A,FALSE,"Program Costs";#N/A,#N/A,FALSE,"Measures";#N/A,#N/A,FALSE,"Net Lost Rev";#N/A,#N/A,FALSE,"Incentive"}</definedName>
    <definedName name="extra2" localSheetId="0" hidden="1">{#N/A,#N/A,FALSE,"Loans";#N/A,#N/A,FALSE,"Program Costs";#N/A,#N/A,FALSE,"Measures";#N/A,#N/A,FALSE,"Net Lost Rev";#N/A,#N/A,FALSE,"Incentive"}</definedName>
    <definedName name="extra2" hidden="1">{#N/A,#N/A,FALSE,"Loans";#N/A,#N/A,FALSE,"Program Costs";#N/A,#N/A,FALSE,"Measures";#N/A,#N/A,FALSE,"Net Lost Rev";#N/A,#N/A,FALSE,"Incentive"}</definedName>
    <definedName name="extra3" localSheetId="10" hidden="1">{#N/A,#N/A,FALSE,"Loans";#N/A,#N/A,FALSE,"Program Costs";#N/A,#N/A,FALSE,"Measures";#N/A,#N/A,FALSE,"Net Lost Rev";#N/A,#N/A,FALSE,"Incentive"}</definedName>
    <definedName name="extra3" localSheetId="8" hidden="1">{#N/A,#N/A,FALSE,"Loans";#N/A,#N/A,FALSE,"Program Costs";#N/A,#N/A,FALSE,"Measures";#N/A,#N/A,FALSE,"Net Lost Rev";#N/A,#N/A,FALSE,"Incentive"}</definedName>
    <definedName name="extra3" localSheetId="0" hidden="1">{#N/A,#N/A,FALSE,"Loans";#N/A,#N/A,FALSE,"Program Costs";#N/A,#N/A,FALSE,"Measures";#N/A,#N/A,FALSE,"Net Lost Rev";#N/A,#N/A,FALSE,"Incentive"}</definedName>
    <definedName name="extra3" hidden="1">{#N/A,#N/A,FALSE,"Loans";#N/A,#N/A,FALSE,"Program Costs";#N/A,#N/A,FALSE,"Measures";#N/A,#N/A,FALSE,"Net Lost Rev";#N/A,#N/A,FALSE,"Incentive"}</definedName>
    <definedName name="extra4" localSheetId="10" hidden="1">{#N/A,#N/A,FALSE,"Loans";#N/A,#N/A,FALSE,"Program Costs";#N/A,#N/A,FALSE,"Measures";#N/A,#N/A,FALSE,"Net Lost Rev";#N/A,#N/A,FALSE,"Incentive"}</definedName>
    <definedName name="extra4" localSheetId="8" hidden="1">{#N/A,#N/A,FALSE,"Loans";#N/A,#N/A,FALSE,"Program Costs";#N/A,#N/A,FALSE,"Measures";#N/A,#N/A,FALSE,"Net Lost Rev";#N/A,#N/A,FALSE,"Incentive"}</definedName>
    <definedName name="extra4" localSheetId="0" hidden="1">{#N/A,#N/A,FALSE,"Loans";#N/A,#N/A,FALSE,"Program Costs";#N/A,#N/A,FALSE,"Measures";#N/A,#N/A,FALSE,"Net Lost Rev";#N/A,#N/A,FALSE,"Incentive"}</definedName>
    <definedName name="extra4" hidden="1">{#N/A,#N/A,FALSE,"Loans";#N/A,#N/A,FALSE,"Program Costs";#N/A,#N/A,FALSE,"Measures";#N/A,#N/A,FALSE,"Net Lost Rev";#N/A,#N/A,FALSE,"Incentive"}</definedName>
    <definedName name="extra5" localSheetId="10" hidden="1">{#N/A,#N/A,FALSE,"Loans";#N/A,#N/A,FALSE,"Program Costs";#N/A,#N/A,FALSE,"Measures";#N/A,#N/A,FALSE,"Net Lost Rev";#N/A,#N/A,FALSE,"Incentive"}</definedName>
    <definedName name="extra5" localSheetId="8" hidden="1">{#N/A,#N/A,FALSE,"Loans";#N/A,#N/A,FALSE,"Program Costs";#N/A,#N/A,FALSE,"Measures";#N/A,#N/A,FALSE,"Net Lost Rev";#N/A,#N/A,FALSE,"Incentive"}</definedName>
    <definedName name="extra5" localSheetId="0" hidden="1">{#N/A,#N/A,FALSE,"Loans";#N/A,#N/A,FALSE,"Program Costs";#N/A,#N/A,FALSE,"Measures";#N/A,#N/A,FALSE,"Net Lost Rev";#N/A,#N/A,FALSE,"Incentive"}</definedName>
    <definedName name="extra5" hidden="1">{#N/A,#N/A,FALSE,"Loans";#N/A,#N/A,FALSE,"Program Costs";#N/A,#N/A,FALSE,"Measures";#N/A,#N/A,FALSE,"Net Lost Rev";#N/A,#N/A,FALSE,"Incentive"}</definedName>
    <definedName name="_xlnm.Extract">'[49]Aug 03'!#REF!</definedName>
    <definedName name="Extract_MI">'[49]Aug 03'!#REF!</definedName>
    <definedName name="f">#REF!</definedName>
    <definedName name="f101top">#REF!</definedName>
    <definedName name="f104top">#REF!</definedName>
    <definedName name="f138top">#REF!</definedName>
    <definedName name="f140top">#REF!</definedName>
    <definedName name="Factor">#REF!</definedName>
    <definedName name="Factorck">'[9]COS Factor Table'!$Q$15:$Q$136</definedName>
    <definedName name="FactorMethod">[15]Variables!$AB$2</definedName>
    <definedName name="FactorType">[18]Variables!$AK$2:$AL$12</definedName>
    <definedName name="FACTP">#REF!</definedName>
    <definedName name="FactSum">'[9]COS Factor Table'!$A$14:$Q$137</definedName>
    <definedName name="fdasfdas" localSheetId="10"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fdasfdas" localSheetId="8"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fdasfdas"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fdsa" localSheetId="10"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fdsa" localSheetId="8"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fdsa"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fdsafdasfdsa" localSheetId="10" hidden="1">{#N/A,#N/A,FALSE,"Month ";#N/A,#N/A,FALSE,"YTD";#N/A,#N/A,FALSE,"12 mo ended"}</definedName>
    <definedName name="fdsafdasfdsa" localSheetId="8" hidden="1">{#N/A,#N/A,FALSE,"Month ";#N/A,#N/A,FALSE,"YTD";#N/A,#N/A,FALSE,"12 mo ended"}</definedName>
    <definedName name="fdsafdasfdsa" hidden="1">{#N/A,#N/A,FALSE,"Month ";#N/A,#N/A,FALSE,"YTD";#N/A,#N/A,FALSE,"12 mo ended"}</definedName>
    <definedName name="FEB">[1]Jan!#REF!</definedName>
    <definedName name="FEBT">#REF!</definedName>
    <definedName name="FedTax">[16]Utah!#REF!</definedName>
    <definedName name="FERCJAMFactor">'[50]JAM Download'!$R:$R</definedName>
    <definedName name="ffff" localSheetId="10" hidden="1">{#N/A,#N/A,FALSE,"Coversheet";#N/A,#N/A,FALSE,"QA"}</definedName>
    <definedName name="ffff" localSheetId="8" hidden="1">{#N/A,#N/A,FALSE,"Coversheet";#N/A,#N/A,FALSE,"QA"}</definedName>
    <definedName name="ffff" hidden="1">{#N/A,#N/A,FALSE,"Coversheet";#N/A,#N/A,FALSE,"QA"}</definedName>
    <definedName name="fffgf" localSheetId="10" hidden="1">{#N/A,#N/A,FALSE,"Coversheet";#N/A,#N/A,FALSE,"QA"}</definedName>
    <definedName name="fffgf" localSheetId="8" hidden="1">{#N/A,#N/A,FALSE,"Coversheet";#N/A,#N/A,FALSE,"QA"}</definedName>
    <definedName name="fffgf" hidden="1">{#N/A,#N/A,FALSE,"Coversheet";#N/A,#N/A,FALSE,"QA"}</definedName>
    <definedName name="Final_Forecast_1_12_04">#REF!</definedName>
    <definedName name="FinalPVRR">#REF!</definedName>
    <definedName name="FIT">#REF!</definedName>
    <definedName name="foo" localSheetId="10" hidden="1">{#N/A,#N/A,FALSE,"Bgt";#N/A,#N/A,FALSE,"Act";#N/A,#N/A,FALSE,"Chrt Data";#N/A,#N/A,FALSE,"Bus Result";#N/A,#N/A,FALSE,"Main Charts";#N/A,#N/A,FALSE,"P&amp;L Ttl";#N/A,#N/A,FALSE,"P&amp;L C_Ttl";#N/A,#N/A,FALSE,"P&amp;L C_Oct";#N/A,#N/A,FALSE,"P&amp;L C_Sep";#N/A,#N/A,FALSE,"1996";#N/A,#N/A,FALSE,"Data"}</definedName>
    <definedName name="foo" localSheetId="8" hidden="1">{#N/A,#N/A,FALSE,"Bgt";#N/A,#N/A,FALSE,"Act";#N/A,#N/A,FALSE,"Chrt Data";#N/A,#N/A,FALSE,"Bus Result";#N/A,#N/A,FALSE,"Main Charts";#N/A,#N/A,FALSE,"P&amp;L Ttl";#N/A,#N/A,FALSE,"P&amp;L C_Ttl";#N/A,#N/A,FALSE,"P&amp;L C_Oct";#N/A,#N/A,FALSE,"P&amp;L C_Sep";#N/A,#N/A,FALSE,"1996";#N/A,#N/A,FALSE,"Data"}</definedName>
    <definedName name="foo" localSheetId="0" hidden="1">{#N/A,#N/A,FALSE,"Bgt";#N/A,#N/A,FALSE,"Act";#N/A,#N/A,FALSE,"Chrt Data";#N/A,#N/A,FALSE,"Bus Result";#N/A,#N/A,FALSE,"Main Charts";#N/A,#N/A,FALSE,"P&amp;L Ttl";#N/A,#N/A,FALSE,"P&amp;L C_Ttl";#N/A,#N/A,FALSE,"P&amp;L C_Oct";#N/A,#N/A,FALSE,"P&amp;L C_Sep";#N/A,#N/A,FALSE,"1996";#N/A,#N/A,FALSE,"Data"}</definedName>
    <definedName name="foo" hidden="1">{#N/A,#N/A,FALSE,"Bgt";#N/A,#N/A,FALSE,"Act";#N/A,#N/A,FALSE,"Chrt Data";#N/A,#N/A,FALSE,"Bus Result";#N/A,#N/A,FALSE,"Main Charts";#N/A,#N/A,FALSE,"P&amp;L Ttl";#N/A,#N/A,FALSE,"P&amp;L C_Ttl";#N/A,#N/A,FALSE,"P&amp;L C_Oct";#N/A,#N/A,FALSE,"P&amp;L C_Sep";#N/A,#N/A,FALSE,"1996";#N/A,#N/A,FALSE,"Data"}</definedName>
    <definedName name="Forecast_1_2_04">#REF!</definedName>
    <definedName name="Forecast_10_3_03">#REF!</definedName>
    <definedName name="Franchise_Tax" localSheetId="0">#REF!</definedName>
    <definedName name="Franchise_Tax">#REF!</definedName>
    <definedName name="FranchiseTax">#REF!</definedName>
    <definedName name="friend" localSheetId="10" hidden="1">{"PRINT",#N/A,TRUE,"APPA";"PRINT",#N/A,TRUE,"APS";"PRINT",#N/A,TRUE,"BHPL";"PRINT",#N/A,TRUE,"BHPL2";"PRINT",#N/A,TRUE,"CDWR";"PRINT",#N/A,TRUE,"EWEB";"PRINT",#N/A,TRUE,"LADWP";"PRINT",#N/A,TRUE,"NEVBASE"}</definedName>
    <definedName name="friend" localSheetId="8" hidden="1">{"PRINT",#N/A,TRUE,"APPA";"PRINT",#N/A,TRUE,"APS";"PRINT",#N/A,TRUE,"BHPL";"PRINT",#N/A,TRUE,"BHPL2";"PRINT",#N/A,TRUE,"CDWR";"PRINT",#N/A,TRUE,"EWEB";"PRINT",#N/A,TRUE,"LADWP";"PRINT",#N/A,TRUE,"NEVBASE"}</definedName>
    <definedName name="friend" localSheetId="0" hidden="1">{"PRINT",#N/A,TRUE,"APPA";"PRINT",#N/A,TRUE,"APS";"PRINT",#N/A,TRUE,"BHPL";"PRINT",#N/A,TRUE,"BHPL2";"PRINT",#N/A,TRUE,"CDWR";"PRINT",#N/A,TRUE,"EWEB";"PRINT",#N/A,TRUE,"LADWP";"PRINT",#N/A,TRUE,"NEVBASE"}</definedName>
    <definedName name="friend" hidden="1">{"PRINT",#N/A,TRUE,"APPA";"PRINT",#N/A,TRUE,"APS";"PRINT",#N/A,TRUE,"BHPL";"PRINT",#N/A,TRUE,"BHPL2";"PRINT",#N/A,TRUE,"CDWR";"PRINT",#N/A,TRUE,"EWEB";"PRINT",#N/A,TRUE,"LADWP";"PRINT",#N/A,TRUE,"NEVBASE"}</definedName>
    <definedName name="FUEL_CONS_P2">#REF!</definedName>
    <definedName name="FUEL_CONSUMED">#REF!</definedName>
    <definedName name="Func">'[9]Func Factor Table'!$A$10:$H$76</definedName>
    <definedName name="FuncAllocOptions">#REF!</definedName>
    <definedName name="FuncFactors">'[50]Func Factors'!$A$6:$A$73</definedName>
    <definedName name="FuncFactorTbl">'[50]Func Factors'!$B$6:$G$73</definedName>
    <definedName name="Function">[9]FuncStudy!$Y$90</definedName>
    <definedName name="Functions">'[50]Func Factors'!$B$5:$G$5</definedName>
    <definedName name="Funders">'[51]Funder Shares'!$A$3:$A$16</definedName>
    <definedName name="GADSBY_GAS">#REF!</definedName>
    <definedName name="GREATER10MW">#REF!</definedName>
    <definedName name="GRID_Prices">[52]PriceForecast!$N$7:$S$37</definedName>
    <definedName name="GWI_Annualized">#REF!</definedName>
    <definedName name="GWI_Proforma">#REF!</definedName>
    <definedName name="HALE_COAL">#REF!</definedName>
    <definedName name="HALE_GAS">#REF!</definedName>
    <definedName name="HEIGHT">#REF!</definedName>
    <definedName name="helllo" localSheetId="10" hidden="1">{#N/A,#N/A,FALSE,"Pg 6b CustCount_Gas";#N/A,#N/A,FALSE,"QA";#N/A,#N/A,FALSE,"Report";#N/A,#N/A,FALSE,"forecast"}</definedName>
    <definedName name="helllo" localSheetId="8" hidden="1">{#N/A,#N/A,FALSE,"Pg 6b CustCount_Gas";#N/A,#N/A,FALSE,"QA";#N/A,#N/A,FALSE,"Report";#N/A,#N/A,FALSE,"forecast"}</definedName>
    <definedName name="helllo" hidden="1">{#N/A,#N/A,FALSE,"Pg 6b CustCount_Gas";#N/A,#N/A,FALSE,"QA";#N/A,#N/A,FALSE,"Report";#N/A,#N/A,FALSE,"forecast"}</definedName>
    <definedName name="Hello" localSheetId="10" hidden="1">{#N/A,#N/A,FALSE,"Pg 6a CustCount_Electric";#N/A,#N/A,FALSE,"QA";"monthly",#N/A,FALSE,"Elect_Cust#Avg";"Year To Date",#N/A,FALSE,"Elect_Cust#Avg";"Rollling 12 months ended",#N/A,FALSE,"Elect_Cust#Avg";"Budget Month",#N/A,FALSE,"Electric";"Budget YTD",#N/A,FALSE,"Electric";"Budget 12 months",#N/A,FALSE,"Electric"}</definedName>
    <definedName name="Hello" localSheetId="8" hidden="1">{#N/A,#N/A,FALSE,"Pg 6a CustCount_Electric";#N/A,#N/A,FALSE,"QA";"monthly",#N/A,FALSE,"Elect_Cust#Avg";"Year To Date",#N/A,FALSE,"Elect_Cust#Avg";"Rollling 12 months ended",#N/A,FALSE,"Elect_Cust#Avg";"Budget Month",#N/A,FALSE,"Electric";"Budget YTD",#N/A,FALSE,"Electric";"Budget 12 months",#N/A,FALSE,"Electric"}</definedName>
    <definedName name="Hello" hidden="1">{#N/A,#N/A,FALSE,"Pg 6a CustCount_Electric";#N/A,#N/A,FALSE,"QA";"monthly",#N/A,FALSE,"Elect_Cust#Avg";"Year To Date",#N/A,FALSE,"Elect_Cust#Avg";"Rollling 12 months ended",#N/A,FALSE,"Elect_Cust#Avg";"Budget Month",#N/A,FALSE,"Electric";"Budget YTD",#N/A,FALSE,"Electric";"Budget 12 months",#N/A,FALSE,"Electric"}</definedName>
    <definedName name="HELP" localSheetId="10" hidden="1">{#N/A,#N/A,FALSE,"Coversheet";#N/A,#N/A,FALSE,"QA"}</definedName>
    <definedName name="HELP" localSheetId="8" hidden="1">{#N/A,#N/A,FALSE,"Coversheet";#N/A,#N/A,FALSE,"QA"}</definedName>
    <definedName name="HELP" hidden="1">{#N/A,#N/A,FALSE,"Coversheet";#N/A,#N/A,FALSE,"QA"}</definedName>
    <definedName name="Hide_Rows">#REF!</definedName>
    <definedName name="Hide_Rows_Recon">#REF!</definedName>
    <definedName name="High_Plan">#REF!</definedName>
    <definedName name="HROptim" localSheetId="10" hidden="1">{#N/A,#N/A,FALSE,"Summary";#N/A,#N/A,FALSE,"SmPlants";#N/A,#N/A,FALSE,"Utah";#N/A,#N/A,FALSE,"Idaho";#N/A,#N/A,FALSE,"Lewis River";#N/A,#N/A,FALSE,"NrthUmpq";#N/A,#N/A,FALSE,"KlamRog"}</definedName>
    <definedName name="HROptim" localSheetId="8" hidden="1">{#N/A,#N/A,FALSE,"Summary";#N/A,#N/A,FALSE,"SmPlants";#N/A,#N/A,FALSE,"Utah";#N/A,#N/A,FALSE,"Idaho";#N/A,#N/A,FALSE,"Lewis River";#N/A,#N/A,FALSE,"NrthUmpq";#N/A,#N/A,FALSE,"KlamRog"}</definedName>
    <definedName name="HROptim" localSheetId="0" hidden="1">{#N/A,#N/A,FALSE,"Summary";#N/A,#N/A,FALSE,"SmPlants";#N/A,#N/A,FALSE,"Utah";#N/A,#N/A,FALSE,"Idaho";#N/A,#N/A,FALSE,"Lewis River";#N/A,#N/A,FALSE,"NrthUmpq";#N/A,#N/A,FALSE,"KlamRog"}</definedName>
    <definedName name="HROptim" hidden="1">{#N/A,#N/A,FALSE,"Summary";#N/A,#N/A,FALSE,"SmPlants";#N/A,#N/A,FALSE,"Utah";#N/A,#N/A,FALSE,"Idaho";#N/A,#N/A,FALSE,"Lewis River";#N/A,#N/A,FALSE,"NrthUmpq";#N/A,#N/A,FALSE,"KlamRog"}</definedName>
    <definedName name="HTML_CodePage" hidden="1">1252</definedName>
    <definedName name="HTML_Control" localSheetId="10" hidden="1">{"'Sheet1'!$A$1:$J$121"}</definedName>
    <definedName name="HTML_Control" localSheetId="8" hidden="1">{"'Sheet1'!$A$1:$J$121"}</definedName>
    <definedName name="HTML_Control" hidden="1">{"'Sheet1'!$A$1:$J$121"}</definedName>
    <definedName name="HTML_Description" hidden="1">""</definedName>
    <definedName name="HTML_Email" hidden="1">""</definedName>
    <definedName name="HTML_Header" hidden="1">"Sheet1"</definedName>
    <definedName name="HTML_LastUpdate" hidden="1">"10/21/99"</definedName>
    <definedName name="HTML_LineAfter" hidden="1">FALSE</definedName>
    <definedName name="HTML_LineBefore" hidden="1">FALSE</definedName>
    <definedName name="HTML_Name" hidden="1">"Paulette Peoples"</definedName>
    <definedName name="HTML_OBDlg2" hidden="1">TRUE</definedName>
    <definedName name="HTML_OBDlg4" hidden="1">TRUE</definedName>
    <definedName name="HTML_OS" hidden="1">0</definedName>
    <definedName name="HTML_PathFile" hidden="1">"\\Bhincres01\groups\Mkt_Dev\EXECMKTR\RIGS\RigBible\Web NA.htm"</definedName>
    <definedName name="HTML_Title" hidden="1">"Total North America"</definedName>
    <definedName name="HUNTER_COAL">#REF!</definedName>
    <definedName name="HUNTINGTON_COAL">#REF!</definedName>
    <definedName name="ID_0303_RVN_data">#REF!</definedName>
    <definedName name="IDAHOSHR">#REF!</definedName>
    <definedName name="IDAllocMethod">#REF!</definedName>
    <definedName name="IDcontractsRVN">#REF!</definedName>
    <definedName name="IDRateBase">#REF!</definedName>
    <definedName name="Inc_CA_Date">OFFSET('[34]TAC - Inc % of Cost'!$D$34,,,COUNTA('[34]TAC - Inc % of Cost'!$D$34:$D$5000))</definedName>
    <definedName name="Inc_CA_Inc">OFFSET('[34]TAC - Inc % of Cost'!$E$34,,,COUNTA('[34]TAC - Inc % of Cost'!$E$34:$E$5000))</definedName>
    <definedName name="Inc_ID_Date">OFFSET('[34]TAC - Inc % of Cost'!$K$34,,,COUNTA('[34]TAC - Inc % of Cost'!$K$34:$K$5000))</definedName>
    <definedName name="Inc_ID_Inc">OFFSET('[34]TAC - Inc % of Cost'!$L$34,,,COUNTA('[34]TAC - Inc % of Cost'!$L$34:$L$5000))</definedName>
    <definedName name="Inc_UT_Date">OFFSET('[34]TAC - Inc % of Cost'!$R$34,,,COUNTA('[34]TAC - Inc % of Cost'!$R$34:$R$5000))</definedName>
    <definedName name="Inc_UT_Inc">OFFSET('[34]TAC - Inc % of Cost'!$S$34,,,COUNTA('[34]TAC - Inc % of Cost'!$S$34:$S$5000))</definedName>
    <definedName name="Inc_WA_Date">OFFSET('[34]TAC - Inc % of Cost'!$Y$34,,,COUNTA('[34]TAC - Inc % of Cost'!$Y$34:$Y$5000))</definedName>
    <definedName name="Inc_WA_Inc">OFFSET('[34]TAC - Inc % of Cost'!$Z$34,,,COUNTA('[34]TAC - Inc % of Cost'!$Z$34:$Z$5000))</definedName>
    <definedName name="Inc_WY_Date">OFFSET('[34]TAC - Inc % of Cost'!$AF$34,,,COUNTA('[34]TAC - Inc % of Cost'!$AF$34:$AF$4999))</definedName>
    <definedName name="Inc_WY_Inc">OFFSET('[34]TAC - Inc % of Cost'!$AG$34,,,COUNTA('[34]TAC - Inc % of Cost'!$AG$34:$AG$4999))</definedName>
    <definedName name="incca">[24]CA!$AT$1</definedName>
    <definedName name="incent">[33]DATA!$AJ$2:$AJ$3000</definedName>
    <definedName name="incent1">#REF!</definedName>
    <definedName name="incentca">#REF!</definedName>
    <definedName name="incentid">#REF!</definedName>
    <definedName name="incentut">#REF!</definedName>
    <definedName name="incentwa">#REF!</definedName>
    <definedName name="incentwy">#REF!</definedName>
    <definedName name="incid">[24]ID!$AS$1</definedName>
    <definedName name="income_satement_ytd" localSheetId="10" hidden="1">{#N/A,#N/A,FALSE,"monthly";#N/A,#N/A,FALSE,"year to date";#N/A,#N/A,FALSE,"12_months_IS";#N/A,#N/A,FALSE,"balance sheet";#N/A,#N/A,FALSE,"op_revenues_12m";#N/A,#N/A,FALSE,"op_revenues_ytd";#N/A,#N/A,FALSE,"op_revenues_cm"}</definedName>
    <definedName name="income_satement_ytd" localSheetId="8" hidden="1">{#N/A,#N/A,FALSE,"monthly";#N/A,#N/A,FALSE,"year to date";#N/A,#N/A,FALSE,"12_months_IS";#N/A,#N/A,FALSE,"balance sheet";#N/A,#N/A,FALSE,"op_revenues_12m";#N/A,#N/A,FALSE,"op_revenues_ytd";#N/A,#N/A,FALSE,"op_revenues_cm"}</definedName>
    <definedName name="income_satement_ytd" hidden="1">{#N/A,#N/A,FALSE,"monthly";#N/A,#N/A,FALSE,"year to date";#N/A,#N/A,FALSE,"12_months_IS";#N/A,#N/A,FALSE,"balance sheet";#N/A,#N/A,FALSE,"op_revenues_12m";#N/A,#N/A,FALSE,"op_revenues_ytd";#N/A,#N/A,FALSE,"op_revenues_cm"}</definedName>
    <definedName name="IncomeTaxOptVal">[41]Inputs!$Y$11</definedName>
    <definedName name="incut">'[24]UT no Thrive Life'!$Y$1</definedName>
    <definedName name="incwa">'[26]Cascade 2016 Forecast WA'!$AU$1</definedName>
    <definedName name="incwy">[24]WY!$AX$1</definedName>
    <definedName name="INDADJ">#REF!</definedName>
    <definedName name="InflationRate_BS">'[43]3-Inputs'!$G$20</definedName>
    <definedName name="InflationRate_C">'[28]3-Inputs'!$D$20</definedName>
    <definedName name="InflationRate_I">'[28]3-Inputs'!$E$20</definedName>
    <definedName name="InflationRate_Irr">'[28]3-Inputs'!$F$20</definedName>
    <definedName name="InflationRate_LC">'[28]3-Inputs'!$G$20</definedName>
    <definedName name="InflationRate_R">'[28]3-Inputs'!$C$20</definedName>
    <definedName name="INPUT">[53]Summary!#REF!</definedName>
    <definedName name="INSERTPOINT">'[54]REX Data'!#REF!</definedName>
    <definedName name="INSERTPOINT2">'[54]REX Data'!#REF!</definedName>
    <definedName name="Instructions">#REF!</definedName>
    <definedName name="inventory" localSheetId="10" hidden="1">{#N/A,#N/A,FALSE,"Summary";#N/A,#N/A,FALSE,"SmPlants";#N/A,#N/A,FALSE,"Utah";#N/A,#N/A,FALSE,"Idaho";#N/A,#N/A,FALSE,"Lewis River";#N/A,#N/A,FALSE,"NrthUmpq";#N/A,#N/A,FALSE,"KlamRog"}</definedName>
    <definedName name="inventory" localSheetId="8" hidden="1">{#N/A,#N/A,FALSE,"Summary";#N/A,#N/A,FALSE,"SmPlants";#N/A,#N/A,FALSE,"Utah";#N/A,#N/A,FALSE,"Idaho";#N/A,#N/A,FALSE,"Lewis River";#N/A,#N/A,FALSE,"NrthUmpq";#N/A,#N/A,FALSE,"KlamRog"}</definedName>
    <definedName name="inventory" localSheetId="0" hidden="1">{#N/A,#N/A,FALSE,"Summary";#N/A,#N/A,FALSE,"SmPlants";#N/A,#N/A,FALSE,"Utah";#N/A,#N/A,FALSE,"Idaho";#N/A,#N/A,FALSE,"Lewis River";#N/A,#N/A,FALSE,"NrthUmpq";#N/A,#N/A,FALSE,"KlamRog"}</definedName>
    <definedName name="inventory" hidden="1">{#N/A,#N/A,FALSE,"Summary";#N/A,#N/A,FALSE,"SmPlants";#N/A,#N/A,FALSE,"Utah";#N/A,#N/A,FALSE,"Idaho";#N/A,#N/A,FALSE,"Lewis River";#N/A,#N/A,FALSE,"NrthUmpq";#N/A,#N/A,FALSE,"KlamRog"}</definedName>
    <definedName name="IOReceivedDate">'[34]WSB Monthly p.1-3 Projects'!#REF!</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ISytd" localSheetId="10" hidden="1">{#N/A,#N/A,FALSE,"monthly";#N/A,#N/A,FALSE,"year to date";#N/A,#N/A,FALSE,"12_months_IS";#N/A,#N/A,FALSE,"balance sheet";#N/A,#N/A,FALSE,"op_revenues_12m";#N/A,#N/A,FALSE,"op_revenues_ytd";#N/A,#N/A,FALSE,"op_revenues_cm"}</definedName>
    <definedName name="ISytd" localSheetId="8" hidden="1">{#N/A,#N/A,FALSE,"monthly";#N/A,#N/A,FALSE,"year to date";#N/A,#N/A,FALSE,"12_months_IS";#N/A,#N/A,FALSE,"balance sheet";#N/A,#N/A,FALSE,"op_revenues_12m";#N/A,#N/A,FALSE,"op_revenues_ytd";#N/A,#N/A,FALSE,"op_revenues_cm"}</definedName>
    <definedName name="ISytd" hidden="1">{#N/A,#N/A,FALSE,"monthly";#N/A,#N/A,FALSE,"year to date";#N/A,#N/A,FALSE,"12_months_IS";#N/A,#N/A,FALSE,"balance sheet";#N/A,#N/A,FALSE,"op_revenues_12m";#N/A,#N/A,FALSE,"op_revenues_ytd";#N/A,#N/A,FALSE,"op_revenues_cm"}</definedName>
    <definedName name="Item_Number">"GP Detail"</definedName>
    <definedName name="JAMValue">'[50]JAM Download'!$S:$S</definedName>
    <definedName name="JAN">[1]Jan!#REF!</definedName>
    <definedName name="Jane" localSheetId="10" hidden="1">{#N/A,#N/A,FALSE,"Expenditures";#N/A,#N/A,FALSE,"Property Placed In-Service";#N/A,#N/A,FALSE,"Removals";#N/A,#N/A,FALSE,"Retirements";#N/A,#N/A,FALSE,"CWIP Balances";#N/A,#N/A,FALSE,"CWIP_Expend_Ratios";#N/A,#N/A,FALSE,"CWIP_Yr_End"}</definedName>
    <definedName name="Jane" localSheetId="8" hidden="1">{#N/A,#N/A,FALSE,"Expenditures";#N/A,#N/A,FALSE,"Property Placed In-Service";#N/A,#N/A,FALSE,"Removals";#N/A,#N/A,FALSE,"Retirements";#N/A,#N/A,FALSE,"CWIP Balances";#N/A,#N/A,FALSE,"CWIP_Expend_Ratios";#N/A,#N/A,FALSE,"CWIP_Yr_End"}</definedName>
    <definedName name="Jane" hidden="1">{#N/A,#N/A,FALSE,"Expenditures";#N/A,#N/A,FALSE,"Property Placed In-Service";#N/A,#N/A,FALSE,"Removals";#N/A,#N/A,FALSE,"Retirements";#N/A,#N/A,FALSE,"CWIP Balances";#N/A,#N/A,FALSE,"CWIP_Expend_Ratios";#N/A,#N/A,FALSE,"CWIP_Yr_End"}</definedName>
    <definedName name="JANT">#REF!</definedName>
    <definedName name="JE">#REF!</definedName>
    <definedName name="JETSET">'[23]Other States WZAMRT98'!#REF!</definedName>
    <definedName name="jfkljsdkljiejgr" localSheetId="10" hidden="1">{#N/A,#N/A,FALSE,"Summ";#N/A,#N/A,FALSE,"General"}</definedName>
    <definedName name="jfkljsdkljiejgr" localSheetId="8" hidden="1">{#N/A,#N/A,FALSE,"Summ";#N/A,#N/A,FALSE,"General"}</definedName>
    <definedName name="jfkljsdkljiejgr" hidden="1">{#N/A,#N/A,FALSE,"Summ";#N/A,#N/A,FALSE,"General"}</definedName>
    <definedName name="jjj">[55]Inputs!$N$18</definedName>
    <definedName name="johncrate">'[13]Invoicing Hours &amp; Dollars'!$Y$22</definedName>
    <definedName name="JR_PAGE_ANCHOR_0_1">#REF!</definedName>
    <definedName name="JUL">[1]Jan!#REF!</definedName>
    <definedName name="JULT">#REF!</definedName>
    <definedName name="JUN">[1]Jan!#REF!</definedName>
    <definedName name="June_Forecast_2004">#REF!</definedName>
    <definedName name="junk" localSheetId="10" hidden="1">{"PRINT",#N/A,TRUE,"APPA";"PRINT",#N/A,TRUE,"APS";"PRINT",#N/A,TRUE,"BHPL";"PRINT",#N/A,TRUE,"BHPL2";"PRINT",#N/A,TRUE,"CDWR";"PRINT",#N/A,TRUE,"EWEB";"PRINT",#N/A,TRUE,"LADWP";"PRINT",#N/A,TRUE,"NEVBASE"}</definedName>
    <definedName name="junk" localSheetId="8" hidden="1">{"PRINT",#N/A,TRUE,"APPA";"PRINT",#N/A,TRUE,"APS";"PRINT",#N/A,TRUE,"BHPL";"PRINT",#N/A,TRUE,"BHPL2";"PRINT",#N/A,TRUE,"CDWR";"PRINT",#N/A,TRUE,"EWEB";"PRINT",#N/A,TRUE,"LADWP";"PRINT",#N/A,TRUE,"NEVBASE"}</definedName>
    <definedName name="junk" localSheetId="0" hidden="1">{"PRINT",#N/A,TRUE,"APPA";"PRINT",#N/A,TRUE,"APS";"PRINT",#N/A,TRUE,"BHPL";"PRINT",#N/A,TRUE,"BHPL2";"PRINT",#N/A,TRUE,"CDWR";"PRINT",#N/A,TRUE,"EWEB";"PRINT",#N/A,TRUE,"LADWP";"PRINT",#N/A,TRUE,"NEVBASE"}</definedName>
    <definedName name="junk" hidden="1">{"PRINT",#N/A,TRUE,"APPA";"PRINT",#N/A,TRUE,"APS";"PRINT",#N/A,TRUE,"BHPL";"PRINT",#N/A,TRUE,"BHPL2";"PRINT",#N/A,TRUE,"CDWR";"PRINT",#N/A,TRUE,"EWEB";"PRINT",#N/A,TRUE,"LADWP";"PRINT",#N/A,TRUE,"NEVBASE"}</definedName>
    <definedName name="junk1" localSheetId="10" hidden="1">{"PRINT",#N/A,TRUE,"APPA";"PRINT",#N/A,TRUE,"APS";"PRINT",#N/A,TRUE,"BHPL";"PRINT",#N/A,TRUE,"BHPL2";"PRINT",#N/A,TRUE,"CDWR";"PRINT",#N/A,TRUE,"EWEB";"PRINT",#N/A,TRUE,"LADWP";"PRINT",#N/A,TRUE,"NEVBASE"}</definedName>
    <definedName name="junk1" localSheetId="8" hidden="1">{"PRINT",#N/A,TRUE,"APPA";"PRINT",#N/A,TRUE,"APS";"PRINT",#N/A,TRUE,"BHPL";"PRINT",#N/A,TRUE,"BHPL2";"PRINT",#N/A,TRUE,"CDWR";"PRINT",#N/A,TRUE,"EWEB";"PRINT",#N/A,TRUE,"LADWP";"PRINT",#N/A,TRUE,"NEVBASE"}</definedName>
    <definedName name="junk1" hidden="1">{"PRINT",#N/A,TRUE,"APPA";"PRINT",#N/A,TRUE,"APS";"PRINT",#N/A,TRUE,"BHPL";"PRINT",#N/A,TRUE,"BHPL2";"PRINT",#N/A,TRUE,"CDWR";"PRINT",#N/A,TRUE,"EWEB";"PRINT",#N/A,TRUE,"LADWP";"PRINT",#N/A,TRUE,"NEVBASE"}</definedName>
    <definedName name="junk2" localSheetId="10" hidden="1">{"PRINT",#N/A,TRUE,"APPA";"PRINT",#N/A,TRUE,"APS";"PRINT",#N/A,TRUE,"BHPL";"PRINT",#N/A,TRUE,"BHPL2";"PRINT",#N/A,TRUE,"CDWR";"PRINT",#N/A,TRUE,"EWEB";"PRINT",#N/A,TRUE,"LADWP";"PRINT",#N/A,TRUE,"NEVBASE"}</definedName>
    <definedName name="junk2" localSheetId="8" hidden="1">{"PRINT",#N/A,TRUE,"APPA";"PRINT",#N/A,TRUE,"APS";"PRINT",#N/A,TRUE,"BHPL";"PRINT",#N/A,TRUE,"BHPL2";"PRINT",#N/A,TRUE,"CDWR";"PRINT",#N/A,TRUE,"EWEB";"PRINT",#N/A,TRUE,"LADWP";"PRINT",#N/A,TRUE,"NEVBASE"}</definedName>
    <definedName name="junk2" localSheetId="0" hidden="1">{"PRINT",#N/A,TRUE,"APPA";"PRINT",#N/A,TRUE,"APS";"PRINT",#N/A,TRUE,"BHPL";"PRINT",#N/A,TRUE,"BHPL2";"PRINT",#N/A,TRUE,"CDWR";"PRINT",#N/A,TRUE,"EWEB";"PRINT",#N/A,TRUE,"LADWP";"PRINT",#N/A,TRUE,"NEVBASE"}</definedName>
    <definedName name="junk2" hidden="1">{"PRINT",#N/A,TRUE,"APPA";"PRINT",#N/A,TRUE,"APS";"PRINT",#N/A,TRUE,"BHPL";"PRINT",#N/A,TRUE,"BHPL2";"PRINT",#N/A,TRUE,"CDWR";"PRINT",#N/A,TRUE,"EWEB";"PRINT",#N/A,TRUE,"LADWP";"PRINT",#N/A,TRUE,"NEVBASE"}</definedName>
    <definedName name="junk3" localSheetId="10" hidden="1">{"PRINT",#N/A,TRUE,"APPA";"PRINT",#N/A,TRUE,"APS";"PRINT",#N/A,TRUE,"BHPL";"PRINT",#N/A,TRUE,"BHPL2";"PRINT",#N/A,TRUE,"CDWR";"PRINT",#N/A,TRUE,"EWEB";"PRINT",#N/A,TRUE,"LADWP";"PRINT",#N/A,TRUE,"NEVBASE"}</definedName>
    <definedName name="junk3" localSheetId="8" hidden="1">{"PRINT",#N/A,TRUE,"APPA";"PRINT",#N/A,TRUE,"APS";"PRINT",#N/A,TRUE,"BHPL";"PRINT",#N/A,TRUE,"BHPL2";"PRINT",#N/A,TRUE,"CDWR";"PRINT",#N/A,TRUE,"EWEB";"PRINT",#N/A,TRUE,"LADWP";"PRINT",#N/A,TRUE,"NEVBASE"}</definedName>
    <definedName name="junk3" hidden="1">{"PRINT",#N/A,TRUE,"APPA";"PRINT",#N/A,TRUE,"APS";"PRINT",#N/A,TRUE,"BHPL";"PRINT",#N/A,TRUE,"BHPL2";"PRINT",#N/A,TRUE,"CDWR";"PRINT",#N/A,TRUE,"EWEB";"PRINT",#N/A,TRUE,"LADWP";"PRINT",#N/A,TRUE,"NEVBASE"}</definedName>
    <definedName name="junk4" localSheetId="10" hidden="1">{"PRINT",#N/A,TRUE,"APPA";"PRINT",#N/A,TRUE,"APS";"PRINT",#N/A,TRUE,"BHPL";"PRINT",#N/A,TRUE,"BHPL2";"PRINT",#N/A,TRUE,"CDWR";"PRINT",#N/A,TRUE,"EWEB";"PRINT",#N/A,TRUE,"LADWP";"PRINT",#N/A,TRUE,"NEVBASE"}</definedName>
    <definedName name="junk4" localSheetId="8" hidden="1">{"PRINT",#N/A,TRUE,"APPA";"PRINT",#N/A,TRUE,"APS";"PRINT",#N/A,TRUE,"BHPL";"PRINT",#N/A,TRUE,"BHPL2";"PRINT",#N/A,TRUE,"CDWR";"PRINT",#N/A,TRUE,"EWEB";"PRINT",#N/A,TRUE,"LADWP";"PRINT",#N/A,TRUE,"NEVBASE"}</definedName>
    <definedName name="junk4" hidden="1">{"PRINT",#N/A,TRUE,"APPA";"PRINT",#N/A,TRUE,"APS";"PRINT",#N/A,TRUE,"BHPL";"PRINT",#N/A,TRUE,"BHPL2";"PRINT",#N/A,TRUE,"CDWR";"PRINT",#N/A,TRUE,"EWEB";"PRINT",#N/A,TRUE,"LADWP";"PRINT",#N/A,TRUE,"NEVBASE"}</definedName>
    <definedName name="junk5" localSheetId="10" hidden="1">{"PRINT",#N/A,TRUE,"APPA";"PRINT",#N/A,TRUE,"APS";"PRINT",#N/A,TRUE,"BHPL";"PRINT",#N/A,TRUE,"BHPL2";"PRINT",#N/A,TRUE,"CDWR";"PRINT",#N/A,TRUE,"EWEB";"PRINT",#N/A,TRUE,"LADWP";"PRINT",#N/A,TRUE,"NEVBASE"}</definedName>
    <definedName name="junk5" localSheetId="8" hidden="1">{"PRINT",#N/A,TRUE,"APPA";"PRINT",#N/A,TRUE,"APS";"PRINT",#N/A,TRUE,"BHPL";"PRINT",#N/A,TRUE,"BHPL2";"PRINT",#N/A,TRUE,"CDWR";"PRINT",#N/A,TRUE,"EWEB";"PRINT",#N/A,TRUE,"LADWP";"PRINT",#N/A,TRUE,"NEVBASE"}</definedName>
    <definedName name="junk5" hidden="1">{"PRINT",#N/A,TRUE,"APPA";"PRINT",#N/A,TRUE,"APS";"PRINT",#N/A,TRUE,"BHPL";"PRINT",#N/A,TRUE,"BHPL2";"PRINT",#N/A,TRUE,"CDWR";"PRINT",#N/A,TRUE,"EWEB";"PRINT",#N/A,TRUE,"LADWP";"PRINT",#N/A,TRUE,"NEVBASE"}</definedName>
    <definedName name="JUNT">#REF!</definedName>
    <definedName name="Jurisdiction">[18]Variables!$AK$15</definedName>
    <definedName name="JurisNumber">[18]Variables!$AL$15</definedName>
    <definedName name="JurisTitle">#REF!</definedName>
    <definedName name="JVENTRY">#REF!</definedName>
    <definedName name="k" localSheetId="10"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k" localSheetId="8"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k"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Keep" localSheetId="10" hidden="1">{"PRINT",#N/A,TRUE,"APPA";"PRINT",#N/A,TRUE,"APS";"PRINT",#N/A,TRUE,"BHPL";"PRINT",#N/A,TRUE,"BHPL2";"PRINT",#N/A,TRUE,"CDWR";"PRINT",#N/A,TRUE,"EWEB";"PRINT",#N/A,TRUE,"LADWP";"PRINT",#N/A,TRUE,"NEVBASE"}</definedName>
    <definedName name="Keep" localSheetId="8" hidden="1">{"PRINT",#N/A,TRUE,"APPA";"PRINT",#N/A,TRUE,"APS";"PRINT",#N/A,TRUE,"BHPL";"PRINT",#N/A,TRUE,"BHPL2";"PRINT",#N/A,TRUE,"CDWR";"PRINT",#N/A,TRUE,"EWEB";"PRINT",#N/A,TRUE,"LADWP";"PRINT",#N/A,TRUE,"NEVBASE"}</definedName>
    <definedName name="Keep" hidden="1">{"PRINT",#N/A,TRUE,"APPA";"PRINT",#N/A,TRUE,"APS";"PRINT",#N/A,TRUE,"BHPL";"PRINT",#N/A,TRUE,"BHPL2";"PRINT",#N/A,TRUE,"CDWR";"PRINT",#N/A,TRUE,"EWEB";"PRINT",#N/A,TRUE,"LADWP";"PRINT",#N/A,TRUE,"NEVBASE"}</definedName>
    <definedName name="keep2" localSheetId="10" hidden="1">{"PRINT",#N/A,TRUE,"APPA";"PRINT",#N/A,TRUE,"APS";"PRINT",#N/A,TRUE,"BHPL";"PRINT",#N/A,TRUE,"BHPL2";"PRINT",#N/A,TRUE,"CDWR";"PRINT",#N/A,TRUE,"EWEB";"PRINT",#N/A,TRUE,"LADWP";"PRINT",#N/A,TRUE,"NEVBASE"}</definedName>
    <definedName name="keep2" localSheetId="8" hidden="1">{"PRINT",#N/A,TRUE,"APPA";"PRINT",#N/A,TRUE,"APS";"PRINT",#N/A,TRUE,"BHPL";"PRINT",#N/A,TRUE,"BHPL2";"PRINT",#N/A,TRUE,"CDWR";"PRINT",#N/A,TRUE,"EWEB";"PRINT",#N/A,TRUE,"LADWP";"PRINT",#N/A,TRUE,"NEVBASE"}</definedName>
    <definedName name="keep2" hidden="1">{"PRINT",#N/A,TRUE,"APPA";"PRINT",#N/A,TRUE,"APS";"PRINT",#N/A,TRUE,"BHPL";"PRINT",#N/A,TRUE,"BHPL2";"PRINT",#N/A,TRUE,"CDWR";"PRINT",#N/A,TRUE,"EWEB";"PRINT",#N/A,TRUE,"LADWP";"PRINT",#N/A,TRUE,"NEVBASE"}</definedName>
    <definedName name="kristynrate">'[13]Invoicing Hours &amp; Dollars'!$Y$23</definedName>
    <definedName name="kwh">#REF!</definedName>
    <definedName name="kWh_Yr_Savings">#REF!</definedName>
    <definedName name="kwhca">[24]CA!#REF!</definedName>
    <definedName name="kwhid">[24]CA!#REF!</definedName>
    <definedName name="kwhut">[24]CA!#REF!</definedName>
    <definedName name="kwhwa">[24]CA!#REF!</definedName>
    <definedName name="kwhwy">[24]CA!#REF!</definedName>
    <definedName name="l" localSheetId="10"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l" localSheetId="8"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l"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Last_Actual_Year">[56]Variables!$B$7</definedName>
    <definedName name="LastCell">#REF!</definedName>
    <definedName name="leahsrate">'[13]Invoicing Hours &amp; Dollars'!$Y$24</definedName>
    <definedName name="LED_Batch_Month">[57]report!$AS:$AS</definedName>
    <definedName name="LED_Batch_Year">[57]report!$AR:$AR</definedName>
    <definedName name="LED_Deemed_Costs">[57]report!$AH:$AH</definedName>
    <definedName name="LED_Incentive">[57]report!$AE:$AE</definedName>
    <definedName name="LED_kWh_Savings">[57]report!$AC:$AC</definedName>
    <definedName name="LED_Lamp_Count">[57]report!$AB:$AB</definedName>
    <definedName name="LED_Project_Status">[57]report!$F:$F</definedName>
    <definedName name="LED_Site_State">[57]report!$L:$L</definedName>
    <definedName name="Lifetime_kWh_Savs__corrected">#REF!</definedName>
    <definedName name="limcount" hidden="1">1</definedName>
    <definedName name="LineLossFactor_BS">'[43]3-Inputs'!$G$17</definedName>
    <definedName name="LineLossFactor_C">'[28]3-Inputs'!$D$17</definedName>
    <definedName name="LineLossFactor_I">'[28]3-Inputs'!$E$17</definedName>
    <definedName name="LineLossFactor_Irr">'[28]3-Inputs'!$F$17</definedName>
    <definedName name="LineLossFactor_LC">'[28]3-Inputs'!$G$17</definedName>
    <definedName name="LineLossFactor_R">'[28]3-Inputs'!$C$17</definedName>
    <definedName name="LinkCos">'[9]JAM Download'!$I$4</definedName>
    <definedName name="list1">[58]data!$B$3:$C$22</definedName>
    <definedName name="list2">[58]data!$E$3:$F$5</definedName>
    <definedName name="ListOffset">1</definedName>
    <definedName name="LITTLE_MTN_COMB">#REF!</definedName>
    <definedName name="LITTLE_MTN_GAS">#REF!</definedName>
    <definedName name="LOAD">#REF!</definedName>
    <definedName name="LOG">[59]Backup!#REF!</definedName>
    <definedName name="lookup" localSheetId="10" hidden="1">{#N/A,#N/A,FALSE,"Coversheet";#N/A,#N/A,FALSE,"QA"}</definedName>
    <definedName name="lookup" localSheetId="8" hidden="1">{#N/A,#N/A,FALSE,"Coversheet";#N/A,#N/A,FALSE,"QA"}</definedName>
    <definedName name="lookup" hidden="1">{#N/A,#N/A,FALSE,"Coversheet";#N/A,#N/A,FALSE,"QA"}</definedName>
    <definedName name="LOSS">[59]Backup!#REF!</definedName>
    <definedName name="Low_Plan">#REF!</definedName>
    <definedName name="Macro2">[60]!Macro2</definedName>
    <definedName name="MACTIT">#REF!</definedName>
    <definedName name="MAR">[1]Jan!#REF!</definedName>
    <definedName name="Marg_Tax_Rate">'[61]Multipliers Input'!$Y$4</definedName>
    <definedName name="marketingfactor">'[62]Ind-ag adds '!$C$99</definedName>
    <definedName name="MarketkwhSavings__corrected">#REF!</definedName>
    <definedName name="MART">#REF!</definedName>
    <definedName name="Master" localSheetId="10" hidden="1">{#N/A,#N/A,FALSE,"Actual";#N/A,#N/A,FALSE,"Normalized";#N/A,#N/A,FALSE,"Electric Actual";#N/A,#N/A,FALSE,"Electric Normalized"}</definedName>
    <definedName name="Master" localSheetId="8" hidden="1">{#N/A,#N/A,FALSE,"Actual";#N/A,#N/A,FALSE,"Normalized";#N/A,#N/A,FALSE,"Electric Actual";#N/A,#N/A,FALSE,"Electric Normalized"}</definedName>
    <definedName name="Master" hidden="1">{#N/A,#N/A,FALSE,"Actual";#N/A,#N/A,FALSE,"Normalized";#N/A,#N/A,FALSE,"Electric Actual";#N/A,#N/A,FALSE,"Electric Normalized"}</definedName>
    <definedName name="MAY">[1]Jan!#REF!</definedName>
    <definedName name="MAYT">#REF!</definedName>
    <definedName name="MD_High1">'[63]Master Data'!$A$2</definedName>
    <definedName name="MD_Low1">'[63]Master Data'!$D$28</definedName>
    <definedName name="Measure_Life">'[32]Program Details'!$B$16:$F$16</definedName>
    <definedName name="MeasureName1">[64]!Table1[Measure Name]</definedName>
    <definedName name="MeasureName2">[64]!Table1[Correct Name]</definedName>
    <definedName name="MEN">[1]Jan!#REF!</definedName>
    <definedName name="Menu_Begin">#REF!</definedName>
    <definedName name="Menu_Caption">#REF!</definedName>
    <definedName name="Menu_Large">[65]MacroBuilder!#REF!</definedName>
    <definedName name="Menu_Name">#REF!</definedName>
    <definedName name="Menu_OnAction">#REF!</definedName>
    <definedName name="Menu_Parent">#REF!</definedName>
    <definedName name="Menu_Small">[65]MacroBuilder!#REF!</definedName>
    <definedName name="Mill">#REF!</definedName>
    <definedName name="Miller" localSheetId="10" hidden="1">{#N/A,#N/A,FALSE,"Expenditures";#N/A,#N/A,FALSE,"Property Placed In-Service";#N/A,#N/A,FALSE,"CWIP Balances"}</definedName>
    <definedName name="Miller" localSheetId="8" hidden="1">{#N/A,#N/A,FALSE,"Expenditures";#N/A,#N/A,FALSE,"Property Placed In-Service";#N/A,#N/A,FALSE,"CWIP Balances"}</definedName>
    <definedName name="Miller" hidden="1">{#N/A,#N/A,FALSE,"Expenditures";#N/A,#N/A,FALSE,"Property Placed In-Service";#N/A,#N/A,FALSE,"CWIP Balances"}</definedName>
    <definedName name="Misc1AcctCheck">#REF!</definedName>
    <definedName name="Misc1Adjcheck">#REF!</definedName>
    <definedName name="MISC1AdjNumber">#REF!</definedName>
    <definedName name="MISC1AdjNumberPaste">#REF!</definedName>
    <definedName name="MISC1AdjSortData">#REF!</definedName>
    <definedName name="MISC1AdjSortOrder">#REF!</definedName>
    <definedName name="Misc1FactorCheck">#REF!</definedName>
    <definedName name="MISC1NumberSort">#REF!</definedName>
    <definedName name="Misc1TypeCheck">#REF!</definedName>
    <definedName name="Misc2AcctCheck">#REF!</definedName>
    <definedName name="Misc2AdjCheck">#REF!</definedName>
    <definedName name="MISC2AdjNumber">#REF!</definedName>
    <definedName name="MISC2AdjNumberPaste">#REF!</definedName>
    <definedName name="MISC2AdjSortData">#REF!</definedName>
    <definedName name="MISC2AdjSortOrder">#REF!</definedName>
    <definedName name="Misc2FactorCheck">#REF!</definedName>
    <definedName name="MISC2NumberSort">#REF!</definedName>
    <definedName name="Misc2TypeCheck">#REF!</definedName>
    <definedName name="MMBtu">#REF!</definedName>
    <definedName name="mmm" localSheetId="10" hidden="1">{"PRINT",#N/A,TRUE,"APPA";"PRINT",#N/A,TRUE,"APS";"PRINT",#N/A,TRUE,"BHPL";"PRINT",#N/A,TRUE,"BHPL2";"PRINT",#N/A,TRUE,"CDWR";"PRINT",#N/A,TRUE,"EWEB";"PRINT",#N/A,TRUE,"LADWP";"PRINT",#N/A,TRUE,"NEVBASE"}</definedName>
    <definedName name="mmm" localSheetId="8" hidden="1">{"PRINT",#N/A,TRUE,"APPA";"PRINT",#N/A,TRUE,"APS";"PRINT",#N/A,TRUE,"BHPL";"PRINT",#N/A,TRUE,"BHPL2";"PRINT",#N/A,TRUE,"CDWR";"PRINT",#N/A,TRUE,"EWEB";"PRINT",#N/A,TRUE,"LADWP";"PRINT",#N/A,TRUE,"NEVBASE"}</definedName>
    <definedName name="mmm" hidden="1">{"PRINT",#N/A,TRUE,"APPA";"PRINT",#N/A,TRUE,"APS";"PRINT",#N/A,TRUE,"BHPL";"PRINT",#N/A,TRUE,"BHPL2";"PRINT",#N/A,TRUE,"CDWR";"PRINT",#N/A,TRUE,"EWEB";"PRINT",#N/A,TRUE,"LADWP";"PRINT",#N/A,TRUE,"NEVBASE"}</definedName>
    <definedName name="month">[33]DATA!$EB$2:$EB$3000</definedName>
    <definedName name="monthlist">'[66]DSM Output'!$AL$1:$AM$12</definedName>
    <definedName name="monthlist11">[67]Codes!$O$2:$P$13</definedName>
    <definedName name="Months">[22]NPC!$F$3:$Q$3</definedName>
    <definedName name="monthtotals">'[66]DSM Output'!$M$38:$X$38</definedName>
    <definedName name="monthtotals11">[67]Y2K!$H$44:$J$44</definedName>
    <definedName name="MOS">#REF!</definedName>
    <definedName name="MSPAverageInput">[15]Inputs!#REF!</definedName>
    <definedName name="MSPYearEndInput">[15]Inputs!#REF!</definedName>
    <definedName name="MTAllocMethod">#REF!</definedName>
    <definedName name="MTKWH">#REF!</definedName>
    <definedName name="MTRateBase">#REF!</definedName>
    <definedName name="MTREV">#REF!</definedName>
    <definedName name="MULT">#REF!</definedName>
    <definedName name="MWh">#REF!</definedName>
    <definedName name="NameAverageFuelCost">#REF!</definedName>
    <definedName name="NameBurn">[22]NPC!$C$590:$C$614</definedName>
    <definedName name="NameCost">#REF!</definedName>
    <definedName name="NameECDQF_Exp">'[46](3.1) Base NPC UE264 ORTAM2014'!#REF!</definedName>
    <definedName name="NameECDQF_MWh">'[46](3.1) Base NPC UE264 ORTAM2014'!#REF!</definedName>
    <definedName name="NameFactor">#REF!</definedName>
    <definedName name="NameMill">#REF!</definedName>
    <definedName name="NameMMBtu">#REF!</definedName>
    <definedName name="NameMWh">#REF!</definedName>
    <definedName name="NameMWhTotal">"NPC!$A$277:$A$559"</definedName>
    <definedName name="NamePeak">#REF!</definedName>
    <definedName name="NAMES">#REF!</definedName>
    <definedName name="NAUGHTON_COAL">#REF!</definedName>
    <definedName name="NAUGHTON_OIL">#REF!</definedName>
    <definedName name="Net_Operating_Income" localSheetId="0">#REF!</definedName>
    <definedName name="Net_Operating_Income">#REF!</definedName>
    <definedName name="NetToGross">#REF!</definedName>
    <definedName name="new" localSheetId="10" hidden="1">{#N/A,#N/A,FALSE,"Summ";#N/A,#N/A,FALSE,"General"}</definedName>
    <definedName name="new" localSheetId="8" hidden="1">{#N/A,#N/A,TRUE,"Section6";#N/A,#N/A,TRUE,"OHcycles";#N/A,#N/A,TRUE,"OHtiming";#N/A,#N/A,TRUE,"OHcosts";#N/A,#N/A,TRUE,"GTdegradation";#N/A,#N/A,TRUE,"GTperformance";#N/A,#N/A,TRUE,"GraphEquip"}</definedName>
    <definedName name="new" hidden="1">{#N/A,#N/A,TRUE,"Section6";#N/A,#N/A,TRUE,"OHcycles";#N/A,#N/A,TRUE,"OHtiming";#N/A,#N/A,TRUE,"OHcosts";#N/A,#N/A,TRUE,"GTdegradation";#N/A,#N/A,TRUE,"GTperformance";#N/A,#N/A,TRUE,"GraphEquip"}</definedName>
    <definedName name="newcogs" localSheetId="8" hidden="1">{#N/A,#N/A,FALSE,"NI Sum";#N/A,#N/A,FALSE,"EBITDA";#N/A,#N/A,FALSE,"Cap Ex";#N/A,#N/A,FALSE,"Op CFLO Sum";#N/A,#N/A,FALSE,"NI MEC";#N/A,#N/A,FALSE,"EBITDA MEC";#N/A,#N/A,FALSE,"Cap Ex MEC";#N/A,#N/A,FALSE,"Op CFLO MEC Sum";#N/A,#N/A,FALSE,"NI CE";#N/A,#N/A,FALSE,"EBITDA CE";#N/A,#N/A,FALSE,"Cap Ex CE";#N/A,#N/A,FALSE,"Op CFLO CE"}</definedName>
    <definedName name="newcogs" hidden="1">{#N/A,#N/A,FALSE,"NI Sum";#N/A,#N/A,FALSE,"EBITDA";#N/A,#N/A,FALSE,"Cap Ex";#N/A,#N/A,FALSE,"Op CFLO Sum";#N/A,#N/A,FALSE,"NI MEC";#N/A,#N/A,FALSE,"EBITDA MEC";#N/A,#N/A,FALSE,"Cap Ex MEC";#N/A,#N/A,FALSE,"Op CFLO MEC Sum";#N/A,#N/A,FALSE,"NI CE";#N/A,#N/A,FALSE,"EBITDA CE";#N/A,#N/A,FALSE,"Cap Ex CE";#N/A,#N/A,FALSE,"Op CFLO CE"}</definedName>
    <definedName name="NEWMO1">[1]Jan!#REF!</definedName>
    <definedName name="NEWMO2">[1]Jan!#REF!</definedName>
    <definedName name="NEWMONTH">[1]Jan!#REF!</definedName>
    <definedName name="NORMALIZE">#REF!</definedName>
    <definedName name="NormalizedFedTaxExp">[16]Utah!#REF!</definedName>
    <definedName name="NormalizedOMExp">[16]Utah!#REF!</definedName>
    <definedName name="NormalizedState">[16]Utah!#REF!</definedName>
    <definedName name="NormalizedStateTaxExp">[16]Utah!#REF!</definedName>
    <definedName name="NormalizedTOIExp">[16]Utah!#REF!</definedName>
    <definedName name="NOV">[1]Jan!#REF!</definedName>
    <definedName name="NOVT">#REF!</definedName>
    <definedName name="NPC">[11]Inputs!$N$18</definedName>
    <definedName name="NPCAcctCheck">#REF!</definedName>
    <definedName name="NPCAdjcheck">#REF!</definedName>
    <definedName name="NPCAdjNumber">#REF!</definedName>
    <definedName name="NPCAdjNumberPaste">#REF!</definedName>
    <definedName name="NPCAdjSortData">#REF!</definedName>
    <definedName name="NPCAdjSortOrder">#REF!</definedName>
    <definedName name="NPCFactorCheck">#REF!</definedName>
    <definedName name="NPCNumberSort">#REF!</definedName>
    <definedName name="NPCTypeCheck">#REF!</definedName>
    <definedName name="NUM">#REF!</definedName>
    <definedName name="O_MLIST">#REF!</definedName>
    <definedName name="OCT">[1]Jan!#REF!</definedName>
    <definedName name="OCTT">#REF!</definedName>
    <definedName name="OFPC_Date">[68]VDOC!$O$4</definedName>
    <definedName name="OH">[9]Inputs!$D$24</definedName>
    <definedName name="OHSch10YR" localSheetId="10" hidden="1">{#N/A,#N/A,FALSE,"Summary";#N/A,#N/A,FALSE,"SmPlants";#N/A,#N/A,FALSE,"Utah";#N/A,#N/A,FALSE,"Idaho";#N/A,#N/A,FALSE,"Lewis River";#N/A,#N/A,FALSE,"NrthUmpq";#N/A,#N/A,FALSE,"KlamRog"}</definedName>
    <definedName name="OHSch10YR" localSheetId="8" hidden="1">{#N/A,#N/A,FALSE,"Summary";#N/A,#N/A,FALSE,"SmPlants";#N/A,#N/A,FALSE,"Utah";#N/A,#N/A,FALSE,"Idaho";#N/A,#N/A,FALSE,"Lewis River";#N/A,#N/A,FALSE,"NrthUmpq";#N/A,#N/A,FALSE,"KlamRog"}</definedName>
    <definedName name="OHSch10YR" hidden="1">{#N/A,#N/A,FALSE,"Summary";#N/A,#N/A,FALSE,"SmPlants";#N/A,#N/A,FALSE,"Utah";#N/A,#N/A,FALSE,"Idaho";#N/A,#N/A,FALSE,"Lewis River";#N/A,#N/A,FALSE,"NrthUmpq";#N/A,#N/A,FALSE,"KlamRog"}</definedName>
    <definedName name="OIL_RECEIVED">#REF!</definedName>
    <definedName name="old_1" hidden="1">[69]old!$V$5</definedName>
    <definedName name="om" localSheetId="10" hidden="1">{#N/A,#N/A,FALSE,"Summary";#N/A,#N/A,FALSE,"SmPlants";#N/A,#N/A,FALSE,"Utah";#N/A,#N/A,FALSE,"Idaho";#N/A,#N/A,FALSE,"Lewis River";#N/A,#N/A,FALSE,"NrthUmpq";#N/A,#N/A,FALSE,"KlamRog"}</definedName>
    <definedName name="om" localSheetId="8" hidden="1">{#N/A,#N/A,FALSE,"Summary";#N/A,#N/A,FALSE,"SmPlants";#N/A,#N/A,FALSE,"Utah";#N/A,#N/A,FALSE,"Idaho";#N/A,#N/A,FALSE,"Lewis River";#N/A,#N/A,FALSE,"NrthUmpq";#N/A,#N/A,FALSE,"KlamRog"}</definedName>
    <definedName name="om" hidden="1">{#N/A,#N/A,FALSE,"Summary";#N/A,#N/A,FALSE,"SmPlants";#N/A,#N/A,FALSE,"Utah";#N/A,#N/A,FALSE,"Idaho";#N/A,#N/A,FALSE,"Lewis River";#N/A,#N/A,FALSE,"NrthUmpq";#N/A,#N/A,FALSE,"KlamRog"}</definedName>
    <definedName name="OMAcctCheck">#REF!</definedName>
    <definedName name="OMAdjCheck">#REF!</definedName>
    <definedName name="OMAdjNumber">#REF!</definedName>
    <definedName name="OMAdjNumberPaste">#REF!</definedName>
    <definedName name="OMAdjSortData">#REF!</definedName>
    <definedName name="OMAdjSortOrder">#REF!</definedName>
    <definedName name="OMEX_High1">'[70]Master Data'!$P$2</definedName>
    <definedName name="OMEX_Low1">'[70]Master Data'!$P$36</definedName>
    <definedName name="OMEX_Low2">'[70]Master Data'!$S$36</definedName>
    <definedName name="OMFactorCheck">#REF!</definedName>
    <definedName name="OMNumberSort">#REF!</definedName>
    <definedName name="OMTypeCheck">#REF!</definedName>
    <definedName name="ONE">[1]Jan!#REF!</definedName>
    <definedName name="OpRevReturn">#REF!</definedName>
    <definedName name="option">'[71]Dist Misc'!$F$120</definedName>
    <definedName name="ORAllocMethod">#REF!</definedName>
    <definedName name="ORRateBase">#REF!</definedName>
    <definedName name="OtherAcctCheck">#REF!</definedName>
    <definedName name="OtherAdjcheck">#REF!</definedName>
    <definedName name="OtherAdjNumber">#REF!</definedName>
    <definedName name="OTHERAdjNumberPaste">#REF!</definedName>
    <definedName name="OTHERAdjSortData">#REF!</definedName>
    <definedName name="OTHERAdjSortOrder">#REF!</definedName>
    <definedName name="OtherFactorCheck">#REF!</definedName>
    <definedName name="OTHERNumberSort">#REF!</definedName>
    <definedName name="others" localSheetId="10" hidden="1">{"Factors Pages 1-2",#N/A,FALSE,"Factors";"Factors Page 3",#N/A,FALSE,"Factors";"Factors Page 4",#N/A,FALSE,"Factors";"Factors Page 5",#N/A,FALSE,"Factors";"Factors Pages 8-27",#N/A,FALSE,"Factors"}</definedName>
    <definedName name="others" localSheetId="8" hidden="1">{"Factors Pages 1-2",#N/A,FALSE,"Factors";"Factors Page 3",#N/A,FALSE,"Factors";"Factors Page 4",#N/A,FALSE,"Factors";"Factors Page 5",#N/A,FALSE,"Factors";"Factors Pages 8-27",#N/A,FALSE,"Factors"}</definedName>
    <definedName name="others" hidden="1">{"Factors Pages 1-2",#N/A,FALSE,"Factors";"Factors Page 3",#N/A,FALSE,"Factors";"Factors Page 4",#N/A,FALSE,"Factors";"Factors Page 5",#N/A,FALSE,"Factors";"Factors Pages 8-27",#N/A,FALSE,"Factors"}</definedName>
    <definedName name="OtherTypeCheck">#REF!</definedName>
    <definedName name="p" localSheetId="10" hidden="1">{#N/A,#N/A,FALSE,"Pg 6a CustCount_Electric";#N/A,#N/A,FALSE,"QA";"monthly",#N/A,FALSE,"Elect_Cust#Avg";"Year To Date",#N/A,FALSE,"Elect_Cust#Avg";"Rollling 12 months ended",#N/A,FALSE,"Elect_Cust#Avg";"Budget Month",#N/A,FALSE,"Electric";"Budget YTD",#N/A,FALSE,"Electric";"Budget 12 months",#N/A,FALSE,"Electric"}</definedName>
    <definedName name="p" localSheetId="8" hidden="1">{#N/A,#N/A,FALSE,"Pg 6a CustCount_Electric";#N/A,#N/A,FALSE,"QA";"monthly",#N/A,FALSE,"Elect_Cust#Avg";"Year To Date",#N/A,FALSE,"Elect_Cust#Avg";"Rollling 12 months ended",#N/A,FALSE,"Elect_Cust#Avg";"Budget Month",#N/A,FALSE,"Electric";"Budget YTD",#N/A,FALSE,"Electric";"Budget 12 months",#N/A,FALSE,"Electric"}</definedName>
    <definedName name="p" hidden="1">{#N/A,#N/A,FALSE,"Pg 6a CustCount_Electric";#N/A,#N/A,FALSE,"QA";"monthly",#N/A,FALSE,"Elect_Cust#Avg";"Year To Date",#N/A,FALSE,"Elect_Cust#Avg";"Rollling 12 months ended",#N/A,FALSE,"Elect_Cust#Avg";"Budget Month",#N/A,FALSE,"Electric";"Budget YTD",#N/A,FALSE,"Electric";"Budget 12 months",#N/A,FALSE,"Electric"}</definedName>
    <definedName name="page1">[53]Summary!#REF!</definedName>
    <definedName name="Page110">#REF!</definedName>
    <definedName name="Page111">#REF!</definedName>
    <definedName name="Page112">#REF!</definedName>
    <definedName name="Page113">#REF!</definedName>
    <definedName name="Page114">#REF!</definedName>
    <definedName name="Page115">#REF!</definedName>
    <definedName name="Page116">#REF!</definedName>
    <definedName name="Page117">#REF!</definedName>
    <definedName name="Page118">#REF!</definedName>
    <definedName name="Page119">#REF!</definedName>
    <definedName name="Page120">#REF!</definedName>
    <definedName name="Page121">#REF!</definedName>
    <definedName name="Page122">#REF!</definedName>
    <definedName name="Page123">#REF!</definedName>
    <definedName name="Page2">'[72]Summary Table - Earned'!#REF!</definedName>
    <definedName name="PAGE3">#REF!</definedName>
    <definedName name="Page6">#REF!</definedName>
    <definedName name="Page62">[65]TransInvest!#REF!</definedName>
    <definedName name="page63">'[9]Energy Factor'!#REF!</definedName>
    <definedName name="page64">'[9]Energy Factor'!#REF!</definedName>
    <definedName name="page65">#REF!</definedName>
    <definedName name="page66">#REF!</definedName>
    <definedName name="page67">#REF!</definedName>
    <definedName name="page68">#REF!</definedName>
    <definedName name="page69">#REF!</definedName>
    <definedName name="Page7">#REF!</definedName>
    <definedName name="PALL">#REF!</definedName>
    <definedName name="PasteCAData">#REF!</definedName>
    <definedName name="PasteContractAdj">#REF!</definedName>
    <definedName name="PasteDeprAdj">#REF!</definedName>
    <definedName name="PasteIDData">#REF!</definedName>
    <definedName name="PasteMisc1Adj">#REF!</definedName>
    <definedName name="PasteMisc2Adj">#REF!</definedName>
    <definedName name="PasteMTData">#REF!</definedName>
    <definedName name="PasteNPCAdj">#REF!</definedName>
    <definedName name="PasteOMAdj">#REF!</definedName>
    <definedName name="PasteORData">#REF!</definedName>
    <definedName name="PasteOtherAdj">#REF!</definedName>
    <definedName name="PasteRBAdj">#REF!</definedName>
    <definedName name="PasteRevAdj">#REF!</definedName>
    <definedName name="PasteTaxAdj">#REF!</definedName>
    <definedName name="PasteUTData">#REF!</definedName>
    <definedName name="PasteWAData">#REF!</definedName>
    <definedName name="PasteWYEData">#REF!</definedName>
    <definedName name="PasteWYWData">#REF!</definedName>
    <definedName name="patrickrrate">'[13]Invoicing Hours &amp; Dollars'!$Y$25</definedName>
    <definedName name="paulwrate">'[13]Invoicing Hours &amp; Dollars'!$Y$20</definedName>
    <definedName name="PBLOCK">#REF!</definedName>
    <definedName name="PBLOCKWZ">#REF!</definedName>
    <definedName name="PCOMP">#REF!</definedName>
    <definedName name="PCOMPOSITES">#REF!</definedName>
    <definedName name="PCOMPWZ">#REF!</definedName>
    <definedName name="Peak">#REF!</definedName>
    <definedName name="Percent_Common" localSheetId="0">#REF!</definedName>
    <definedName name="Percent_Common">#REF!</definedName>
    <definedName name="Period">#REF!</definedName>
    <definedName name="pete" localSheetId="10" hidden="1">{#N/A,#N/A,FALSE,"Bgt";#N/A,#N/A,FALSE,"Act";#N/A,#N/A,FALSE,"Chrt Data";#N/A,#N/A,FALSE,"Bus Result";#N/A,#N/A,FALSE,"Main Charts";#N/A,#N/A,FALSE,"P&amp;L Ttl";#N/A,#N/A,FALSE,"P&amp;L C_Ttl";#N/A,#N/A,FALSE,"P&amp;L C_Oct";#N/A,#N/A,FALSE,"P&amp;L C_Sep";#N/A,#N/A,FALSE,"1996";#N/A,#N/A,FALSE,"Data"}</definedName>
    <definedName name="pete" localSheetId="8" hidden="1">{#N/A,#N/A,FALSE,"Bgt";#N/A,#N/A,FALSE,"Act";#N/A,#N/A,FALSE,"Chrt Data";#N/A,#N/A,FALSE,"Bus Result";#N/A,#N/A,FALSE,"Main Charts";#N/A,#N/A,FALSE,"P&amp;L Ttl";#N/A,#N/A,FALSE,"P&amp;L C_Ttl";#N/A,#N/A,FALSE,"P&amp;L C_Oct";#N/A,#N/A,FALSE,"P&amp;L C_Sep";#N/A,#N/A,FALSE,"1996";#N/A,#N/A,FALSE,"Data"}</definedName>
    <definedName name="pete" hidden="1">{#N/A,#N/A,FALSE,"Bgt";#N/A,#N/A,FALSE,"Act";#N/A,#N/A,FALSE,"Chrt Data";#N/A,#N/A,FALSE,"Bus Result";#N/A,#N/A,FALSE,"Main Charts";#N/A,#N/A,FALSE,"P&amp;L Ttl";#N/A,#N/A,FALSE,"P&amp;L C_Ttl";#N/A,#N/A,FALSE,"P&amp;L C_Oct";#N/A,#N/A,FALSE,"P&amp;L C_Sep";#N/A,#N/A,FALSE,"1996";#N/A,#N/A,FALSE,"Data"}</definedName>
    <definedName name="PivotData">#REF!</definedName>
    <definedName name="Planned_Outage">'[73]Source - Planned Outages'!$B$2:$F$46</definedName>
    <definedName name="PMAC">[59]Backup!#REF!</definedName>
    <definedName name="PostInstallInspection_CompletedNotify">'[34]WSB Monthly p.1-3 Projects'!#REF!</definedName>
    <definedName name="PostInstallInspection_Ordered">'[34]WSB Monthly p.1-3 Projects'!#REF!</definedName>
    <definedName name="PPAAdjFlag">#REF!</definedName>
    <definedName name="pref">[16]Utah!#REF!</definedName>
    <definedName name="pref_cost">[16]Utah!#REF!</definedName>
    <definedName name="PrefCost">#REF!</definedName>
    <definedName name="PreInstallInspection_Date">'[34]WSB Monthly p.1-3 Projects'!#REF!</definedName>
    <definedName name="PreInstallInspection_Ordered">'[34]WSB Monthly p.1-3 Projects'!#REF!</definedName>
    <definedName name="PRESENT">#REF!</definedName>
    <definedName name="Pretax_ror">[16]Utah!#REF!</definedName>
    <definedName name="PRICCHNG">#REF!</definedName>
    <definedName name="PricingInfo" localSheetId="10" hidden="1">[74]Inputs!#REF!</definedName>
    <definedName name="PricingInfo" localSheetId="8" hidden="1">[74]Inputs!#REF!</definedName>
    <definedName name="PricingInfo" localSheetId="0" hidden="1">[74]Inputs!#REF!</definedName>
    <definedName name="PricingInfo" hidden="1">[74]Inputs!#REF!</definedName>
    <definedName name="_xlnm.Print_Area" localSheetId="10">'Apr 19 SBC - Table A'!$A$1:$AP$48</definedName>
    <definedName name="_xlnm.Print_Area" localSheetId="2">'Non-IRP Costs'!$A$1:$I$39</definedName>
    <definedName name="_xlnm.Print_Area" localSheetId="6">'PS0-SC'!$A$1:$X$107</definedName>
    <definedName name="_xlnm.Print_Area" localSheetId="5">'PS1-SC-CETA'!$A$1:$W$107</definedName>
    <definedName name="_xlnm.Print_Area" localSheetId="0">'Revenue Requirement'!$B$1:$F$38</definedName>
    <definedName name="Print_Area_MI">#REF!</definedName>
    <definedName name="Print_Area_MIA">#REF!</definedName>
    <definedName name="_xlnm.Print_Titles">#REF!</definedName>
    <definedName name="Print_Titles_MI">#REF!</definedName>
    <definedName name="Print_Titles_MIA">#REF!</definedName>
    <definedName name="PrintAdjVariable">#REF!</definedName>
    <definedName name="PrintContractChange">#REF!</definedName>
    <definedName name="PrintDepr">#REF!</definedName>
    <definedName name="PrintMisc1">#REF!</definedName>
    <definedName name="PrintMisc2">#REF!</definedName>
    <definedName name="PrintNPC">#REF!</definedName>
    <definedName name="PrintOM">#REF!</definedName>
    <definedName name="PrintOther">#REF!</definedName>
    <definedName name="PrintRB">#REF!</definedName>
    <definedName name="PrintRev">#REF!</definedName>
    <definedName name="PrintSumContract">#REF!</definedName>
    <definedName name="PrintSumDep">#REF!</definedName>
    <definedName name="PrintSummaryVariable">#REF!</definedName>
    <definedName name="PrintSumMisc1">#REF!</definedName>
    <definedName name="PrintSumMisc2">#REF!</definedName>
    <definedName name="PrintSumNPC">#REF!</definedName>
    <definedName name="PrintSumOM">#REF!</definedName>
    <definedName name="PrintSumOther">#REF!</definedName>
    <definedName name="PrintSumRB">#REF!</definedName>
    <definedName name="PrintSumRev">#REF!</definedName>
    <definedName name="PrintSumTax">#REF!</definedName>
    <definedName name="PrintTax">#REF!</definedName>
    <definedName name="ProjectCounts_Database">'[75]Forecasting - UT'!#REF!</definedName>
    <definedName name="ProRate1">#REF!</definedName>
    <definedName name="PSATable">[22]Hermiston!$A$32:$E$57</definedName>
    <definedName name="PTABLES">#REF!</definedName>
    <definedName name="ptc">[61]Main!$D$111</definedName>
    <definedName name="PTC_Credit">[61]Main!$D$108</definedName>
    <definedName name="ptc_date">[61]Main!$D$113</definedName>
    <definedName name="ptc_esc">[61]Main!$D$112</definedName>
    <definedName name="ptc_start_date">[61]Main!$D$114</definedName>
    <definedName name="ptc_yr">[61]Main!$D$109</definedName>
    <definedName name="PWORKBACK">#REF!</definedName>
    <definedName name="q" localSheetId="10" hidden="1">{#N/A,#N/A,FALSE,"Coversheet";#N/A,#N/A,FALSE,"QA"}</definedName>
    <definedName name="q" localSheetId="8" hidden="1">{#N/A,#N/A,FALSE,"Coversheet";#N/A,#N/A,FALSE,"QA"}</definedName>
    <definedName name="q" hidden="1">{#N/A,#N/A,FALSE,"Coversheet";#N/A,#N/A,FALSE,"QA"}</definedName>
    <definedName name="qqq" localSheetId="10" hidden="1">{#N/A,#N/A,FALSE,"schA"}</definedName>
    <definedName name="qqq" localSheetId="8" hidden="1">{#N/A,#N/A,FALSE,"schA"}</definedName>
    <definedName name="qqq" hidden="1">{#N/A,#N/A,FALSE,"schA"}</definedName>
    <definedName name="qry2004DataSort">#REF!</definedName>
    <definedName name="qryExpressSummary">#REF!</definedName>
    <definedName name="qryProjectSummary">#REF!</definedName>
    <definedName name="RAMP_LOSS">'[76]X Source - Ramp Losses'!$E$4:$F$28</definedName>
    <definedName name="RampLossMonthlyDemand">'[77]Source - Ramp Losses'!$O$46:$P$57</definedName>
    <definedName name="RANGE_NAMES">#REF!</definedName>
    <definedName name="Rangename2">#REF!</definedName>
    <definedName name="RateBase">#REF!</definedName>
    <definedName name="RateBaseType">#REF!</definedName>
    <definedName name="RateCd">#REF!</definedName>
    <definedName name="Rates">[78]Codes!$A$1:$C$308</definedName>
    <definedName name="RBAcctCheck">#REF!</definedName>
    <definedName name="RBAdjCheck">#REF!</definedName>
    <definedName name="RBAdjNumber">#REF!</definedName>
    <definedName name="RBAdjNumberPaste">#REF!</definedName>
    <definedName name="RBAdjSortData">#REF!</definedName>
    <definedName name="RBAdjSortOrder">#REF!</definedName>
    <definedName name="RBFactorCheck">#REF!</definedName>
    <definedName name="RBNumberSort">#REF!</definedName>
    <definedName name="RBTypeCheck">#REF!</definedName>
    <definedName name="RC_ADJ">#REF!</definedName>
    <definedName name="REAWY">'[79]Consolidated Submissions'!#REF!</definedName>
    <definedName name="recyear">#REF!</definedName>
    <definedName name="recyear1">#REF!</definedName>
    <definedName name="Reg_ROR">[16]Utah!#REF!</definedName>
    <definedName name="Report_Year">'[34]Date &amp; Goal'!$R$2</definedName>
    <definedName name="ReportAdjData">#REF!</definedName>
    <definedName name="ReportDates_List">[64]!Table2[Report Dates]</definedName>
    <definedName name="Repower_Info">'[80]Repower Info'!$A$5:$AD$23</definedName>
    <definedName name="RESADJ">#REF!</definedName>
    <definedName name="ResourceSupplier">#REF!</definedName>
    <definedName name="retail" localSheetId="10" hidden="1">{#N/A,#N/A,FALSE,"Loans";#N/A,#N/A,FALSE,"Program Costs";#N/A,#N/A,FALSE,"Measures";#N/A,#N/A,FALSE,"Net Lost Rev";#N/A,#N/A,FALSE,"Incentive"}</definedName>
    <definedName name="retail" localSheetId="8" hidden="1">{#N/A,#N/A,FALSE,"Loans";#N/A,#N/A,FALSE,"Program Costs";#N/A,#N/A,FALSE,"Measures";#N/A,#N/A,FALSE,"Net Lost Rev";#N/A,#N/A,FALSE,"Incentive"}</definedName>
    <definedName name="retail" hidden="1">{#N/A,#N/A,FALSE,"Loans";#N/A,#N/A,FALSE,"Program Costs";#N/A,#N/A,FALSE,"Measures";#N/A,#N/A,FALSE,"Net Lost Rev";#N/A,#N/A,FALSE,"Incentive"}</definedName>
    <definedName name="retail_CC" localSheetId="10" hidden="1">{#N/A,#N/A,FALSE,"Loans";#N/A,#N/A,FALSE,"Program Costs";#N/A,#N/A,FALSE,"Measures";#N/A,#N/A,FALSE,"Net Lost Rev";#N/A,#N/A,FALSE,"Incentive"}</definedName>
    <definedName name="retail_CC" localSheetId="8" hidden="1">{#N/A,#N/A,FALSE,"Loans";#N/A,#N/A,FALSE,"Program Costs";#N/A,#N/A,FALSE,"Measures";#N/A,#N/A,FALSE,"Net Lost Rev";#N/A,#N/A,FALSE,"Incentive"}</definedName>
    <definedName name="retail_CC" hidden="1">{#N/A,#N/A,FALSE,"Loans";#N/A,#N/A,FALSE,"Program Costs";#N/A,#N/A,FALSE,"Measures";#N/A,#N/A,FALSE,"Net Lost Rev";#N/A,#N/A,FALSE,"Incentive"}</definedName>
    <definedName name="retail_CC1" localSheetId="10" hidden="1">{#N/A,#N/A,FALSE,"Loans";#N/A,#N/A,FALSE,"Program Costs";#N/A,#N/A,FALSE,"Measures";#N/A,#N/A,FALSE,"Net Lost Rev";#N/A,#N/A,FALSE,"Incentive"}</definedName>
    <definedName name="retail_CC1" localSheetId="8" hidden="1">{#N/A,#N/A,FALSE,"Loans";#N/A,#N/A,FALSE,"Program Costs";#N/A,#N/A,FALSE,"Measures";#N/A,#N/A,FALSE,"Net Lost Rev";#N/A,#N/A,FALSE,"Incentive"}</definedName>
    <definedName name="retail_CC1" hidden="1">{#N/A,#N/A,FALSE,"Loans";#N/A,#N/A,FALSE,"Program Costs";#N/A,#N/A,FALSE,"Measures";#N/A,#N/A,FALSE,"Net Lost Rev";#N/A,#N/A,FALSE,"Incentive"}</definedName>
    <definedName name="RetailRate_BS_2018">'[43]3-Inputs'!$G$23</definedName>
    <definedName name="RetailRate_BS_2020">'[43]3-Inputs'!$G$25</definedName>
    <definedName name="RetailRate_BS_2022">'[81]3-Inputs'!$G$23</definedName>
    <definedName name="RetailRate_C">'[28]3-Inputs'!$D$23</definedName>
    <definedName name="RetailRate_C_2018">'[82]3-Inputs'!$D$23</definedName>
    <definedName name="RetailRate_C_2019">'[82]3-Inputs'!$D$24</definedName>
    <definedName name="RetailRate_C_2020">'[82]3-Inputs'!$D$25</definedName>
    <definedName name="RetailRate_C_2022">'[81]3-Inputs'!$D$23</definedName>
    <definedName name="RetailRate_I">'[28]3-Inputs'!$E$23</definedName>
    <definedName name="RetailRate_I_2018">'[82]3-Inputs'!$E$23</definedName>
    <definedName name="RetailRate_I_2019">'[82]3-Inputs'!$E$24</definedName>
    <definedName name="RetailRate_I_2020">'[82]3-Inputs'!$E$25</definedName>
    <definedName name="RetailRate_I_2022">'[81]3-Inputs'!$E$23</definedName>
    <definedName name="RetailRate_Irr">'[28]3-Inputs'!$F$23</definedName>
    <definedName name="RetailRate_Irr_2018">'[82]3-Inputs'!$F$23</definedName>
    <definedName name="RetailRate_Irr_2019">'[82]3-Inputs'!$F$24</definedName>
    <definedName name="RetailRate_Irr_2020">'[82]3-Inputs'!$F$25</definedName>
    <definedName name="RetailRate_Irr_2022">'[81]3-Inputs'!$F$23</definedName>
    <definedName name="RetailRate_LC">'[28]3-Inputs'!$G$23</definedName>
    <definedName name="RetailRate_LC_2018">'[82]3-Inputs'!$G$23</definedName>
    <definedName name="RetailRate_LC_2019">'[82]3-Inputs'!$G$24</definedName>
    <definedName name="RetailRate_LC_2020">'[82]3-Inputs'!$G$25</definedName>
    <definedName name="RetailRate_R">'[28]3-Inputs'!$C$23</definedName>
    <definedName name="RetailRate_R_2013">'[44]3-Inputs'!$C$25</definedName>
    <definedName name="RetailRate_R_2014">'[44]3-Inputs'!$C$26</definedName>
    <definedName name="RetailRate_R_2015">'[44]3-Inputs'!$C$27</definedName>
    <definedName name="RetailRate_R_2017">'[82]3-Inputs'!$C$23</definedName>
    <definedName name="RetailRate_R_2018">'[83]3-Inputs'!$C$23</definedName>
    <definedName name="RetailRate_R_2019">'[83]3-Inputs'!$C$24</definedName>
    <definedName name="RetailRate_R_2020">'[83]3-Inputs'!$C$25</definedName>
    <definedName name="RetailRate_R_2022">'[81]3-Inputs'!$C$23</definedName>
    <definedName name="Return_107">#REF!</definedName>
    <definedName name="Return_115">#REF!</definedName>
    <definedName name="REV_SCHD">#REF!</definedName>
    <definedName name="RevAcctCheck">#REF!</definedName>
    <definedName name="RevAdjCheck">#REF!</definedName>
    <definedName name="RevAdjNumber">#REF!</definedName>
    <definedName name="RevAdjNumberPaste">#REF!</definedName>
    <definedName name="RevAdjSortData">#REF!</definedName>
    <definedName name="RevAdjSortOrder">#REF!</definedName>
    <definedName name="RevCl">#REF!</definedName>
    <definedName name="RevClass">[78]Codes!$F$2:$G$10</definedName>
    <definedName name="RevenueSum">"GRID Thermal Revenue!R2C1:R4C2"</definedName>
    <definedName name="RevFactorCheck">#REF!</definedName>
    <definedName name="RevNumberSort">#REF!</definedName>
    <definedName name="RevReqSettle">#REF!</definedName>
    <definedName name="RevTypeCheck">#REF!</definedName>
    <definedName name="REVVSTRS">#REF!</definedName>
    <definedName name="RFMData">#REF!</definedName>
    <definedName name="RISFORM">#REF!</definedName>
    <definedName name="Risk_Adjustment">'[84]Costs By Sample'!$H$8</definedName>
    <definedName name="ROE">#REF!</definedName>
    <definedName name="rrr" localSheetId="10" hidden="1">{"PRINT",#N/A,TRUE,"APPA";"PRINT",#N/A,TRUE,"APS";"PRINT",#N/A,TRUE,"BHPL";"PRINT",#N/A,TRUE,"BHPL2";"PRINT",#N/A,TRUE,"CDWR";"PRINT",#N/A,TRUE,"EWEB";"PRINT",#N/A,TRUE,"LADWP";"PRINT",#N/A,TRUE,"NEVBASE"}</definedName>
    <definedName name="rrr" localSheetId="8" hidden="1">{"PRINT",#N/A,TRUE,"APPA";"PRINT",#N/A,TRUE,"APS";"PRINT",#N/A,TRUE,"BHPL";"PRINT",#N/A,TRUE,"BHPL2";"PRINT",#N/A,TRUE,"CDWR";"PRINT",#N/A,TRUE,"EWEB";"PRINT",#N/A,TRUE,"LADWP";"PRINT",#N/A,TRUE,"NEVBASE"}</definedName>
    <definedName name="rrr" hidden="1">{"PRINT",#N/A,TRUE,"APPA";"PRINT",#N/A,TRUE,"APS";"PRINT",#N/A,TRUE,"BHPL";"PRINT",#N/A,TRUE,"BHPL2";"PRINT",#N/A,TRUE,"CDWR";"PRINT",#N/A,TRUE,"EWEB";"PRINT",#N/A,TRUE,"LADWP";"PRINT",#N/A,TRUE,"NEVBASE"}</definedName>
    <definedName name="S_TEMPLE_GAS">#REF!</definedName>
    <definedName name="S_TEMPLE_OIL">#REF!</definedName>
    <definedName name="SameStateCheck">#REF!</definedName>
    <definedName name="SameStateCheckError">#REF!</definedName>
    <definedName name="SAPBEXhrIndnt" hidden="1">"Wide"</definedName>
    <definedName name="SAPBEXrevision" hidden="1">1</definedName>
    <definedName name="SAPBEXsysID" hidden="1">"BWP"</definedName>
    <definedName name="SAPBEXwbID" hidden="1">"45G0Y9HKM7XU88W4C0LM2V28B"</definedName>
    <definedName name="SAPsysID" hidden="1">"708C5W7SBKP804JT78WJ0JNKI"</definedName>
    <definedName name="SAPwbID" hidden="1">"ARS"</definedName>
    <definedName name="savings_score_lookup">[48]Savings!$D$81:$L$135</definedName>
    <definedName name="SCH33CUSTS">#REF!</definedName>
    <definedName name="SCH48ADJ">#REF!</definedName>
    <definedName name="SCH98NOR">#REF!</definedName>
    <definedName name="SCHED47">#REF!</definedName>
    <definedName name="Schedule">[11]Inputs!$N$14</definedName>
    <definedName name="sdlfhsdlhfkl" localSheetId="10" hidden="1">{#N/A,#N/A,FALSE,"Summ";#N/A,#N/A,FALSE,"General"}</definedName>
    <definedName name="sdlfhsdlhfkl" localSheetId="8" hidden="1">{#N/A,#N/A,FALSE,"Summ";#N/A,#N/A,FALSE,"General"}</definedName>
    <definedName name="sdlfhsdlhfkl" hidden="1">{#N/A,#N/A,FALSE,"Summ";#N/A,#N/A,FALSE,"General"}</definedName>
    <definedName name="SECOND">[1]Jan!#REF!</definedName>
    <definedName name="SEP">[1]Jan!#REF!</definedName>
    <definedName name="SEPT">#REF!</definedName>
    <definedName name="SettingAlloc">#REF!</definedName>
    <definedName name="SettingRB">#REF!</definedName>
    <definedName name="seven" localSheetId="10" hidden="1">{#N/A,#N/A,FALSE,"CRPT";#N/A,#N/A,FALSE,"TREND";#N/A,#N/A,FALSE,"%Curve"}</definedName>
    <definedName name="seven" localSheetId="8" hidden="1">{#N/A,#N/A,FALSE,"CRPT";#N/A,#N/A,FALSE,"TREND";#N/A,#N/A,FALSE,"%Curve"}</definedName>
    <definedName name="seven" hidden="1">{#N/A,#N/A,FALSE,"CRPT";#N/A,#N/A,FALSE,"TREND";#N/A,#N/A,FALSE,"%Curve"}</definedName>
    <definedName name="shit" localSheetId="10" hidden="1">{"PRINT",#N/A,TRUE,"APPA";"PRINT",#N/A,TRUE,"APS";"PRINT",#N/A,TRUE,"BHPL";"PRINT",#N/A,TRUE,"BHPL2";"PRINT",#N/A,TRUE,"CDWR";"PRINT",#N/A,TRUE,"EWEB";"PRINT",#N/A,TRUE,"LADWP";"PRINT",#N/A,TRUE,"NEVBASE"}</definedName>
    <definedName name="shit" localSheetId="8" hidden="1">{"PRINT",#N/A,TRUE,"APPA";"PRINT",#N/A,TRUE,"APS";"PRINT",#N/A,TRUE,"BHPL";"PRINT",#N/A,TRUE,"BHPL2";"PRINT",#N/A,TRUE,"CDWR";"PRINT",#N/A,TRUE,"EWEB";"PRINT",#N/A,TRUE,"LADWP";"PRINT",#N/A,TRUE,"NEVBASE"}</definedName>
    <definedName name="shit" hidden="1">{"PRINT",#N/A,TRUE,"APPA";"PRINT",#N/A,TRUE,"APS";"PRINT",#N/A,TRUE,"BHPL";"PRINT",#N/A,TRUE,"BHPL2";"PRINT",#N/A,TRUE,"CDWR";"PRINT",#N/A,TRUE,"EWEB";"PRINT",#N/A,TRUE,"LADWP";"PRINT",#N/A,TRUE,"NEVBASE"}</definedName>
    <definedName name="SIT">#REF!</definedName>
    <definedName name="situs">#REF!</definedName>
    <definedName name="six" localSheetId="10" hidden="1">{#N/A,#N/A,FALSE,"Drill Sites";"WP 212",#N/A,FALSE,"MWAG EOR";"WP 213",#N/A,FALSE,"MWAG EOR";#N/A,#N/A,FALSE,"Misc. Facility";#N/A,#N/A,FALSE,"WWTP"}</definedName>
    <definedName name="six" localSheetId="8" hidden="1">{#N/A,#N/A,FALSE,"Drill Sites";"WP 212",#N/A,FALSE,"MWAG EOR";"WP 213",#N/A,FALSE,"MWAG EOR";#N/A,#N/A,FALSE,"Misc. Facility";#N/A,#N/A,FALSE,"WWTP"}</definedName>
    <definedName name="six" hidden="1">{#N/A,#N/A,FALSE,"Drill Sites";"WP 212",#N/A,FALSE,"MWAG EOR";"WP 213",#N/A,FALSE,"MWAG EOR";#N/A,#N/A,FALSE,"Misc. Facility";#N/A,#N/A,FALSE,"WWTP"}</definedName>
    <definedName name="SortContract">#REF!</definedName>
    <definedName name="SortDepr">#REF!</definedName>
    <definedName name="SortMisc1">#REF!</definedName>
    <definedName name="SortMisc2">#REF!</definedName>
    <definedName name="SortNPC">#REF!</definedName>
    <definedName name="SortOM">#REF!</definedName>
    <definedName name="SortOther">#REF!</definedName>
    <definedName name="SortRB">#REF!</definedName>
    <definedName name="SortRev">#REF!</definedName>
    <definedName name="SortTax">#REF!</definedName>
    <definedName name="SP_LABOR___BENEFITS_P76640_ACCRUAL_JAN00">#REF!</definedName>
    <definedName name="SpecMaint" localSheetId="10" hidden="1">{#N/A,#N/A,FALSE,"Summary";#N/A,#N/A,FALSE,"SmPlants";#N/A,#N/A,FALSE,"Utah";#N/A,#N/A,FALSE,"Idaho";#N/A,#N/A,FALSE,"Lewis River";#N/A,#N/A,FALSE,"NrthUmpq";#N/A,#N/A,FALSE,"KlamRog"}</definedName>
    <definedName name="SpecMaint" localSheetId="8" hidden="1">{#N/A,#N/A,FALSE,"Summary";#N/A,#N/A,FALSE,"SmPlants";#N/A,#N/A,FALSE,"Utah";#N/A,#N/A,FALSE,"Idaho";#N/A,#N/A,FALSE,"Lewis River";#N/A,#N/A,FALSE,"NrthUmpq";#N/A,#N/A,FALSE,"KlamRog"}</definedName>
    <definedName name="SpecMaint" hidden="1">{#N/A,#N/A,FALSE,"Summary";#N/A,#N/A,FALSE,"SmPlants";#N/A,#N/A,FALSE,"Utah";#N/A,#N/A,FALSE,"Idaho";#N/A,#N/A,FALSE,"Lewis River";#N/A,#N/A,FALSE,"NrthUmpq";#N/A,#N/A,FALSE,"KlamRog"}</definedName>
    <definedName name="spippw" localSheetId="10" hidden="1">{#N/A,#N/A,FALSE,"Actual";#N/A,#N/A,FALSE,"Normalized";#N/A,#N/A,FALSE,"Electric Actual";#N/A,#N/A,FALSE,"Electric Normalized"}</definedName>
    <definedName name="spippw" localSheetId="8" hidden="1">{#N/A,#N/A,FALSE,"Actual";#N/A,#N/A,FALSE,"Normalized";#N/A,#N/A,FALSE,"Electric Actual";#N/A,#N/A,FALSE,"Electric Normalized"}</definedName>
    <definedName name="spippw" hidden="1">{#N/A,#N/A,FALSE,"Actual";#N/A,#N/A,FALSE,"Normalized";#N/A,#N/A,FALSE,"Electric Actual";#N/A,#N/A,FALSE,"Electric Normalized"}</definedName>
    <definedName name="ss" localSheetId="10" hidden="1">{"PRINT",#N/A,TRUE,"APPA";"PRINT",#N/A,TRUE,"APS";"PRINT",#N/A,TRUE,"BHPL";"PRINT",#N/A,TRUE,"BHPL2";"PRINT",#N/A,TRUE,"CDWR";"PRINT",#N/A,TRUE,"EWEB";"PRINT",#N/A,TRUE,"LADWP";"PRINT",#N/A,TRUE,"NEVBASE"}</definedName>
    <definedName name="ss" localSheetId="8" hidden="1">{"PRINT",#N/A,TRUE,"APPA";"PRINT",#N/A,TRUE,"APS";"PRINT",#N/A,TRUE,"BHPL";"PRINT",#N/A,TRUE,"BHPL2";"PRINT",#N/A,TRUE,"CDWR";"PRINT",#N/A,TRUE,"EWEB";"PRINT",#N/A,TRUE,"LADWP";"PRINT",#N/A,TRUE,"NEVBASE"}</definedName>
    <definedName name="ss" hidden="1">{"PRINT",#N/A,TRUE,"APPA";"PRINT",#N/A,TRUE,"APS";"PRINT",#N/A,TRUE,"BHPL";"PRINT",#N/A,TRUE,"BHPL2";"PRINT",#N/A,TRUE,"CDWR";"PRINT",#N/A,TRUE,"EWEB";"PRINT",#N/A,TRUE,"LADWP";"PRINT",#N/A,TRUE,"NEVBASE"}</definedName>
    <definedName name="SSMonthlyDemand">'[77]Source - Station Use'!$H$66:$H$77</definedName>
    <definedName name="ST_Bottom1">#REF!</definedName>
    <definedName name="ST_Risk_Adj">#REF!</definedName>
    <definedName name="ST_Top1">#REF!</definedName>
    <definedName name="ST_Top2">#REF!</definedName>
    <definedName name="ST_Top3">[19]Main!#REF!</definedName>
    <definedName name="standard1" localSheetId="10" hidden="1">{"YTD-Total",#N/A,FALSE,"Provision"}</definedName>
    <definedName name="standard1" localSheetId="8" hidden="1">{"YTD-Total",#N/A,FALSE,"Provision"}</definedName>
    <definedName name="standard1" hidden="1">{"YTD-Total",#N/A,FALSE,"Provision"}</definedName>
    <definedName name="START">[1]Jan!#REF!</definedName>
    <definedName name="Start_Date">[85]Prices!$C$2</definedName>
    <definedName name="StartMWh">#REF!</definedName>
    <definedName name="StartTheMill">#REF!</definedName>
    <definedName name="StartTheRack">#REF!</definedName>
    <definedName name="State">[9]Inputs!$C$5</definedName>
    <definedName name="StateTax">[16]Utah!#REF!</definedName>
    <definedName name="Study_Name">#REF!</definedName>
    <definedName name="StudyName">[45]Main!$S$5</definedName>
    <definedName name="SUM_TAB1">#REF!</definedName>
    <definedName name="SUM_TAB2">#REF!</definedName>
    <definedName name="SUM_TAB3">#REF!</definedName>
    <definedName name="SumAdjContract">[16]Utah!#REF!</definedName>
    <definedName name="SumAdjDepr">[16]Utah!#REF!</definedName>
    <definedName name="SumAdjMisc1">[16]Utah!#REF!</definedName>
    <definedName name="SumAdjMisc2">[16]Utah!#REF!</definedName>
    <definedName name="SumAdjNPC">[16]Utah!#REF!</definedName>
    <definedName name="SumAdjOM">[16]Utah!#REF!</definedName>
    <definedName name="SumAdjOther">[16]Utah!#REF!</definedName>
    <definedName name="SumAdjRB">[16]Utah!#REF!</definedName>
    <definedName name="SumAdjRev">[16]Utah!#REF!</definedName>
    <definedName name="SumAdjTax">[16]Utah!#REF!</definedName>
    <definedName name="SUMMARY">#REF!</definedName>
    <definedName name="SUMMARY23">[16]Utah!#REF!</definedName>
    <definedName name="SUMMARY3">[16]Utah!#REF!</definedName>
    <definedName name="SumSortAdjContract">#REF!</definedName>
    <definedName name="SumSortAdjDepr">#REF!</definedName>
    <definedName name="SumSortAdjMisc1">#REF!</definedName>
    <definedName name="SumSortAdjMisc2">#REF!</definedName>
    <definedName name="SumSortAdjNPC">#REF!</definedName>
    <definedName name="SumSortAdjOM">#REF!</definedName>
    <definedName name="SumSortAdjOther">#REF!</definedName>
    <definedName name="SumSortAdjRB">#REF!</definedName>
    <definedName name="SumSortAdjRev">#REF!</definedName>
    <definedName name="SumSortAdjTax">#REF!</definedName>
    <definedName name="SumSortVariable">#REF!</definedName>
    <definedName name="SumTitle">#REF!</definedName>
    <definedName name="susanhrate">'[13]Invoicing Hours &amp; Dollars'!$Y$21</definedName>
    <definedName name="t" localSheetId="10" hidden="1">{#N/A,#N/A,FALSE,"CESTSUM";#N/A,#N/A,FALSE,"est sum A";#N/A,#N/A,FALSE,"est detail A"}</definedName>
    <definedName name="t" localSheetId="8" hidden="1">{#N/A,#N/A,FALSE,"CESTSUM";#N/A,#N/A,FALSE,"est sum A";#N/A,#N/A,FALSE,"est detail A"}</definedName>
    <definedName name="T">#REF!</definedName>
    <definedName name="T1_Print">#REF!</definedName>
    <definedName name="T1MAAVGRBCA">#REF!</definedName>
    <definedName name="T1MAAVGRBWA">#REF!</definedName>
    <definedName name="T1MAYERBCA">#REF!</definedName>
    <definedName name="T1MAYERBOR">#REF!</definedName>
    <definedName name="T1MAYERBWA">#REF!</definedName>
    <definedName name="T1RIAVGRBCA">#REF!</definedName>
    <definedName name="T1RIAVGRBOR">#REF!</definedName>
    <definedName name="T1RIAVGRBWA">#REF!</definedName>
    <definedName name="T1RIYERBCA">#REF!</definedName>
    <definedName name="T1RIYERBOR">#REF!</definedName>
    <definedName name="T1RIYERBWA">#REF!</definedName>
    <definedName name="T2_Print">#REF!</definedName>
    <definedName name="T2MAAVGRBCA">#REF!</definedName>
    <definedName name="T2MAAVGRBOR">#REF!</definedName>
    <definedName name="T2MAAVGRBWA">#REF!</definedName>
    <definedName name="T2MAYERBCA">#REF!</definedName>
    <definedName name="T2MAYERBOR">#REF!</definedName>
    <definedName name="T2MAYERBWA">#REF!</definedName>
    <definedName name="T2RateBase">[16]Utah!#REF!</definedName>
    <definedName name="T2RIAVGRBCA">#REF!</definedName>
    <definedName name="T2RIAVGRBOR">#REF!</definedName>
    <definedName name="T2RIAVGRBWA">#REF!</definedName>
    <definedName name="T2RIYERBCA">#REF!</definedName>
    <definedName name="T2RIYERBOR">#REF!</definedName>
    <definedName name="T2RIYERBWA">#REF!</definedName>
    <definedName name="T3_Print">#REF!</definedName>
    <definedName name="T3MAAVGRBCA">#REF!</definedName>
    <definedName name="T3MAAVGRBOR">#REF!</definedName>
    <definedName name="T3MAAVGRBWA">#REF!</definedName>
    <definedName name="T3MAYERBCA">#REF!</definedName>
    <definedName name="T3MAYERBOR">#REF!</definedName>
    <definedName name="T3MAYERBWA">#REF!</definedName>
    <definedName name="T3RateBase">[16]Utah!#REF!</definedName>
    <definedName name="T3RIAVGRBCA">#REF!</definedName>
    <definedName name="T3RIAVGRBOR">#REF!</definedName>
    <definedName name="T3RIAVGRBWA">#REF!</definedName>
    <definedName name="T3RIYERBCA">#REF!</definedName>
    <definedName name="T3RIYERBOR">#REF!</definedName>
    <definedName name="T3RIYERBWA">#REF!</definedName>
    <definedName name="TABLE_1">#REF!</definedName>
    <definedName name="TABLE_2">#REF!</definedName>
    <definedName name="TABLE_4">#REF!</definedName>
    <definedName name="table1">'[86]Allocation FY2005'!#REF!</definedName>
    <definedName name="table2">'[86]Allocation FY2005'!#REF!</definedName>
    <definedName name="table3">'[86]Allocation FY2004'!#REF!</definedName>
    <definedName name="table4">'[86]Allocation FY2004'!#REF!</definedName>
    <definedName name="TABLEA">#REF!</definedName>
    <definedName name="tableb">#REF!</definedName>
    <definedName name="tablec">#REF!</definedName>
    <definedName name="tablex">#REF!</definedName>
    <definedName name="tabley">#REF!</definedName>
    <definedName name="Target_Margin">[45]Main!$F$25</definedName>
    <definedName name="TargetMarginWinter">'[45]Initial L&amp;R (Winter)'!$Z$4</definedName>
    <definedName name="TargetROR">[9]Inputs!$L$6</definedName>
    <definedName name="TaxAcctCheck">#REF!</definedName>
    <definedName name="TaxAdjCheck">#REF!</definedName>
    <definedName name="TaxAdjNumber">#REF!</definedName>
    <definedName name="TaxAdjNumberPaste">#REF!</definedName>
    <definedName name="TaxAdjSortData">#REF!</definedName>
    <definedName name="TaxAdjSortOrder">#REF!</definedName>
    <definedName name="TaxFactorCheck">#REF!</definedName>
    <definedName name="TaxNumberSort">#REF!</definedName>
    <definedName name="TaxRate">[16]Utah!#REF!</definedName>
    <definedName name="TaxTypeCheck">#REF!</definedName>
    <definedName name="tbl_LRData">[45]CapacityBalance!$A$2:$Q$1522</definedName>
    <definedName name="TC_Net_Rate_Base" localSheetId="0">#REF!</definedName>
    <definedName name="TC_Net_Rate_Base">#REF!</definedName>
    <definedName name="TC_Operating_Rev_For_Return" localSheetId="0">#REF!</definedName>
    <definedName name="TC_Operating_Rev_For_Return">#REF!</definedName>
    <definedName name="tem" localSheetId="10" hidden="1">{#N/A,#N/A,FALSE,"Summ";#N/A,#N/A,FALSE,"General"}</definedName>
    <definedName name="tem" localSheetId="8" hidden="1">{#N/A,#N/A,FALSE,"Summ";#N/A,#N/A,FALSE,"General"}</definedName>
    <definedName name="tem" hidden="1">{#N/A,#N/A,FALSE,"Summ";#N/A,#N/A,FALSE,"General"}</definedName>
    <definedName name="TEMP" localSheetId="10" hidden="1">{#N/A,#N/A,FALSE,"Summ";#N/A,#N/A,FALSE,"General"}</definedName>
    <definedName name="TEMP" localSheetId="8" hidden="1">{#N/A,#N/A,FALSE,"Summ";#N/A,#N/A,FALSE,"General"}</definedName>
    <definedName name="TEMP" hidden="1">{#N/A,#N/A,FALSE,"Summ";#N/A,#N/A,FALSE,"General"}</definedName>
    <definedName name="Temp1" localSheetId="10" hidden="1">{#N/A,#N/A,FALSE,"CESTSUM";#N/A,#N/A,FALSE,"est sum A";#N/A,#N/A,FALSE,"est detail A"}</definedName>
    <definedName name="Temp1" localSheetId="8" hidden="1">{#N/A,#N/A,FALSE,"CESTSUM";#N/A,#N/A,FALSE,"est sum A";#N/A,#N/A,FALSE,"est detail A"}</definedName>
    <definedName name="Temp1" hidden="1">{#N/A,#N/A,FALSE,"CESTSUM";#N/A,#N/A,FALSE,"est sum A";#N/A,#N/A,FALSE,"est detail A"}</definedName>
    <definedName name="temp2" localSheetId="10" hidden="1">{#N/A,#N/A,FALSE,"CESTSUM";#N/A,#N/A,FALSE,"est sum A";#N/A,#N/A,FALSE,"est detail A"}</definedName>
    <definedName name="temp2" localSheetId="8" hidden="1">{#N/A,#N/A,FALSE,"CESTSUM";#N/A,#N/A,FALSE,"est sum A";#N/A,#N/A,FALSE,"est detail A"}</definedName>
    <definedName name="temp2" hidden="1">{#N/A,#N/A,FALSE,"CESTSUM";#N/A,#N/A,FALSE,"est sum A";#N/A,#N/A,FALSE,"est detail A"}</definedName>
    <definedName name="TEMPADJ">#REF!</definedName>
    <definedName name="Test">#REF!</definedName>
    <definedName name="Test_COS">'[9]Hot Sheet'!$F$120</definedName>
    <definedName name="TEST0">#REF!</definedName>
    <definedName name="TEST1">#REF!</definedName>
    <definedName name="TEST2">'[87]2007 - 2009 Detail'!#REF!</definedName>
    <definedName name="Test3">#REF!</definedName>
    <definedName name="Test4">#REF!</definedName>
    <definedName name="Test5">#REF!</definedName>
    <definedName name="TESTHKEY">#REF!</definedName>
    <definedName name="TESTKEYS">#REF!</definedName>
    <definedName name="TestPeriod">[9]Inputs!$C$6</definedName>
    <definedName name="TESTVKEY">#REF!</definedName>
    <definedName name="ThreeFactorElectric">#REF!</definedName>
    <definedName name="TIMAAVGRBOR">#REF!</definedName>
    <definedName name="Top">#REF!</definedName>
    <definedName name="TotalRateBase">'[9]G+T+D+R+M'!$H$58</definedName>
    <definedName name="TotTaxRate">[9]Inputs!$H$17</definedName>
    <definedName name="tr" localSheetId="10" hidden="1">{#N/A,#N/A,FALSE,"CESTSUM";#N/A,#N/A,FALSE,"est sum A";#N/A,#N/A,FALSE,"est detail A"}</definedName>
    <definedName name="tr" localSheetId="8" hidden="1">{#N/A,#N/A,FALSE,"CESTSUM";#N/A,#N/A,FALSE,"est sum A";#N/A,#N/A,FALSE,"est detail A"}</definedName>
    <definedName name="tr" hidden="1">{#N/A,#N/A,FALSE,"CESTSUM";#N/A,#N/A,FALSE,"est sum A";#N/A,#N/A,FALSE,"est detail A"}</definedName>
    <definedName name="Transfer" localSheetId="10" hidden="1">#REF!</definedName>
    <definedName name="Transfer" localSheetId="8" hidden="1">#REF!</definedName>
    <definedName name="Transfer" hidden="1">#REF!</definedName>
    <definedName name="Transfers" localSheetId="10" hidden="1">#REF!</definedName>
    <definedName name="Transfers" localSheetId="8" hidden="1">#REF!</definedName>
    <definedName name="Transfers" hidden="1">#REF!</definedName>
    <definedName name="TRANSM_2">[88]Transm2!$A$1:$M$461:'[88]10 Yr FC'!$M$47</definedName>
    <definedName name="TransRate">'[89]Exh 64 (Trans)'!$B$6</definedName>
    <definedName name="Type1Adj">[16]Utah!#REF!</definedName>
    <definedName name="Type1AdjTax">[16]Utah!#REF!</definedName>
    <definedName name="Type2Adj">[16]Utah!#REF!</definedName>
    <definedName name="Type2AdjTax">[16]Utah!#REF!</definedName>
    <definedName name="Type3Adj">[16]Utah!#REF!</definedName>
    <definedName name="Type3AdjTax">[16]Utah!#REF!</definedName>
    <definedName name="u" localSheetId="10" hidden="1">{#N/A,#N/A,FALSE,"Summ";#N/A,#N/A,FALSE,"General"}</definedName>
    <definedName name="u" localSheetId="8" hidden="1">{#N/A,#N/A,FALSE,"Summ";#N/A,#N/A,FALSE,"General"}</definedName>
    <definedName name="u" hidden="1">{#N/A,#N/A,FALSE,"Summ";#N/A,#N/A,FALSE,"General"}</definedName>
    <definedName name="UAACT115S">'[11]Functional Study'!#REF!</definedName>
    <definedName name="UAACT550SGW">[9]FuncStudy!$Y$405</definedName>
    <definedName name="UAACT554SGW">[9]FuncStudy!$Y$427</definedName>
    <definedName name="UAcct103">[9]FuncStudy!$Y$1315</definedName>
    <definedName name="UAcct105S">[9]FuncStudy!$Y$1673</definedName>
    <definedName name="UAcct105SEU">[9]FuncStudy!$Y$1677</definedName>
    <definedName name="UAcct105SGG">[9]FuncStudy!$Y$1678</definedName>
    <definedName name="UAcct105SGP1">[9]FuncStudy!$Y$1674</definedName>
    <definedName name="UAcct105SGP2">[9]FuncStudy!$Y$1676</definedName>
    <definedName name="UAcct105SGT">[9]FuncStudy!$Y$1675</definedName>
    <definedName name="UAcct1081390">[9]FuncStudy!$Y$2099</definedName>
    <definedName name="UAcct1081390Rcl">[9]FuncStudy!$Y$2098</definedName>
    <definedName name="UAcct1081399">[9]FuncStudy!$Y$2107</definedName>
    <definedName name="UAcct1081399Rcl">[9]FuncStudy!$Y$2106</definedName>
    <definedName name="UAcct108360">[9]FuncStudy!$Y$2006</definedName>
    <definedName name="UAcct108361">[9]FuncStudy!$Y$2010</definedName>
    <definedName name="UAcct108362">[9]FuncStudy!$Y$2014</definedName>
    <definedName name="UAcct108364">[9]FuncStudy!$Y$2018</definedName>
    <definedName name="UAcct108365">[9]FuncStudy!$Y$2022</definedName>
    <definedName name="UAcct108366">[9]FuncStudy!$Y$2026</definedName>
    <definedName name="UAcct108367">[9]FuncStudy!$Y$2030</definedName>
    <definedName name="UAcct108368">[9]FuncStudy!$Y$2034</definedName>
    <definedName name="UAcct108369">[9]FuncStudy!$Y$2038</definedName>
    <definedName name="UAcct108370">[9]FuncStudy!$Y$2042</definedName>
    <definedName name="UAcct108371">[9]FuncStudy!$Y$2046</definedName>
    <definedName name="UAcct108372">[9]FuncStudy!$Y$2050</definedName>
    <definedName name="UAcct108373">[9]FuncStudy!$Y$2054</definedName>
    <definedName name="UAcct108D">[9]FuncStudy!$Y$2066</definedName>
    <definedName name="UAcct108D00">[9]FuncStudy!$Y$2058</definedName>
    <definedName name="UAcct108Ds">[9]FuncStudy!$Y$2062</definedName>
    <definedName name="UAcct108Ep">[9]FuncStudy!$Y$1988</definedName>
    <definedName name="UAcct108Gpcn">[9]FuncStudy!$Y$2076</definedName>
    <definedName name="UAcct108Gps">[9]FuncStudy!$Y$2072</definedName>
    <definedName name="UAcct108Gpse">[9]FuncStudy!$Y$2078</definedName>
    <definedName name="UAcct108Gpsg">[9]FuncStudy!$Y$2075</definedName>
    <definedName name="UAcct108Gpsgp">[9]FuncStudy!$Y$2073</definedName>
    <definedName name="UAcct108Gpsgu">[9]FuncStudy!$Y$2074</definedName>
    <definedName name="UAcct108Gpso">[9]FuncStudy!$Y$2077</definedName>
    <definedName name="UACCT108GPSSGCH">[9]FuncStudy!$Y$2080</definedName>
    <definedName name="UACCT108GPSSGCT">[9]FuncStudy!$Y$2079</definedName>
    <definedName name="UAcct108Hp">[9]FuncStudy!$Y$1975</definedName>
    <definedName name="UAcct108Mp">[9]FuncStudy!$Y$2092</definedName>
    <definedName name="UAcct108Np">[9]FuncStudy!$Y$1968</definedName>
    <definedName name="UAcct108Op">[9]FuncStudy!$Y$1983</definedName>
    <definedName name="UAcct108Opsgw">[9]FuncStudy!$Y$1980</definedName>
    <definedName name="UAcct108OPSSGCT">[9]FuncStudy!$Y$1982</definedName>
    <definedName name="UAcct108Sp">[9]FuncStudy!$Y$1962</definedName>
    <definedName name="uacct108spssgch">[9]FuncStudy!$Y$1961</definedName>
    <definedName name="UAcct108Tp">[9]FuncStudy!$Y$2002</definedName>
    <definedName name="UAcct111390">[9]FuncStudy!$Y$2159</definedName>
    <definedName name="UAcct111Clg">[9]FuncStudy!$Y$2128</definedName>
    <definedName name="UAcct111Clgcn">[9]FuncStudy!$Y$2124</definedName>
    <definedName name="UAcct111Clgsop">[9]FuncStudy!$Y$2127</definedName>
    <definedName name="UAcct111Clgsou">[9]FuncStudy!$Y$2126</definedName>
    <definedName name="UAcct111Clh">[9]FuncStudy!$Y$2134</definedName>
    <definedName name="UAcct111Cls">[9]FuncStudy!$Y$2119</definedName>
    <definedName name="UAcct111Ipcn">[9]FuncStudy!$Y$2143</definedName>
    <definedName name="UAcct111Ips">[9]FuncStudy!$Y$2138</definedName>
    <definedName name="UAcct111Ipse">[9]FuncStudy!$Y$2141</definedName>
    <definedName name="UAcct111Ipsg">[9]FuncStudy!$Y$2142</definedName>
    <definedName name="UAcct111Ipsgp">[9]FuncStudy!$Y$2139</definedName>
    <definedName name="UAcct111Ipsgu">[9]FuncStudy!$Y$2140</definedName>
    <definedName name="uacct111ipso">[9]FuncStudy!$Y$2146</definedName>
    <definedName name="UACCT111IPSSGCH">[9]FuncStudy!$Y$2145</definedName>
    <definedName name="UAcct114">[9]FuncStudy!$Y$1685</definedName>
    <definedName name="UACCT115">'[11]Functional Study'!#REF!</definedName>
    <definedName name="UACCT115DGP">'[11]Functional Study'!#REF!</definedName>
    <definedName name="UACCT115SG">'[11]Functional Study'!#REF!</definedName>
    <definedName name="UAcct120">[9]FuncStudy!$Y$1689</definedName>
    <definedName name="UAcct124">[9]FuncStudy!$Y$1694</definedName>
    <definedName name="UAcct141">[9]FuncStudy!$Y$1834</definedName>
    <definedName name="UAcct151">[9]FuncStudy!$Y$1716</definedName>
    <definedName name="uacct151ssech">[9]FuncStudy!$Y$1715</definedName>
    <definedName name="UAcct154">[9]FuncStudy!$Y$1750</definedName>
    <definedName name="uacct154ssgch">[9]FuncStudy!$Y$1749</definedName>
    <definedName name="UAcct163">[9]FuncStudy!$Y$1755</definedName>
    <definedName name="UAcct165">[9]FuncStudy!$Y$1770</definedName>
    <definedName name="UAcct165Se">[9]FuncStudy!$Y$1768</definedName>
    <definedName name="UAcct182">[9]FuncStudy!$Y$1701</definedName>
    <definedName name="UAcct18222">[9]FuncStudy!$Y$1824</definedName>
    <definedName name="UAcct182M">[9]FuncStudy!$Y$1780</definedName>
    <definedName name="UAcct182MSSGCT">[9]FuncStudy!$Y$1778</definedName>
    <definedName name="UAcct186">[9]FuncStudy!$Y$1709</definedName>
    <definedName name="UAcct1869">[9]FuncStudy!$Y$1829</definedName>
    <definedName name="UAcct186M">[9]FuncStudy!$Y$1791</definedName>
    <definedName name="UAcct186Mse">[9]FuncStudy!$Y$1788</definedName>
    <definedName name="UAcct190">[9]FuncStudy!$Y$1902</definedName>
    <definedName name="UAcct190CN">[9]FuncStudy!$Y$1891</definedName>
    <definedName name="UAcct190Dop">[9]FuncStudy!$Y$1892</definedName>
    <definedName name="UACCT190IBT">[9]FuncStudy!$Y$1894</definedName>
    <definedName name="UACCT190SSGCT">[9]FuncStudy!$Y$1901</definedName>
    <definedName name="UACCT2281">[9]FuncStudy!$Y$1847</definedName>
    <definedName name="UAcct2282">[9]FuncStudy!$Y$1851</definedName>
    <definedName name="UAcct2283">[9]FuncStudy!$Y$1855</definedName>
    <definedName name="UAcct2283S">[9]FuncStudy!$Y$1859</definedName>
    <definedName name="UAcct22842">[9]FuncStudy!$Y$1868</definedName>
    <definedName name="UAcct235">[9]FuncStudy!$Y$1843</definedName>
    <definedName name="UAcct252">[9]FuncStudy!$Y$1876</definedName>
    <definedName name="UAcct25316">[9]FuncStudy!$Y$1724</definedName>
    <definedName name="UAcct25317">[9]FuncStudy!$Y$1728</definedName>
    <definedName name="UAcct25318">[9]FuncStudy!$Y$1760</definedName>
    <definedName name="UAcct25319">[9]FuncStudy!$Y$1732</definedName>
    <definedName name="UACCT25398">[9]FuncStudy!$Y$1880</definedName>
    <definedName name="UAcct25399">[9]FuncStudy!$Y$1887</definedName>
    <definedName name="UAcct254">[9]FuncStudy!$Y$1864</definedName>
    <definedName name="UACCT254SO">[9]FuncStudy!$Y$1863</definedName>
    <definedName name="UAcct255">[9]FuncStudy!$Y$1952</definedName>
    <definedName name="UAcct281">[9]FuncStudy!$Y$1908</definedName>
    <definedName name="UAcct282">[9]FuncStudy!$Y$1926</definedName>
    <definedName name="UAcct282So">[9]FuncStudy!$Y$1914</definedName>
    <definedName name="UAcct283">[9]FuncStudy!$Y$1939</definedName>
    <definedName name="UAcct283So">[9]FuncStudy!$Y$1932</definedName>
    <definedName name="UAcct301S">[9]FuncStudy!$Y$1636</definedName>
    <definedName name="UAcct301Sg">[9]FuncStudy!$Y$1638</definedName>
    <definedName name="UAcct301So">[9]FuncStudy!$Y$1637</definedName>
    <definedName name="UAcct302S">[9]FuncStudy!$Y$1641</definedName>
    <definedName name="UAcct302Sg">[9]FuncStudy!$Y$1642</definedName>
    <definedName name="UAcct302Sgp">[9]FuncStudy!$Y$1643</definedName>
    <definedName name="UAcct302Sgu">[9]FuncStudy!$Y$1644</definedName>
    <definedName name="UAcct303Cn">[9]FuncStudy!$Y$1652</definedName>
    <definedName name="UAcct303S">[9]FuncStudy!$Y$1648</definedName>
    <definedName name="UAcct303Se">[9]FuncStudy!$Y$1651</definedName>
    <definedName name="UAcct303Sg">[9]FuncStudy!$Y$1649</definedName>
    <definedName name="UAcct303So">[9]FuncStudy!$Y$1650</definedName>
    <definedName name="UACCT303SSGCT">[9]FuncStudy!$Y$1654</definedName>
    <definedName name="UAcct310">[9]FuncStudy!$Y$1151</definedName>
    <definedName name="uacct310ssgch">[9]FuncStudy!$Y$1150</definedName>
    <definedName name="UAcct311">[9]FuncStudy!$Y$1156</definedName>
    <definedName name="uacct311ssgch">[9]FuncStudy!$Y$1155</definedName>
    <definedName name="UAcct312">[9]FuncStudy!$Y$1161</definedName>
    <definedName name="uacct312ssgch">[9]FuncStudy!$Y$1160</definedName>
    <definedName name="UAcct314">[9]FuncStudy!$Y$1166</definedName>
    <definedName name="uacct314ssgch">[9]FuncStudy!$Y$1165</definedName>
    <definedName name="UAcct315">[9]FuncStudy!$Y$1171</definedName>
    <definedName name="uacct315ssgch">[9]FuncStudy!$Y$1170</definedName>
    <definedName name="UAcct316">[9]FuncStudy!$Y$1176</definedName>
    <definedName name="uacct316ssgch">[9]FuncStudy!$Y$1175</definedName>
    <definedName name="UAcct320">[9]FuncStudy!$Y$1188</definedName>
    <definedName name="UAcct321">[9]FuncStudy!$Y$1192</definedName>
    <definedName name="UAcct322">[9]FuncStudy!$Y$1196</definedName>
    <definedName name="UAcct323">[9]FuncStudy!$Y$1200</definedName>
    <definedName name="UAcct324">[9]FuncStudy!$Y$1204</definedName>
    <definedName name="UAcct325">[9]FuncStudy!$Y$1208</definedName>
    <definedName name="UAcct33">[9]FuncStudy!$Y$131</definedName>
    <definedName name="UAcct330">[9]FuncStudy!$Y$1221</definedName>
    <definedName name="UAcct331">[9]FuncStudy!$Y$1226</definedName>
    <definedName name="UAcct332">[9]FuncStudy!$Y$1231</definedName>
    <definedName name="UAcct333">[9]FuncStudy!$Y$1236</definedName>
    <definedName name="UAcct334">[9]FuncStudy!$Y$1241</definedName>
    <definedName name="UAcct335">[9]FuncStudy!$Y$1246</definedName>
    <definedName name="UAcct336">[9]FuncStudy!$Y$1251</definedName>
    <definedName name="UAcct340">[9]FuncStudy!$Y$1266</definedName>
    <definedName name="UAcct340Sgw">[9]FuncStudy!$Y$1264</definedName>
    <definedName name="UAcct341">[9]FuncStudy!$Y$1272</definedName>
    <definedName name="UACCT341SGW">[9]FuncStudy!$Y$1270</definedName>
    <definedName name="uacct341ssgct">[9]FuncStudy!$Y$1271</definedName>
    <definedName name="UAcct342">[9]FuncStudy!$Y$1277</definedName>
    <definedName name="uacct342ssgct">[9]FuncStudy!$Y$1276</definedName>
    <definedName name="UAcct343">[9]FuncStudy!$Y$1284</definedName>
    <definedName name="UAcct343Sgw">[9]FuncStudy!$Y$1282</definedName>
    <definedName name="uacct343sscct">[9]FuncStudy!$Y$1283</definedName>
    <definedName name="UAcct344">[9]FuncStudy!$Y$1291</definedName>
    <definedName name="UACCT344SGW">[9]FuncStudy!$Y$1289</definedName>
    <definedName name="uacct344ssgct">[9]FuncStudy!$Y$1290</definedName>
    <definedName name="UAcct345">[9]FuncStudy!$Y$1297</definedName>
    <definedName name="UACCT345SGW">[9]FuncStudy!$Y$1295</definedName>
    <definedName name="uacct345ssgct">[9]FuncStudy!$Y$1296</definedName>
    <definedName name="UAcct346">[9]FuncStudy!$Y$1303</definedName>
    <definedName name="UAcct346SGW">[9]FuncStudy!$Y$1301</definedName>
    <definedName name="UAcct350">[9]FuncStudy!$Y$1323</definedName>
    <definedName name="UAcct352">[9]FuncStudy!$Y$1330</definedName>
    <definedName name="UAcct353">[9]FuncStudy!$Y$1336</definedName>
    <definedName name="UAcct354">[9]FuncStudy!$Y$1342</definedName>
    <definedName name="UAcct355">[9]FuncStudy!$Y$1348</definedName>
    <definedName name="UAcct356">[9]FuncStudy!$Y$1354</definedName>
    <definedName name="UAcct357">[9]FuncStudy!$Y$1360</definedName>
    <definedName name="UAcct358">[9]FuncStudy!$Y$1366</definedName>
    <definedName name="UAcct359">[9]FuncStudy!$Y$1372</definedName>
    <definedName name="UAcct360">[9]FuncStudy!$Y$1388</definedName>
    <definedName name="UAcct361">[9]FuncStudy!$Y$1394</definedName>
    <definedName name="UAcct362">[9]FuncStudy!$Y$1400</definedName>
    <definedName name="UAcct368">[9]FuncStudy!$Y$1434</definedName>
    <definedName name="UAcct369">[9]FuncStudy!$Y$1441</definedName>
    <definedName name="UAcct370">[9]FuncStudy!$Y$1447</definedName>
    <definedName name="UAcct372A">[9]FuncStudy!$Y$1460</definedName>
    <definedName name="UAcct372Dp">[9]FuncStudy!$Y$1458</definedName>
    <definedName name="UAcct372Ds">[9]FuncStudy!$Y$1459</definedName>
    <definedName name="UAcct373">[9]FuncStudy!$Y$1467</definedName>
    <definedName name="UAcct389Cn">[9]FuncStudy!$Y$1482</definedName>
    <definedName name="UAcct389S">[9]FuncStudy!$Y$1481</definedName>
    <definedName name="UAcct389Sg">[9]FuncStudy!$Y$1484</definedName>
    <definedName name="UAcct389Sgu">[9]FuncStudy!$Y$1483</definedName>
    <definedName name="UAcct389So">[9]FuncStudy!$Y$1485</definedName>
    <definedName name="UAcct390Cn">[9]FuncStudy!$Y$1492</definedName>
    <definedName name="UACCT390LS">[9]FuncStudy!$Y$1601</definedName>
    <definedName name="UAcct390LSG">[9]FuncStudy!$Y$1602</definedName>
    <definedName name="UAcct390LSO">[9]FuncStudy!$Y$1603</definedName>
    <definedName name="UAcct390S">[9]FuncStudy!$Y$1489</definedName>
    <definedName name="UAcct390Sgp">[9]FuncStudy!$Y$1490</definedName>
    <definedName name="UAcct390Sgu">[9]FuncStudy!$Y$1491</definedName>
    <definedName name="UAcct390Sop">[9]FuncStudy!$Y$1493</definedName>
    <definedName name="UAcct390Sou">[9]FuncStudy!$Y$1494</definedName>
    <definedName name="UAcct391Cn">[9]FuncStudy!$Y$1501</definedName>
    <definedName name="UAcct391S">[9]FuncStudy!$Y$1498</definedName>
    <definedName name="UAcct391Se">[9]FuncStudy!$Y$1503</definedName>
    <definedName name="UAcct391Sg">[9]FuncStudy!$Y$1502</definedName>
    <definedName name="UAcct391Sgp">[9]FuncStudy!$Y$1499</definedName>
    <definedName name="UAcct391Sgu">[9]FuncStudy!$Y$1500</definedName>
    <definedName name="UAcct391So">[9]FuncStudy!$Y$1504</definedName>
    <definedName name="uacct391ssgch">[9]FuncStudy!$Y$1505</definedName>
    <definedName name="UACCT391SSGCT">[9]FuncStudy!$Y$1506</definedName>
    <definedName name="UAcct392Cn">[9]FuncStudy!$Y$1513</definedName>
    <definedName name="UAcct392L">[9]FuncStudy!$Y$1611</definedName>
    <definedName name="UACCT392LRCL">[9]FuncStudy!$F$1614</definedName>
    <definedName name="UAcct392S">[9]FuncStudy!$Y$1510</definedName>
    <definedName name="UAcct392Se">[9]FuncStudy!$Y$1515</definedName>
    <definedName name="UAcct392Sg">[9]FuncStudy!$Y$1512</definedName>
    <definedName name="UAcct392Sgp">[9]FuncStudy!$Y$1516</definedName>
    <definedName name="UAcct392Sgu">[9]FuncStudy!$Y$1514</definedName>
    <definedName name="UAcct392So">[9]FuncStudy!$Y$1511</definedName>
    <definedName name="uacct392ssgch">[9]FuncStudy!$Y$1517</definedName>
    <definedName name="uacct392ssgct">[9]FuncStudy!$Y$1518</definedName>
    <definedName name="UAcct393S">[9]FuncStudy!$Y$1522</definedName>
    <definedName name="UAcct393Sg">[9]FuncStudy!$Y$1526</definedName>
    <definedName name="UAcct393Sgp">[9]FuncStudy!$Y$1523</definedName>
    <definedName name="UAcct393Sgu">[9]FuncStudy!$Y$1524</definedName>
    <definedName name="UAcct393So">[9]FuncStudy!$Y$1525</definedName>
    <definedName name="uacct393ssgct">[9]FuncStudy!$Y$1527</definedName>
    <definedName name="UAcct394S">[9]FuncStudy!$Y$1531</definedName>
    <definedName name="UAcct394Se">[9]FuncStudy!$Y$1535</definedName>
    <definedName name="UAcct394Sg">[9]FuncStudy!$Y$1536</definedName>
    <definedName name="UAcct394Sgp">[9]FuncStudy!$Y$1532</definedName>
    <definedName name="UAcct394Sgu">[9]FuncStudy!$Y$1533</definedName>
    <definedName name="UAcct394So">[9]FuncStudy!$Y$1534</definedName>
    <definedName name="UACCT394SSGCH">[9]FuncStudy!$Y$1537</definedName>
    <definedName name="UACCT394SSGCT">[9]FuncStudy!$Y$1538</definedName>
    <definedName name="UAcct395S">[9]FuncStudy!$Y$1542</definedName>
    <definedName name="UAcct395Se">[9]FuncStudy!$Y$1546</definedName>
    <definedName name="UAcct395Sg">[9]FuncStudy!$Y$1547</definedName>
    <definedName name="UAcct395Sgp">[9]FuncStudy!$Y$1543</definedName>
    <definedName name="UAcct395Sgu">[9]FuncStudy!$Y$1544</definedName>
    <definedName name="UAcct395So">[9]FuncStudy!$Y$1545</definedName>
    <definedName name="UACCT395SSGCH">[9]FuncStudy!$Y$1548</definedName>
    <definedName name="UACCT395SSGCT">[9]FuncStudy!$Y$1549</definedName>
    <definedName name="UAcct396S">[9]FuncStudy!$Y$1553</definedName>
    <definedName name="UAcct396Se">[9]FuncStudy!$Y$1558</definedName>
    <definedName name="UAcct396Sg">[9]FuncStudy!$Y$1555</definedName>
    <definedName name="UAcct396Sgp">[9]FuncStudy!$Y$1554</definedName>
    <definedName name="UAcct396Sgu">[9]FuncStudy!$Y$1557</definedName>
    <definedName name="UAcct396So">[9]FuncStudy!$Y$1556</definedName>
    <definedName name="UACCT396SSGCH">[9]FuncStudy!$Y$1560</definedName>
    <definedName name="UACCT396SSGCT">[9]FuncStudy!$Y$1559</definedName>
    <definedName name="UAcct397Cn">[9]FuncStudy!$Y$1568</definedName>
    <definedName name="UAcct397S">[9]FuncStudy!$Y$1564</definedName>
    <definedName name="UAcct397Se">[9]FuncStudy!$Y$1570</definedName>
    <definedName name="UAcct397Sg">[9]FuncStudy!$Y$1569</definedName>
    <definedName name="UAcct397Sgp">[9]FuncStudy!$Y$1565</definedName>
    <definedName name="UAcct397Sgu">[9]FuncStudy!$Y$1566</definedName>
    <definedName name="UAcct397So">[9]FuncStudy!$Y$1567</definedName>
    <definedName name="UACCT397SSGCH">[9]FuncStudy!$Y$1571</definedName>
    <definedName name="UACCT397SSGCT">[9]FuncStudy!$Y$1572</definedName>
    <definedName name="UAcct398Cn">[9]FuncStudy!$Y$1579</definedName>
    <definedName name="UAcct398S">[9]FuncStudy!$Y$1576</definedName>
    <definedName name="UAcct398Se">[9]FuncStudy!$Y$1581</definedName>
    <definedName name="UAcct398Sg">[9]FuncStudy!$Y$1582</definedName>
    <definedName name="UAcct398Sgp">[9]FuncStudy!$Y$1577</definedName>
    <definedName name="UAcct398Sgu">[9]FuncStudy!$Y$1578</definedName>
    <definedName name="UAcct398So">[9]FuncStudy!$Y$1580</definedName>
    <definedName name="UACCT398SSGCT">[9]FuncStudy!$Y$1583</definedName>
    <definedName name="UAcct399">[9]FuncStudy!$Y$1590</definedName>
    <definedName name="UAcct399G">[9]FuncStudy!$Y$1631</definedName>
    <definedName name="UAcct399L">[9]FuncStudy!$Y$1594</definedName>
    <definedName name="UAcct399Lrcl">[9]FuncStudy!$Y$1596</definedName>
    <definedName name="UAcct403360">[9]FuncStudy!$Y$808</definedName>
    <definedName name="UAcct403361">[9]FuncStudy!$Y$809</definedName>
    <definedName name="UAcct403362">[9]FuncStudy!$Y$810</definedName>
    <definedName name="UAcct403364">[9]FuncStudy!$Y$811</definedName>
    <definedName name="UAcct403365">[9]FuncStudy!$Y$812</definedName>
    <definedName name="UAcct403366">[9]FuncStudy!$Y$813</definedName>
    <definedName name="UAcct403367">[9]FuncStudy!$Y$814</definedName>
    <definedName name="UAcct403368">[9]FuncStudy!$Y$815</definedName>
    <definedName name="UAcct403369">[9]FuncStudy!$Y$816</definedName>
    <definedName name="UAcct403370">[9]FuncStudy!$Y$817</definedName>
    <definedName name="UAcct403371">[9]FuncStudy!$Y$818</definedName>
    <definedName name="UAcct403372">[9]FuncStudy!$Y$819</definedName>
    <definedName name="UAcct403373">[9]FuncStudy!$Y$820</definedName>
    <definedName name="UAcct403Ep">[9]FuncStudy!$Y$846</definedName>
    <definedName name="UAcct403Gpcn">[9]FuncStudy!$Y$828</definedName>
    <definedName name="UAcct403Gps">[9]FuncStudy!$Y$824</definedName>
    <definedName name="UAcct403Gpseu">[9]FuncStudy!$Y$827</definedName>
    <definedName name="UAcct403Gpsg">[9]FuncStudy!$Y$829</definedName>
    <definedName name="UAcct403Gpsgp">[9]FuncStudy!$Y$825</definedName>
    <definedName name="UAcct403Gpsgu">[9]FuncStudy!$Y$826</definedName>
    <definedName name="UAcct403Gpso">[9]FuncStudy!$Y$830</definedName>
    <definedName name="uacct403gpssgch">[9]FuncStudy!$Y$832</definedName>
    <definedName name="UACCT403GPSSGCT">[9]FuncStudy!$Y$831</definedName>
    <definedName name="UAcct403Gv0">[9]FuncStudy!$Y$837</definedName>
    <definedName name="UAcct403Hp">[9]FuncStudy!$Y$792</definedName>
    <definedName name="UAcct403Mp">[9]FuncStudy!$Y$841</definedName>
    <definedName name="UAcct403Np">[9]FuncStudy!$Y$787</definedName>
    <definedName name="UAcct403Op">[9]FuncStudy!$Y$799</definedName>
    <definedName name="UAcct403Opsgu">[9]FuncStudy!$Y$796</definedName>
    <definedName name="uacct403opssgct">[9]FuncStudy!$Y$797</definedName>
    <definedName name="uacct403sgw">[9]FuncStudy!$Y$798</definedName>
    <definedName name="uacct403spdgp">[9]FuncStudy!$Y$779</definedName>
    <definedName name="uacct403spdgu">[9]FuncStudy!$Y$780</definedName>
    <definedName name="uacct403spsg">[9]FuncStudy!$Y$781</definedName>
    <definedName name="uacct403ssgch">[9]FuncStudy!$Y$782</definedName>
    <definedName name="UAcct403Tp">[9]FuncStudy!$Y$805</definedName>
    <definedName name="UAcct404330">[9]FuncStudy!$Y$880</definedName>
    <definedName name="UAcct404Clg">[9]FuncStudy!$Y$857</definedName>
    <definedName name="UAcct404Clgsop">[9]FuncStudy!$Y$855</definedName>
    <definedName name="UAcct404Clgsou">[9]FuncStudy!$Y$853</definedName>
    <definedName name="UAcct404Cls">[9]FuncStudy!$Y$861</definedName>
    <definedName name="UAcct404Ipcn">[9]FuncStudy!$Y$867</definedName>
    <definedName name="UACCT404IPDGU">[9]FuncStudy!$Y$869</definedName>
    <definedName name="UAcct404Ips">[9]FuncStudy!$Y$864</definedName>
    <definedName name="UAcct404Ipse">[9]FuncStudy!$Y$865</definedName>
    <definedName name="UACCT404IPSGP">[9]FuncStudy!$Y$868</definedName>
    <definedName name="UAcct404Ipso">[9]FuncStudy!$Y$866</definedName>
    <definedName name="UACCT404IPSSGCH">[9]FuncStudy!$Y$870</definedName>
    <definedName name="UAcct404O">[9]FuncStudy!$Y$875</definedName>
    <definedName name="UAcct405">[9]FuncStudy!$Y$888</definedName>
    <definedName name="UAcct406">[9]FuncStudy!$Y$894</definedName>
    <definedName name="UAcct407">[9]FuncStudy!$Y$903</definedName>
    <definedName name="UAcct408">[9]FuncStudy!$Y$916</definedName>
    <definedName name="UAcct408S">[9]FuncStudy!$Y$908</definedName>
    <definedName name="UAcct40910FITOther">[9]FuncStudy!$Y$1135</definedName>
    <definedName name="UAcct40910FitPMI">[9]FuncStudy!$Y$1133</definedName>
    <definedName name="UAcct40910FITPTC">[9]FuncStudy!$Y$1134</definedName>
    <definedName name="UAcct40910FITSitus">[9]FuncStudy!$Y$1136</definedName>
    <definedName name="UAcct40911Dgu">[9]FuncStudy!$Y$1103</definedName>
    <definedName name="UAcct40911S">[9]FuncStudy!$Y$1101</definedName>
    <definedName name="UAcct41010">[9]FuncStudy!$Y$977</definedName>
    <definedName name="UAcct41020">[9]FuncStudy!$Y$992</definedName>
    <definedName name="UACCT41020BADDEBT">'[10]Functional Study'!#REF!</definedName>
    <definedName name="UACCT41020DITEXP">'[10]Functional Study'!#REF!</definedName>
    <definedName name="UACCT41020DNPU">'[10]Functional Study'!#REF!</definedName>
    <definedName name="UACCT41020S">'[10]Functional Study'!#REF!</definedName>
    <definedName name="UACCT41020SE">'[10]Functional Study'!#REF!</definedName>
    <definedName name="UACCT41020SG">'[10]Functional Study'!#REF!</definedName>
    <definedName name="UACCT41020SGCT">'[10]Functional Study'!#REF!</definedName>
    <definedName name="UACCT41020SGPP">'[10]Functional Study'!#REF!</definedName>
    <definedName name="UACCT41020SO">'[10]Functional Study'!#REF!</definedName>
    <definedName name="UACCT41020TROJP">'[10]Functional Study'!#REF!</definedName>
    <definedName name="UACCT4102SNPD">'[10]Functional Study'!#REF!</definedName>
    <definedName name="UAcct41111">[9]FuncStudy!$Y$1026</definedName>
    <definedName name="UAcct41111Baddebt">'[10]Functional Study'!#REF!</definedName>
    <definedName name="UAcct41111Dgp">'[10]Functional Study'!#REF!</definedName>
    <definedName name="UAcct41111Dgu">'[10]Functional Study'!#REF!</definedName>
    <definedName name="UAcct41111Ditexp">'[10]Functional Study'!#REF!</definedName>
    <definedName name="UAcct41111Dnpp">'[10]Functional Study'!#REF!</definedName>
    <definedName name="UAcct41111Dnptp">'[10]Functional Study'!#REF!</definedName>
    <definedName name="UAcct41111S">'[10]Functional Study'!#REF!</definedName>
    <definedName name="UAcct41111Se">'[10]Functional Study'!#REF!</definedName>
    <definedName name="UAcct41111Sg">'[10]Functional Study'!#REF!</definedName>
    <definedName name="UAcct41111Sgpp">'[10]Functional Study'!#REF!</definedName>
    <definedName name="UAcct41111So">'[10]Functional Study'!#REF!</definedName>
    <definedName name="UAcct41111Trojp">'[10]Functional Study'!#REF!</definedName>
    <definedName name="UAcct41120">[9]FuncStudy!$Y$1011</definedName>
    <definedName name="UAcct41140">[9]FuncStudy!$Y$921</definedName>
    <definedName name="UAcct41141">[9]FuncStudy!$Y$926</definedName>
    <definedName name="UAcct41160">[9]FuncStudy!$Y$177</definedName>
    <definedName name="UAcct41170">[9]FuncStudy!$Y$182</definedName>
    <definedName name="UAcct4118">[9]FuncStudy!$Y$186</definedName>
    <definedName name="UAcct41181">[9]FuncStudy!$Y$189</definedName>
    <definedName name="UAcct4194">[9]FuncStudy!$Y$193</definedName>
    <definedName name="UAcct419Doth">[9]FuncStudy!$Y$957</definedName>
    <definedName name="UAcct421">[9]FuncStudy!$Y$202</definedName>
    <definedName name="UAcct4311">[9]FuncStudy!$Y$209</definedName>
    <definedName name="UAcct442Se">[9]FuncStudy!$Y$100</definedName>
    <definedName name="UAcct442Sg">[9]FuncStudy!$Y$101</definedName>
    <definedName name="UAcct447">[9]FuncStudy!$Y$125</definedName>
    <definedName name="UAcct447S">[9]FuncStudy!$Y$121</definedName>
    <definedName name="UAcct447Se">[9]FuncStudy!$Y$124</definedName>
    <definedName name="UAcct448S">[9]FuncStudy!$Y$114</definedName>
    <definedName name="UAcct448So">[9]FuncStudy!$Y$115</definedName>
    <definedName name="UAcct449">[9]FuncStudy!$Y$130</definedName>
    <definedName name="UAcct450">[9]FuncStudy!$Y$140</definedName>
    <definedName name="UAcct450S">[9]FuncStudy!$Y$138</definedName>
    <definedName name="UAcct450So">[9]FuncStudy!$Y$139</definedName>
    <definedName name="UAcct451S">[9]FuncStudy!$Y$143</definedName>
    <definedName name="UAcct451Sg">[9]FuncStudy!$Y$144</definedName>
    <definedName name="UAcct451So">[9]FuncStudy!$Y$145</definedName>
    <definedName name="UAcct453">[9]FuncStudy!$Y$150</definedName>
    <definedName name="UAcct454">[9]FuncStudy!$Y$156</definedName>
    <definedName name="UAcct454S">[9]FuncStudy!$Y$153</definedName>
    <definedName name="UAcct454Sg">[9]FuncStudy!$Y$154</definedName>
    <definedName name="UAcct454So">[9]FuncStudy!$Y$155</definedName>
    <definedName name="UAcct456">[9]FuncStudy!$Y$164</definedName>
    <definedName name="UAcct456Cn">[9]FuncStudy!$Y$160</definedName>
    <definedName name="UAcct456S">[9]FuncStudy!$Y$159</definedName>
    <definedName name="UAcct456Se">[9]FuncStudy!$Y$161</definedName>
    <definedName name="UAcct500">[9]FuncStudy!$Y$225</definedName>
    <definedName name="UACCT500SSGCH">[9]FuncStudy!$Y$224</definedName>
    <definedName name="UAcct501">[9]FuncStudy!$Y$233</definedName>
    <definedName name="UAcct501Se">[9]FuncStudy!$Y$228</definedName>
    <definedName name="UACCT501SENNPC">[9]FuncStudy!$Y$229</definedName>
    <definedName name="uacct501ssech">[9]FuncStudy!$Y$232</definedName>
    <definedName name="UACCT501SSECHNNPC">[9]FuncStudy!$Y$231</definedName>
    <definedName name="uacct501ssect">[9]FuncStudy!$Y$230</definedName>
    <definedName name="UAcct502">[9]FuncStudy!$Y$238</definedName>
    <definedName name="uacct502snpps">[9]FuncStudy!$Y$236</definedName>
    <definedName name="uacct502ssgch">[9]FuncStudy!$Y$237</definedName>
    <definedName name="UAcct503">[9]FuncStudy!$Y$243</definedName>
    <definedName name="UAcct503Se">[9]FuncStudy!$Y$241</definedName>
    <definedName name="UACCT503SENNPC">[9]FuncStudy!$Y$242</definedName>
    <definedName name="UAcct505">[9]FuncStudy!$Y$248</definedName>
    <definedName name="uacct505snpps">[9]FuncStudy!$Y$246</definedName>
    <definedName name="uacct505ssgch">[9]FuncStudy!$Y$247</definedName>
    <definedName name="UAcct506">[9]FuncStudy!$Y$254</definedName>
    <definedName name="UAcct506Se">[9]FuncStudy!$Y$252</definedName>
    <definedName name="uacct506snpps">[9]FuncStudy!$Y$251</definedName>
    <definedName name="uacct506ssgch">[9]FuncStudy!$Y$253</definedName>
    <definedName name="UAcct507">[9]FuncStudy!$Y$259</definedName>
    <definedName name="uacct507ssgch">[9]FuncStudy!$Y$258</definedName>
    <definedName name="UAcct510">[9]FuncStudy!$Y$264</definedName>
    <definedName name="uacct510ssgch">[9]FuncStudy!$Y$263</definedName>
    <definedName name="UAcct511">[9]FuncStudy!$Y$269</definedName>
    <definedName name="uacct511ssgch">[9]FuncStudy!$Y$268</definedName>
    <definedName name="UAcct512">[9]FuncStudy!$Y$274</definedName>
    <definedName name="uacct512ssgch">[9]FuncStudy!$Y$273</definedName>
    <definedName name="UAcct513">[9]FuncStudy!$Y$279</definedName>
    <definedName name="uacct513ssgch">[9]FuncStudy!$Y$278</definedName>
    <definedName name="UAcct514">[9]FuncStudy!$Y$284</definedName>
    <definedName name="uacct514ssgch">[9]FuncStudy!$Y$283</definedName>
    <definedName name="UAcct517">[9]FuncStudy!$Y$290</definedName>
    <definedName name="UAcct518">[9]FuncStudy!$Y$294</definedName>
    <definedName name="UAcct519">[9]FuncStudy!$Y$299</definedName>
    <definedName name="UAcct520">[9]FuncStudy!$Y$303</definedName>
    <definedName name="UAcct523">[9]FuncStudy!$Y$307</definedName>
    <definedName name="UAcct524">[9]FuncStudy!$Y$311</definedName>
    <definedName name="UAcct528">[9]FuncStudy!$Y$315</definedName>
    <definedName name="UAcct529">[9]FuncStudy!$Y$319</definedName>
    <definedName name="UAcct530">[9]FuncStudy!$Y$323</definedName>
    <definedName name="UAcct531">[9]FuncStudy!$Y$327</definedName>
    <definedName name="UAcct532">[9]FuncStudy!$Y$331</definedName>
    <definedName name="UAcct535">[9]FuncStudy!$Y$338</definedName>
    <definedName name="UAcct536">[9]FuncStudy!$Y$342</definedName>
    <definedName name="UAcct537">[9]FuncStudy!$Y$346</definedName>
    <definedName name="UAcct538">[9]FuncStudy!$Y$350</definedName>
    <definedName name="UAcct539">[9]FuncStudy!$Y$354</definedName>
    <definedName name="UAcct540">[9]FuncStudy!$Y$358</definedName>
    <definedName name="UAcct541">[9]FuncStudy!$Y$362</definedName>
    <definedName name="UAcct542">[9]FuncStudy!$Y$366</definedName>
    <definedName name="UAcct543">[9]FuncStudy!$Y$370</definedName>
    <definedName name="UAcct544">[9]FuncStudy!$Y$374</definedName>
    <definedName name="UAcct545">[9]FuncStudy!$Y$378</definedName>
    <definedName name="UAcct546">[9]FuncStudy!$Y$385</definedName>
    <definedName name="UAcct547Se">[9]FuncStudy!$Y$388</definedName>
    <definedName name="UACCT547SSECT">[9]FuncStudy!$Y$389</definedName>
    <definedName name="UAcct548">[9]FuncStudy!$Y$395</definedName>
    <definedName name="uacct548ssgct">[9]FuncStudy!$Y$394</definedName>
    <definedName name="UAcct549">[9]FuncStudy!$Y$400</definedName>
    <definedName name="UAcct549sg">[9]FuncStudy!$Y$398</definedName>
    <definedName name="uacct550">[9]FuncStudy!$Y$406</definedName>
    <definedName name="UACCT550sg">[9]FuncStudy!$Y$404</definedName>
    <definedName name="UAcct551">[9]FuncStudy!$Y$410</definedName>
    <definedName name="UAcct552">[9]FuncStudy!$Y$415</definedName>
    <definedName name="UAcct553">[9]FuncStudy!$Y$422</definedName>
    <definedName name="UACCT553SSGCT">[9]FuncStudy!$Y$420</definedName>
    <definedName name="UAcct554">[9]FuncStudy!$Y$428</definedName>
    <definedName name="UAcct554SSCT">[9]FuncStudy!$Y$426</definedName>
    <definedName name="uacct555dgp">[9]FuncStudy!$Y$437</definedName>
    <definedName name="UAcct555Dgu">[9]FuncStudy!$Y$434</definedName>
    <definedName name="UAcct555S">[9]FuncStudy!$Y$433</definedName>
    <definedName name="UAcct555Se">[9]FuncStudy!$Y$435</definedName>
    <definedName name="uacct555ssgp">[9]FuncStudy!$Y$436</definedName>
    <definedName name="UAcct556">[9]FuncStudy!$Y$442</definedName>
    <definedName name="UAcct557">[9]FuncStudy!$Y$451</definedName>
    <definedName name="UACCT557SSGCT">[9]FuncStudy!$Y$449</definedName>
    <definedName name="UAcct560">[9]FuncStudy!$Y$476</definedName>
    <definedName name="UAcct561">[9]FuncStudy!$Y$480</definedName>
    <definedName name="UAcct562">[9]FuncStudy!$Y$484</definedName>
    <definedName name="UAcct563">[9]FuncStudy!$Y$488</definedName>
    <definedName name="UAcct564">[9]FuncStudy!$Y$492</definedName>
    <definedName name="UAcct565">[9]FuncStudy!$Y$497</definedName>
    <definedName name="UAcct565Se">[9]FuncStudy!$Y$496</definedName>
    <definedName name="UAcct566">[9]FuncStudy!$Y$501</definedName>
    <definedName name="UAcct567">[9]FuncStudy!$Y$505</definedName>
    <definedName name="UAcct568">[9]FuncStudy!$Y$509</definedName>
    <definedName name="UAcct569">[9]FuncStudy!$Y$513</definedName>
    <definedName name="UAcct570">[9]FuncStudy!$Y$517</definedName>
    <definedName name="UAcct571">[9]FuncStudy!$Y$521</definedName>
    <definedName name="UAcct572">[9]FuncStudy!$Y$525</definedName>
    <definedName name="UAcct573">[9]FuncStudy!$Y$529</definedName>
    <definedName name="UAcct580">[9]FuncStudy!$Y$536</definedName>
    <definedName name="UAcct581">[9]FuncStudy!$Y$541</definedName>
    <definedName name="UAcct582">[9]FuncStudy!$Y$546</definedName>
    <definedName name="UAcct583">[9]FuncStudy!$Y$551</definedName>
    <definedName name="UAcct584">[9]FuncStudy!$Y$556</definedName>
    <definedName name="UAcct585">[9]FuncStudy!$Y$561</definedName>
    <definedName name="UAcct586">[9]FuncStudy!$Y$566</definedName>
    <definedName name="UAcct587">[9]FuncStudy!$Y$571</definedName>
    <definedName name="UAcct588">[9]FuncStudy!$Y$576</definedName>
    <definedName name="UAcct589">[9]FuncStudy!$Y$581</definedName>
    <definedName name="UAcct590">[9]FuncStudy!$Y$586</definedName>
    <definedName name="UAcct591">[9]FuncStudy!$Y$591</definedName>
    <definedName name="UAcct592">[9]FuncStudy!$Y$596</definedName>
    <definedName name="UAcct593">[9]FuncStudy!$Y$601</definedName>
    <definedName name="UAcct594">[9]FuncStudy!$Y$606</definedName>
    <definedName name="UAcct595">[9]FuncStudy!$Y$611</definedName>
    <definedName name="UAcct596">[9]FuncStudy!$Y$616</definedName>
    <definedName name="UAcct597">[9]FuncStudy!$Y$621</definedName>
    <definedName name="UAcct598">[9]FuncStudy!$Y$626</definedName>
    <definedName name="UAcct901">[9]FuncStudy!$Y$633</definedName>
    <definedName name="UAcct902">[9]FuncStudy!$Y$638</definedName>
    <definedName name="UAcct903">[9]FuncStudy!$Y$643</definedName>
    <definedName name="UAcct904">[9]FuncStudy!$Y$649</definedName>
    <definedName name="Uacct904SG">'[11]Functional Study'!#REF!</definedName>
    <definedName name="UAcct905">[9]FuncStudy!$Y$654</definedName>
    <definedName name="UAcct907">[9]FuncStudy!$Y$661</definedName>
    <definedName name="UAcct908">[9]FuncStudy!$Y$666</definedName>
    <definedName name="UAcct909">[9]FuncStudy!$Y$671</definedName>
    <definedName name="UAcct910">[9]FuncStudy!$Y$676</definedName>
    <definedName name="UAcct911">[9]FuncStudy!$Y$683</definedName>
    <definedName name="UAcct912">[9]FuncStudy!$Y$688</definedName>
    <definedName name="UAcct913">[9]FuncStudy!$Y$693</definedName>
    <definedName name="UAcct916">[9]FuncStudy!$Y$698</definedName>
    <definedName name="UAcct920">[9]FuncStudy!$Y$707</definedName>
    <definedName name="UAcct920Cn">[9]FuncStudy!$Y$705</definedName>
    <definedName name="UAcct921">[9]FuncStudy!$Y$713</definedName>
    <definedName name="UAcct921Cn">[9]FuncStudy!$Y$711</definedName>
    <definedName name="UAcct923">[9]FuncStudy!$Y$719</definedName>
    <definedName name="UAcct923Cn">[9]FuncStudy!$Y$717</definedName>
    <definedName name="UAcct924S">[9]FuncStudy!$Y$722</definedName>
    <definedName name="UACCT924SG">[9]FuncStudy!$Y$723</definedName>
    <definedName name="UAcct924SO">[9]FuncStudy!$Y$724</definedName>
    <definedName name="UAcct925">[9]FuncStudy!$Y$729</definedName>
    <definedName name="UAcct926">[9]FuncStudy!$Y$735</definedName>
    <definedName name="UAcct927">[9]FuncStudy!$Y$740</definedName>
    <definedName name="UAcct928">[9]FuncStudy!$Y$747</definedName>
    <definedName name="UAcct928RE">[9]FuncStudy!$Y$749</definedName>
    <definedName name="UAcct929">[9]FuncStudy!$Y$754</definedName>
    <definedName name="UACCT930cn">[9]FuncStudy!$Y$758</definedName>
    <definedName name="UAcct930S">[9]FuncStudy!$Y$757</definedName>
    <definedName name="UAcct930So">[9]FuncStudy!$Y$759</definedName>
    <definedName name="UAcct931">[9]FuncStudy!$Y$765</definedName>
    <definedName name="UAcct935">[9]FuncStudy!$Y$771</definedName>
    <definedName name="UAcctAGA">[9]FuncStudy!$Y$132</definedName>
    <definedName name="UAcctcwc">[9]FuncStudy!$Y$1798</definedName>
    <definedName name="UAcctd00">[9]FuncStudy!$Y$1471</definedName>
    <definedName name="UAcctdfad">[9]FuncStudy!$Y$214</definedName>
    <definedName name="UAcctdfap">[9]FuncStudy!$Y$212</definedName>
    <definedName name="UAcctdfat">[9]FuncStudy!$Y$213</definedName>
    <definedName name="UAcctds0">[9]FuncStudy!$Y$1475</definedName>
    <definedName name="UAcctfit">[9]FuncStudy!$Y$1142</definedName>
    <definedName name="UAcctg00">[9]FuncStudy!$Y$1623</definedName>
    <definedName name="UAccth00">[9]FuncStudy!$Y$1257</definedName>
    <definedName name="UAccti00">[9]FuncStudy!$Y$1665</definedName>
    <definedName name="UAcctn00">[9]FuncStudy!$Y$1213</definedName>
    <definedName name="UAccto00">[9]FuncStudy!$Y$1308</definedName>
    <definedName name="UAcctowc">[9]FuncStudy!$Y$1810</definedName>
    <definedName name="uacctowcssech">[9]FuncStudy!$Y$1809</definedName>
    <definedName name="UAccts00">[9]FuncStudy!$Y$1181</definedName>
    <definedName name="UAcctSchM">[9]FuncStudy!$Y$1120</definedName>
    <definedName name="UAcctsttax">[9]FuncStudy!$Y$1124</definedName>
    <definedName name="UAcctt00">[9]FuncStudy!$Y$1376</definedName>
    <definedName name="UACT553SGW">[9]FuncStudy!$Y$421</definedName>
    <definedName name="UnadjBegEnd">#REF!</definedName>
    <definedName name="UnadjYE">#REF!</definedName>
    <definedName name="UNBILREV">#REF!</definedName>
    <definedName name="Uncertainty_Lookup">'[48]Uncertainty Score Lookup'!$B$3:$C$6</definedName>
    <definedName name="UncollectibleAccounts">#REF!</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SCHMAFS">[9]FuncStudy!$Y$1031</definedName>
    <definedName name="USCHMAFSE">[9]FuncStudy!$Y$1034</definedName>
    <definedName name="USCHMAFSG">[9]FuncStudy!$Y$1036</definedName>
    <definedName name="USCHMAFSNP">[9]FuncStudy!$Y$1032</definedName>
    <definedName name="USCHMAFSO">[9]FuncStudy!$Y$1033</definedName>
    <definedName name="USCHMAFTROJP">[9]FuncStudy!$Y$1035</definedName>
    <definedName name="USCHMAPBADDEBT">[9]FuncStudy!$Y$1045</definedName>
    <definedName name="USCHMAPS">[9]FuncStudy!$Y$1040</definedName>
    <definedName name="USCHMAPSE">[9]FuncStudy!$Y$1041</definedName>
    <definedName name="USCHMAPSG">[9]FuncStudy!$Y$1044</definedName>
    <definedName name="USCHMAPSNP">[9]FuncStudy!$Y$1042</definedName>
    <definedName name="USCHMAPSO">[9]FuncStudy!$Y$1043</definedName>
    <definedName name="USCHMATBADDEBT">[9]FuncStudy!$Y$1060</definedName>
    <definedName name="USCHMATCIAC">[9]FuncStudy!$Y$1051</definedName>
    <definedName name="USCHMATGPS">[9]FuncStudy!$Y$1057</definedName>
    <definedName name="USCHMATS">[9]FuncStudy!$Y$1049</definedName>
    <definedName name="USCHMATSCHMDEXP">[9]FuncStudy!$Y$1062</definedName>
    <definedName name="USCHMATSE">[9]FuncStudy!$Y$1055</definedName>
    <definedName name="USCHMATSG">[9]FuncStudy!$Y$1054</definedName>
    <definedName name="USCHMATSG2">[9]FuncStudy!$Y$1056</definedName>
    <definedName name="USCHMATSGCT">[9]FuncStudy!$Y$1050</definedName>
    <definedName name="USCHMATSNP">[9]FuncStudy!$Y$1052</definedName>
    <definedName name="USCHMATSNPD">[9]FuncStudy!$Y$1059</definedName>
    <definedName name="USCHMATSO">[9]FuncStudy!$Y$1058</definedName>
    <definedName name="USCHMATTAXDEPR">[9]FuncStudy!$Y$1061</definedName>
    <definedName name="USCHMATTROJD">[9]FuncStudy!$Y$1053</definedName>
    <definedName name="USCHMDFDGP">[9]FuncStudy!$Y$1069</definedName>
    <definedName name="USCHMDFDGU">[9]FuncStudy!$Y$1070</definedName>
    <definedName name="USCHMDFS">[9]FuncStudy!$Y$1068</definedName>
    <definedName name="USCHMDPIBT">[9]FuncStudy!$Y$1076</definedName>
    <definedName name="USCHMDPS">[9]FuncStudy!$Y$1073</definedName>
    <definedName name="USCHMDPSE">[9]FuncStudy!$Y$1074</definedName>
    <definedName name="USCHMDPSG">[9]FuncStudy!$Y$1077</definedName>
    <definedName name="USCHMDPSNP">[9]FuncStudy!$Y$1075</definedName>
    <definedName name="USCHMDPSO">[9]FuncStudy!$Y$1078</definedName>
    <definedName name="USCHMDTBADDEBT">[9]FuncStudy!$Y$1083</definedName>
    <definedName name="USCHMDTCN">[9]FuncStudy!$Y$1085</definedName>
    <definedName name="USCHMDTDGP">[9]FuncStudy!$Y$1087</definedName>
    <definedName name="USCHMDTGPS">[9]FuncStudy!$Y$1090</definedName>
    <definedName name="USCHMDTS">[9]FuncStudy!$Y$1082</definedName>
    <definedName name="USCHMDTSE">[9]FuncStudy!$Y$1088</definedName>
    <definedName name="USCHMDTSG">[9]FuncStudy!$Y$1089</definedName>
    <definedName name="USCHMDTSNP">[9]FuncStudy!$Y$1084</definedName>
    <definedName name="USCHMDTSNPD">[9]FuncStudy!$Y$1093</definedName>
    <definedName name="USCHMDTSO">[9]FuncStudy!$Y$1091</definedName>
    <definedName name="USCHMDTTAXDEPR">[9]FuncStudy!$Y$1092</definedName>
    <definedName name="USCHMDTTROJD">[9]FuncStudy!$Y$1086</definedName>
    <definedName name="UT_305A_FY_2002">#REF!</definedName>
    <definedName name="UT_RVN_0302">#REF!</definedName>
    <definedName name="UtahPercentage">[31]CBECS!$G$6</definedName>
    <definedName name="UtahTenants">'[90]EIA Sales Data for PCorp UT'!$I$9</definedName>
    <definedName name="UTAllocMethod">#REF!</definedName>
    <definedName name="utenergy">'[24]UT no Thrive Life'!$AD$5:$AD$190</definedName>
    <definedName name="UTGrossReceipts">#REF!</definedName>
    <definedName name="utiladminfactor">'[62]Ind-ag adds '!$C$98</definedName>
    <definedName name="utmonth">'[24]UT no Thrive Life'!$AH$5:$AH$190</definedName>
    <definedName name="UTRateBase">#REF!</definedName>
    <definedName name="utyear">'[24]UT no Thrive Life'!$AG$5:$AG$190</definedName>
    <definedName name="v" localSheetId="10" hidden="1">{#N/A,#N/A,FALSE,"Coversheet";#N/A,#N/A,FALSE,"QA"}</definedName>
    <definedName name="v" localSheetId="8" hidden="1">{#N/A,#N/A,FALSE,"Coversheet";#N/A,#N/A,FALSE,"QA"}</definedName>
    <definedName name="v" hidden="1">{#N/A,#N/A,FALSE,"Coversheet";#N/A,#N/A,FALSE,"QA"}</definedName>
    <definedName name="ValidAccount">[18]Variables!$AK$43:$AK$367</definedName>
    <definedName name="ValidFactor">#REF!</definedName>
    <definedName name="ValuationDate">'[91]Official Price'!$B$3</definedName>
    <definedName name="Value" localSheetId="10" hidden="1">{#N/A,#N/A,FALSE,"Summ";#N/A,#N/A,FALSE,"General"}</definedName>
    <definedName name="Value" localSheetId="8" hidden="1">{#N/A,#N/A,FALSE,"Summ";#N/A,#N/A,FALSE,"General"}</definedName>
    <definedName name="Value" hidden="1">{#N/A,#N/A,FALSE,"Summ";#N/A,#N/A,FALSE,"General"}</definedName>
    <definedName name="VAR">[59]Backup!#REF!</definedName>
    <definedName name="VARIABLE">[53]Summary!#REF!</definedName>
    <definedName name="Version">#REF!</definedName>
    <definedName name="VOUCHER">#REF!</definedName>
    <definedName name="w" localSheetId="10" hidden="1">[5]Inputs!#REF!</definedName>
    <definedName name="w" localSheetId="8" hidden="1">[5]Inputs!#REF!</definedName>
    <definedName name="w" localSheetId="0" hidden="1">[5]Inputs!#REF!</definedName>
    <definedName name="w" hidden="1">[5]Inputs!#REF!</definedName>
    <definedName name="WA_2023">'[34]WSB Monthly p.1-3 Projects'!#REF!</definedName>
    <definedName name="WAAllocMethod">#REF!</definedName>
    <definedName name="WACC" localSheetId="0">#REF!</definedName>
    <definedName name="WACC">#REF!</definedName>
    <definedName name="wadate">'[26]Cascade 2016 Forecast WA'!#REF!</definedName>
    <definedName name="waenergy">'[26]Cascade 2016 Forecast WA'!#REF!</definedName>
    <definedName name="wamonth">'[26]Cascade 2016 Forecast WA'!#REF!</definedName>
    <definedName name="WARateBase">#REF!</definedName>
    <definedName name="WARevenueTax">#REF!</definedName>
    <definedName name="WAS_LTG_Inc">'[34]ECG-TAC LTG'!$A$171:$E$208</definedName>
    <definedName name="WAS_LTG_kWh">'[34]ECG-TAC LTG'!$A$95:$E$132</definedName>
    <definedName name="wayear">'[26]Cascade 2016 Forecast WA'!#REF!</definedName>
    <definedName name="WC_Common" localSheetId="0">#REF!</definedName>
    <definedName name="WC_Common">#REF!</definedName>
    <definedName name="WC_Debt" localSheetId="0">#REF!</definedName>
    <definedName name="WC_Debt">#REF!</definedName>
    <definedName name="WC_Pref" localSheetId="0">#REF!</definedName>
    <definedName name="WC_Pref">#REF!</definedName>
    <definedName name="we" localSheetId="10" hidden="1">{#N/A,#N/A,FALSE,"Pg 6b CustCount_Gas";#N/A,#N/A,FALSE,"QA";#N/A,#N/A,FALSE,"Report";#N/A,#N/A,FALSE,"forecast"}</definedName>
    <definedName name="we" localSheetId="8" hidden="1">{#N/A,#N/A,FALSE,"Pg 6b CustCount_Gas";#N/A,#N/A,FALSE,"QA";#N/A,#N/A,FALSE,"Report";#N/A,#N/A,FALSE,"forecast"}</definedName>
    <definedName name="we" hidden="1">{#N/A,#N/A,FALSE,"Pg 6b CustCount_Gas";#N/A,#N/A,FALSE,"QA";#N/A,#N/A,FALSE,"Report";#N/A,#N/A,FALSE,"forecast"}</definedName>
    <definedName name="WEATHER">#REF!</definedName>
    <definedName name="WEATHRNORM">#REF!</definedName>
    <definedName name="WestTAList">'[45]Transmission Areas'!$E$5:$G$50</definedName>
    <definedName name="WH" localSheetId="10" hidden="1">{#N/A,#N/A,FALSE,"Coversheet";#N/A,#N/A,FALSE,"QA"}</definedName>
    <definedName name="WH" localSheetId="8" hidden="1">{#N/A,#N/A,FALSE,"Coversheet";#N/A,#N/A,FALSE,"QA"}</definedName>
    <definedName name="WH" hidden="1">{#N/A,#N/A,FALSE,"Coversheet";#N/A,#N/A,FALSE,"QA"}</definedName>
    <definedName name="WIDTH">#REF!</definedName>
    <definedName name="WORK1">#REF!</definedName>
    <definedName name="WORK2">#REF!</definedName>
    <definedName name="WORK3">#REF!</definedName>
    <definedName name="wrn.1._.Bi._.Monthly._.CR." localSheetId="10" hidden="1">{#N/A,#N/A,FALSE,"Drill Sites";"WP 212",#N/A,FALSE,"MWAG EOR";"WP 213",#N/A,FALSE,"MWAG EOR";#N/A,#N/A,FALSE,"Misc. Facility";#N/A,#N/A,FALSE,"WWTP"}</definedName>
    <definedName name="wrn.1._.Bi._.Monthly._.CR." localSheetId="8" hidden="1">{#N/A,#N/A,FALSE,"Drill Sites";"WP 212",#N/A,FALSE,"MWAG EOR";"WP 213",#N/A,FALSE,"MWAG EOR";#N/A,#N/A,FALSE,"Misc. Facility";#N/A,#N/A,FALSE,"WWTP"}</definedName>
    <definedName name="wrn.1._.Bi._.Monthly._.CR." hidden="1">{#N/A,#N/A,FALSE,"Drill Sites";"WP 212",#N/A,FALSE,"MWAG EOR";"WP 213",#N/A,FALSE,"MWAG EOR";#N/A,#N/A,FALSE,"Misc. Facility";#N/A,#N/A,FALSE,"WWTP"}</definedName>
    <definedName name="wrn.10_day._.Package." localSheetId="10" hidden="1">{#N/A,#N/A,FALSE,"Balance_Sheet";#N/A,#N/A,FALSE,"income_statement_monthly";#N/A,#N/A,FALSE,"income_statement_Quarter";#N/A,#N/A,FALSE,"income_statement_ytd";#N/A,#N/A,FALSE,"income_statement_12Months"}</definedName>
    <definedName name="wrn.10_day._.Package." localSheetId="8" hidden="1">{#N/A,#N/A,FALSE,"Balance_Sheet";#N/A,#N/A,FALSE,"income_statement_monthly";#N/A,#N/A,FALSE,"income_statement_Quarter";#N/A,#N/A,FALSE,"income_statement_ytd";#N/A,#N/A,FALSE,"income_statement_12Months"}</definedName>
    <definedName name="wrn.10_day._.Package." hidden="1">{#N/A,#N/A,FALSE,"Balance_Sheet";#N/A,#N/A,FALSE,"income_statement_monthly";#N/A,#N/A,FALSE,"income_statement_Quarter";#N/A,#N/A,FALSE,"income_statement_ytd";#N/A,#N/A,FALSE,"income_statement_12Months"}</definedName>
    <definedName name="wrn.1996._.Hydro._.5._.Year._.Forecast._.Budget." localSheetId="10" hidden="1">{#N/A,#N/A,FALSE,"Summary";#N/A,#N/A,FALSE,"SmPlants";#N/A,#N/A,FALSE,"Utah";#N/A,#N/A,FALSE,"Idaho";#N/A,#N/A,FALSE,"Lewis River";#N/A,#N/A,FALSE,"NrthUmpq";#N/A,#N/A,FALSE,"KlamRog"}</definedName>
    <definedName name="wrn.1996._.Hydro._.5._.Year._.Forecast._.Budget." localSheetId="8" hidden="1">{#N/A,#N/A,FALSE,"Summary";#N/A,#N/A,FALSE,"SmPlants";#N/A,#N/A,FALSE,"Utah";#N/A,#N/A,FALSE,"Idaho";#N/A,#N/A,FALSE,"Lewis River";#N/A,#N/A,FALSE,"NrthUmpq";#N/A,#N/A,FALSE,"KlamRog"}</definedName>
    <definedName name="wrn.1996._.Hydro._.5._.Year._.Forecast._.Budget." hidden="1">{#N/A,#N/A,FALSE,"Summary";#N/A,#N/A,FALSE,"SmPlants";#N/A,#N/A,FALSE,"Utah";#N/A,#N/A,FALSE,"Idaho";#N/A,#N/A,FALSE,"Lewis River";#N/A,#N/A,FALSE,"NrthUmpq";#N/A,#N/A,FALSE,"KlamRog"}</definedName>
    <definedName name="wrn.AAI." localSheetId="10" hidden="1">{#N/A,#N/A,FALSE,"CRPT";#N/A,#N/A,FALSE,"TREND";#N/A,#N/A,FALSE,"%Curve"}</definedName>
    <definedName name="wrn.AAI." localSheetId="8" hidden="1">{#N/A,#N/A,FALSE,"CRPT";#N/A,#N/A,FALSE,"TREND";#N/A,#N/A,FALSE,"%Curve"}</definedName>
    <definedName name="wrn.AAI." hidden="1">{#N/A,#N/A,FALSE,"CRPT";#N/A,#N/A,FALSE,"TREND";#N/A,#N/A,FALSE,"%Curve"}</definedName>
    <definedName name="wrn.AAI._.Report." localSheetId="10" hidden="1">{#N/A,#N/A,FALSE,"CRPT";#N/A,#N/A,FALSE,"TREND";#N/A,#N/A,FALSE,"% CURVE"}</definedName>
    <definedName name="wrn.AAI._.Report." localSheetId="8" hidden="1">{#N/A,#N/A,FALSE,"CRPT";#N/A,#N/A,FALSE,"TREND";#N/A,#N/A,FALSE,"% CURVE"}</definedName>
    <definedName name="wrn.AAI._.Report." hidden="1">{#N/A,#N/A,FALSE,"CRPT";#N/A,#N/A,FALSE,"TREND";#N/A,#N/A,FALSE,"% CURVE"}</definedName>
    <definedName name="wrn.Adj._.Back_Up." localSheetId="10" hidden="1">{"Page 3.4.1",#N/A,FALSE,"Totals";"Page 3.4.2",#N/A,FALSE,"Totals"}</definedName>
    <definedName name="wrn.Adj._.Back_Up." localSheetId="8" hidden="1">{"Page 3.4.1",#N/A,FALSE,"Totals";"Page 3.4.2",#N/A,FALSE,"Totals"}</definedName>
    <definedName name="wrn.Adj._.Back_Up." hidden="1">{"Page 3.4.1",#N/A,FALSE,"Totals";"Page 3.4.2",#N/A,FALSE,"Totals"}</definedName>
    <definedName name="wrn.ALL." localSheetId="10" hidden="1">{#N/A,#N/A,FALSE,"Summary EPS";#N/A,#N/A,FALSE,"1st Qtr Electric";#N/A,#N/A,FALSE,"1st Qtr Australia";#N/A,#N/A,FALSE,"1st Qtr Telecom";#N/A,#N/A,FALSE,"1st QTR Other"}</definedName>
    <definedName name="wrn.ALL." localSheetId="8" hidden="1">{#N/A,#N/A,FALSE,"Summary EPS";#N/A,#N/A,FALSE,"1st Qtr Electric";#N/A,#N/A,FALSE,"1st Qtr Australia";#N/A,#N/A,FALSE,"1st Qtr Telecom";#N/A,#N/A,FALSE,"1st QTR Other"}</definedName>
    <definedName name="wrn.ALL." hidden="1">{#N/A,#N/A,FALSE,"Summary EPS";#N/A,#N/A,FALSE,"1st Qtr Electric";#N/A,#N/A,FALSE,"1st Qtr Australia";#N/A,#N/A,FALSE,"1st Qtr Telecom";#N/A,#N/A,FALSE,"1st QTR Other"}</definedName>
    <definedName name="wrn.All._.BSs._.and._.JEs." localSheetId="10" hidden="1">{#N/A,#N/A,FALSE,"Top level";#N/A,#N/A,FALSE,"Top level JEs";#N/A,#N/A,FALSE,"PHI";#N/A,#N/A,FALSE,"PHI JEs";#N/A,#N/A,FALSE,"PacifiCorp";#N/A,#N/A,FALSE,"PacifiCorp JEs";#N/A,#N/A,FALSE,"PGHC";#N/A,#N/A,FALSE,"PGHC JEs";#N/A,#N/A,FALSE,"Domestic"}</definedName>
    <definedName name="wrn.All._.BSs._.and._.JEs." localSheetId="8" hidden="1">{#N/A,#N/A,FALSE,"Top level";#N/A,#N/A,FALSE,"Top level JEs";#N/A,#N/A,FALSE,"PHI";#N/A,#N/A,FALSE,"PHI JEs";#N/A,#N/A,FALSE,"PacifiCorp";#N/A,#N/A,FALSE,"PacifiCorp JEs";#N/A,#N/A,FALSE,"PGHC";#N/A,#N/A,FALSE,"PGHC JEs";#N/A,#N/A,FALSE,"Domestic"}</definedName>
    <definedName name="wrn.All._.BSs._.and._.JEs." hidden="1">{#N/A,#N/A,FALSE,"Top level";#N/A,#N/A,FALSE,"Top level JEs";#N/A,#N/A,FALSE,"PHI";#N/A,#N/A,FALSE,"PHI JEs";#N/A,#N/A,FALSE,"PacifiCorp";#N/A,#N/A,FALSE,"PacifiCorp JEs";#N/A,#N/A,FALSE,"PGHC";#N/A,#N/A,FALSE,"PGHC JEs";#N/A,#N/A,FALSE,"Domestic"}</definedName>
    <definedName name="wrn.All._.ISs._.and._.JEs." localSheetId="10" hidden="1">{#N/A,#N/A,FALSE,"Top level MTD";#N/A,#N/A,FALSE,"PHI MTD";#N/A,#N/A,FALSE,"PacifiCorp MTD";#N/A,#N/A,FALSE,"PGHC MTD";#N/A,#N/A,FALSE,"Top level QTD";#N/A,#N/A,FALSE,"PHI QTD";#N/A,#N/A,FALSE,"PacifiCorp QTD";#N/A,#N/A,FALSE,"PGHC QTD";#N/A,#N/A,FALSE,"Top level YTD";#N/A,#N/A,FALSE,"PHI YTD";#N/A,#N/A,FALSE,"PacifiCorp YTD";#N/A,#N/A,FALSE,"PGHC YTD"}</definedName>
    <definedName name="wrn.All._.ISs._.and._.JEs." localSheetId="8" hidden="1">{#N/A,#N/A,FALSE,"Top level MTD";#N/A,#N/A,FALSE,"PHI MTD";#N/A,#N/A,FALSE,"PacifiCorp MTD";#N/A,#N/A,FALSE,"PGHC MTD";#N/A,#N/A,FALSE,"Top level QTD";#N/A,#N/A,FALSE,"PHI QTD";#N/A,#N/A,FALSE,"PacifiCorp QTD";#N/A,#N/A,FALSE,"PGHC QTD";#N/A,#N/A,FALSE,"Top level YTD";#N/A,#N/A,FALSE,"PHI YTD";#N/A,#N/A,FALSE,"PacifiCorp YTD";#N/A,#N/A,FALSE,"PGHC YTD"}</definedName>
    <definedName name="wrn.All._.ISs._.and._.JEs." hidden="1">{#N/A,#N/A,FALSE,"Top level MTD";#N/A,#N/A,FALSE,"PHI MTD";#N/A,#N/A,FALSE,"PacifiCorp MTD";#N/A,#N/A,FALSE,"PGHC MTD";#N/A,#N/A,FALSE,"Top level QTD";#N/A,#N/A,FALSE,"PHI QTD";#N/A,#N/A,FALSE,"PacifiCorp QTD";#N/A,#N/A,FALSE,"PGHC QTD";#N/A,#N/A,FALSE,"Top level YTD";#N/A,#N/A,FALSE,"PHI YTD";#N/A,#N/A,FALSE,"PacifiCorp YTD";#N/A,#N/A,FALSE,"PGHC YTD"}</definedName>
    <definedName name="wrn.All._.other._.months." localSheetId="10" hidden="1">{#N/A,#N/A,FALSE,"Top level MTD";#N/A,#N/A,FALSE,"PHI MTD";#N/A,#N/A,FALSE,"PacifiCorp MTD";#N/A,#N/A,FALSE,"PGHC MTD";#N/A,#N/A,FALSE,"Top level YTD";#N/A,#N/A,FALSE,"PHI YTD";#N/A,#N/A,FALSE,"PacifiCorp YTD";#N/A,#N/A,FALSE,"PGHC YTD"}</definedName>
    <definedName name="wrn.All._.other._.months." localSheetId="8" hidden="1">{#N/A,#N/A,FALSE,"Top level MTD";#N/A,#N/A,FALSE,"PHI MTD";#N/A,#N/A,FALSE,"PacifiCorp MTD";#N/A,#N/A,FALSE,"PGHC MTD";#N/A,#N/A,FALSE,"Top level YTD";#N/A,#N/A,FALSE,"PHI YTD";#N/A,#N/A,FALSE,"PacifiCorp YTD";#N/A,#N/A,FALSE,"PGHC YTD"}</definedName>
    <definedName name="wrn.All._.other._.months." hidden="1">{#N/A,#N/A,FALSE,"Top level MTD";#N/A,#N/A,FALSE,"PHI MTD";#N/A,#N/A,FALSE,"PacifiCorp MTD";#N/A,#N/A,FALSE,"PGHC MTD";#N/A,#N/A,FALSE,"Top level YTD";#N/A,#N/A,FALSE,"PHI YTD";#N/A,#N/A,FALSE,"PacifiCorp YTD";#N/A,#N/A,FALSE,"PGHC YTD"}</definedName>
    <definedName name="wrn.All._.Pages." localSheetId="10" hidden="1">{#N/A,#N/A,FALSE,"cover";#N/A,#N/A,FALSE,"lead sheet";#N/A,#N/A,FALSE,"Adj backup";#N/A,#N/A,FALSE,"t Accounts"}</definedName>
    <definedName name="wrn.All._.Pages." localSheetId="8" hidden="1">{#N/A,#N/A,FALSE,"cover";#N/A,#N/A,FALSE,"lead sheet";#N/A,#N/A,FALSE,"Adj backup";#N/A,#N/A,FALSE,"t Accounts"}</definedName>
    <definedName name="wrn.All._.Pages." hidden="1">{#N/A,#N/A,FALSE,"Cover";#N/A,#N/A,FALSE,"Lead Sheet";#N/A,#N/A,FALSE,"T-Accounts";#N/A,#N/A,FALSE,"Expense Detail 10 01 to 3  02";#N/A,#N/A,FALSE,"Expense Detail 4 01 to 9 01";#N/A,#N/A,FALSE,"Three Factor % 3  2002"}</definedName>
    <definedName name="wrn.Anvil." localSheetId="10" hidden="1">{#N/A,#N/A,FALSE,"CRPT";#N/A,#N/A,FALSE,"PCS ";#N/A,#N/A,FALSE,"TREND";#N/A,#N/A,FALSE,"% CURVE";#N/A,#N/A,FALSE,"FWICALC";#N/A,#N/A,FALSE,"CONTINGENCY";#N/A,#N/A,FALSE,"7616 Fab";#N/A,#N/A,FALSE,"7616 NSK"}</definedName>
    <definedName name="wrn.Anvil." localSheetId="8" hidden="1">{#N/A,#N/A,FALSE,"CRPT";#N/A,#N/A,FALSE,"PCS ";#N/A,#N/A,FALSE,"TREND";#N/A,#N/A,FALSE,"% CURVE";#N/A,#N/A,FALSE,"FWICALC";#N/A,#N/A,FALSE,"CONTINGENCY";#N/A,#N/A,FALSE,"7616 Fab";#N/A,#N/A,FALSE,"7616 NSK"}</definedName>
    <definedName name="wrn.Anvil." hidden="1">{#N/A,#N/A,FALSE,"CRPT";#N/A,#N/A,FALSE,"PCS ";#N/A,#N/A,FALSE,"TREND";#N/A,#N/A,FALSE,"% CURVE";#N/A,#N/A,FALSE,"FWICALC";#N/A,#N/A,FALSE,"CONTINGENCY";#N/A,#N/A,FALSE,"7616 Fab";#N/A,#N/A,FALSE,"7616 NSK"}</definedName>
    <definedName name="wrn.BUS._.RPT." localSheetId="10" hidden="1">{#N/A,#N/A,FALSE,"P&amp;L Ttl";#N/A,#N/A,FALSE,"P&amp;L C_Ttl New";#N/A,#N/A,FALSE,"Bus Res";#N/A,#N/A,FALSE,"Chrts";#N/A,#N/A,FALSE,"pcf";#N/A,#N/A,FALSE,"pcr ";#N/A,#N/A,FALSE,"Exp Stmt ";#N/A,#N/A,FALSE,"Exp Stmt BU";#N/A,#N/A,FALSE,"Cap";#N/A,#N/A,FALSE,"IT Ytd"}</definedName>
    <definedName name="wrn.BUS._.RPT." localSheetId="8" hidden="1">{#N/A,#N/A,FALSE,"P&amp;L Ttl";#N/A,#N/A,FALSE,"P&amp;L C_Ttl New";#N/A,#N/A,FALSE,"Bus Res";#N/A,#N/A,FALSE,"Chrts";#N/A,#N/A,FALSE,"pcf";#N/A,#N/A,FALSE,"pcr ";#N/A,#N/A,FALSE,"Exp Stmt ";#N/A,#N/A,FALSE,"Exp Stmt BU";#N/A,#N/A,FALSE,"Cap";#N/A,#N/A,FALSE,"IT Ytd"}</definedName>
    <definedName name="wrn.BUS._.RPT." hidden="1">{#N/A,#N/A,FALSE,"P&amp;L Ttl";#N/A,#N/A,FALSE,"P&amp;L C_Ttl New";#N/A,#N/A,FALSE,"Bus Res";#N/A,#N/A,FALSE,"Chrts";#N/A,#N/A,FALSE,"pcf";#N/A,#N/A,FALSE,"pcr ";#N/A,#N/A,FALSE,"Exp Stmt ";#N/A,#N/A,FALSE,"Exp Stmt BU";#N/A,#N/A,FALSE,"Cap";#N/A,#N/A,FALSE,"IT Ytd"}</definedName>
    <definedName name="wrn.Combined._.YTD." localSheetId="10" hidden="1">{"YTD-Total",#N/A,TRUE,"Provision";"YTD-Utility",#N/A,TRUE,"Prov Utility";"YTD-NonUtility",#N/A,TRUE,"Prov NonUtility"}</definedName>
    <definedName name="wrn.Combined._.YTD." localSheetId="8" hidden="1">{"YTD-Total",#N/A,TRUE,"Provision";"YTD-Utility",#N/A,TRUE,"Prov Utility";"YTD-NonUtility",#N/A,TRUE,"Prov NonUtility"}</definedName>
    <definedName name="wrn.Combined._.YTD." hidden="1">{"YTD-Total",#N/A,TRUE,"Provision";"YTD-Utility",#N/A,TRUE,"Prov Utility";"YTD-NonUtility",#N/A,TRUE,"Prov NonUtility"}</definedName>
    <definedName name="wrn.ConsolGrossGrp." localSheetId="10" hidden="1">{"Conol gross povision grouped",#N/A,FALSE,"Consol Gross";"Consol Gross Grouped",#N/A,FALSE,"Consol Gross"}</definedName>
    <definedName name="wrn.ConsolGrossGrp." localSheetId="8" hidden="1">{"Conol gross povision grouped",#N/A,FALSE,"Consol Gross";"Consol Gross Grouped",#N/A,FALSE,"Consol Gross"}</definedName>
    <definedName name="wrn.ConsolGrossGrp." hidden="1">{"Conol gross povision grouped",#N/A,FALSE,"Consol Gross";"Consol Gross Grouped",#N/A,FALSE,"Consol Gross"}</definedName>
    <definedName name="wrn.Cover." localSheetId="10" hidden="1">{#N/A,#N/A,TRUE,"Cover";#N/A,#N/A,TRUE,"Contents"}</definedName>
    <definedName name="wrn.Cover." localSheetId="8" hidden="1">{#N/A,#N/A,TRUE,"Cover";#N/A,#N/A,TRUE,"Contents"}</definedName>
    <definedName name="wrn.Cover." hidden="1">{#N/A,#N/A,TRUE,"Cover";#N/A,#N/A,TRUE,"Contents"}</definedName>
    <definedName name="wrn.CoverContents." localSheetId="10" hidden="1">{#N/A,#N/A,FALSE,"Cover";#N/A,#N/A,FALSE,"Contents"}</definedName>
    <definedName name="wrn.CoverContents." localSheetId="8" hidden="1">{#N/A,#N/A,FALSE,"Cover";#N/A,#N/A,FALSE,"Contents"}</definedName>
    <definedName name="wrn.CoverContents." hidden="1">{#N/A,#N/A,FALSE,"Cover";#N/A,#N/A,FALSE,"Contents"}</definedName>
    <definedName name="wrn.Customer._.Counts._.Electric." localSheetId="10" hidden="1">{#N/A,#N/A,FALSE,"Pg 6a CustCount_Electric";#N/A,#N/A,FALSE,"QA";"monthly",#N/A,FALSE,"Elect_Cust#Avg";"Year To Date",#N/A,FALSE,"Elect_Cust#Avg";"Rollling 12 months ended",#N/A,FALSE,"Elect_Cust#Avg";"Budget Month",#N/A,FALSE,"Electric";"Budget YTD",#N/A,FALSE,"Electric";"Budget 12 months",#N/A,FALSE,"Electric"}</definedName>
    <definedName name="wrn.Customer._.Counts._.Electric." localSheetId="8" hidden="1">{#N/A,#N/A,FALSE,"Pg 6a CustCount_Electric";#N/A,#N/A,FALSE,"QA";"monthly",#N/A,FALSE,"Elect_Cust#Avg";"Year To Date",#N/A,FALSE,"Elect_Cust#Avg";"Rollling 12 months ended",#N/A,FALSE,"Elect_Cust#Avg";"Budget Month",#N/A,FALSE,"Electric";"Budget YTD",#N/A,FALSE,"Electric";"Budget 12 months",#N/A,FALSE,"Electric"}</definedName>
    <definedName name="wrn.Customer._.Counts._.Electric." hidden="1">{#N/A,#N/A,FALSE,"Pg 6a CustCount_Electric";#N/A,#N/A,FALSE,"QA";"monthly",#N/A,FALSE,"Elect_Cust#Avg";"Year To Date",#N/A,FALSE,"Elect_Cust#Avg";"Rollling 12 months ended",#N/A,FALSE,"Elect_Cust#Avg";"Budget Month",#N/A,FALSE,"Electric";"Budget YTD",#N/A,FALSE,"Electric";"Budget 12 months",#N/A,FALSE,"Electric"}</definedName>
    <definedName name="wrn.Customer._.Counts._.Gas." localSheetId="10" hidden="1">{#N/A,#N/A,FALSE,"Pg 6b CustCount_Gas";#N/A,#N/A,FALSE,"QA";#N/A,#N/A,FALSE,"Report";#N/A,#N/A,FALSE,"forecast"}</definedName>
    <definedName name="wrn.Customer._.Counts._.Gas." localSheetId="8" hidden="1">{#N/A,#N/A,FALSE,"Pg 6b CustCount_Gas";#N/A,#N/A,FALSE,"QA";#N/A,#N/A,FALSE,"Report";#N/A,#N/A,FALSE,"forecast"}</definedName>
    <definedName name="wrn.Customer._.Counts._.Gas." hidden="1">{#N/A,#N/A,FALSE,"Pg 6b CustCount_Gas";#N/A,#N/A,FALSE,"QA";#N/A,#N/A,FALSE,"Report";#N/A,#N/A,FALSE,"forecast"}</definedName>
    <definedName name="wrn.ECR." localSheetId="10" hidden="1">{#N/A,#N/A,FALSE,"schA"}</definedName>
    <definedName name="wrn.ECR." localSheetId="8" hidden="1">{#N/A,#N/A,FALSE,"schA"}</definedName>
    <definedName name="wrn.ECR." hidden="1">{#N/A,#N/A,FALSE,"schA"}</definedName>
    <definedName name="wrn.El._.Paso._.Offshore." localSheetId="10" hidden="1">{#N/A,#N/A,TRUE,"EPEsum";#N/A,#N/A,TRUE,"Approve1";#N/A,#N/A,TRUE,"Approve2";#N/A,#N/A,TRUE,"Approve3";#N/A,#N/A,TRUE,"EPE1";#N/A,#N/A,TRUE,"EPE2";#N/A,#N/A,TRUE,"CashCompare";#N/A,#N/A,TRUE,"XIRR";#N/A,#N/A,TRUE,"EPEloan";#N/A,#N/A,TRUE,"GraphEPE";#N/A,#N/A,TRUE,"OrgChart";#N/A,#N/A,TRUE,"SA08B"}</definedName>
    <definedName name="wrn.El._.Paso._.Offshore." localSheetId="8" hidden="1">{#N/A,#N/A,TRUE,"EPEsum";#N/A,#N/A,TRUE,"Approve1";#N/A,#N/A,TRUE,"Approve2";#N/A,#N/A,TRUE,"Approve3";#N/A,#N/A,TRUE,"EPE1";#N/A,#N/A,TRUE,"EPE2";#N/A,#N/A,TRUE,"CashCompare";#N/A,#N/A,TRUE,"XIRR";#N/A,#N/A,TRUE,"EPEloan";#N/A,#N/A,TRUE,"GraphEPE";#N/A,#N/A,TRUE,"OrgChart";#N/A,#N/A,TRUE,"SA08B"}</definedName>
    <definedName name="wrn.El._.Paso._.Offshore." hidden="1">{#N/A,#N/A,TRUE,"EPEsum";#N/A,#N/A,TRUE,"Approve1";#N/A,#N/A,TRUE,"Approve2";#N/A,#N/A,TRUE,"Approve3";#N/A,#N/A,TRUE,"EPE1";#N/A,#N/A,TRUE,"EPE2";#N/A,#N/A,TRUE,"CashCompare";#N/A,#N/A,TRUE,"XIRR";#N/A,#N/A,TRUE,"EPEloan";#N/A,#N/A,TRUE,"GraphEPE";#N/A,#N/A,TRUE,"OrgChart";#N/A,#N/A,TRUE,"SA08B"}</definedName>
    <definedName name="wrn.ESTIMATE." localSheetId="10" hidden="1">{#N/A,#N/A,FALSE,"CESTSUM";#N/A,#N/A,FALSE,"est sum A";#N/A,#N/A,FALSE,"est detail A"}</definedName>
    <definedName name="wrn.ESTIMATE." localSheetId="8" hidden="1">{#N/A,#N/A,FALSE,"CESTSUM";#N/A,#N/A,FALSE,"est sum A";#N/A,#N/A,FALSE,"est detail A"}</definedName>
    <definedName name="wrn.ESTIMATE." hidden="1">{#N/A,#N/A,FALSE,"CESTSUM";#N/A,#N/A,FALSE,"est sum A";#N/A,#N/A,FALSE,"est detail A"}</definedName>
    <definedName name="wrn.Exec._.Summary." localSheetId="10" hidden="1">{#N/A,#N/A,FALSE,"Output Ass";#N/A,#N/A,FALSE,"Sum Tot";#N/A,#N/A,FALSE,"Ex Sum Year";#N/A,#N/A,FALSE,"Sum Qtr"}</definedName>
    <definedName name="wrn.Exec._.Summary." localSheetId="8" hidden="1">{#N/A,#N/A,FALSE,"Output Ass";#N/A,#N/A,FALSE,"Sum Tot";#N/A,#N/A,FALSE,"Ex Sum Year";#N/A,#N/A,FALSE,"Sum Qtr"}</definedName>
    <definedName name="wrn.Exec._.Summary." hidden="1">{#N/A,#N/A,FALSE,"Output Ass";#N/A,#N/A,FALSE,"Sum Tot";#N/A,#N/A,FALSE,"Ex Sum Year";#N/A,#N/A,FALSE,"Sum Qtr"}</definedName>
    <definedName name="wrn.Factors._.Tab._.10." localSheetId="10" hidden="1">{"Factors Pages 1-2",#N/A,FALSE,"Factors";"Factors Page 3",#N/A,FALSE,"Factors";"Factors Page 4",#N/A,FALSE,"Factors";"Factors Page 5",#N/A,FALSE,"Factors";"Factors Pages 8-27",#N/A,FALSE,"Factors"}</definedName>
    <definedName name="wrn.Factors._.Tab._.10." localSheetId="8" hidden="1">{"Factors Pages 1-2",#N/A,FALSE,"Factors";"Factors Page 3",#N/A,FALSE,"Factors";"Factors Page 4",#N/A,FALSE,"Factors";"Factors Page 5",#N/A,FALSE,"Factors";"Factors Pages 8-27",#N/A,FALSE,"Factors"}</definedName>
    <definedName name="wrn.Factors._.Tab._.10." hidden="1">{"Factors Pages 1-2",#N/A,FALSE,"Factors";"Factors Page 3",#N/A,FALSE,"Factors";"Factors Page 4",#N/A,FALSE,"Factors";"Factors Page 5",#N/A,FALSE,"Factors";"Factors Pages 8-27",#N/A,FALSE,"Factors"}</definedName>
    <definedName name="wrn.full._.report." localSheetId="10" hidden="1">{"print_su",#N/A,TRUE,"bond_size1";"print_cf",#N/A,TRUE,"bond_size1";"print_sads",#N/A,TRUE,"bond_size1";"print_capi",#N/A,TRUE,"bond_size1";"print_ads",#N/A,TRUE,"bond_size1";"print_bp",#N/A,TRUE,"bond_size1";"print_nds",#N/A,TRUE,"bond_size1";"print_yield",#N/A,TRUE,"bond_size1"}</definedName>
    <definedName name="wrn.full._.report." localSheetId="8" hidden="1">{"print_su",#N/A,TRUE,"bond_size1";"print_cf",#N/A,TRUE,"bond_size1";"print_sads",#N/A,TRUE,"bond_size1";"print_capi",#N/A,TRUE,"bond_size1";"print_ads",#N/A,TRUE,"bond_size1";"print_bp",#N/A,TRUE,"bond_size1";"print_nds",#N/A,TRUE,"bond_size1";"print_yield",#N/A,TRUE,"bond_size1"}</definedName>
    <definedName name="wrn.full._.report." hidden="1">{"print_su",#N/A,TRUE,"bond_size1";"print_cf",#N/A,TRUE,"bond_size1";"print_sads",#N/A,TRUE,"bond_size1";"print_capi",#N/A,TRUE,"bond_size1";"print_ads",#N/A,TRUE,"bond_size1";"print_bp",#N/A,TRUE,"bond_size1";"print_nds",#N/A,TRUE,"bond_size1";"print_yield",#N/A,TRUE,"bond_size1"}</definedName>
    <definedName name="wrn.Full._.View." localSheetId="10" hidden="1">{"FullView",#N/A,FALSE,"Consltd-For contngcy"}</definedName>
    <definedName name="wrn.Full._.View." localSheetId="8" hidden="1">{"FullView",#N/A,FALSE,"Consltd-For contngcy"}</definedName>
    <definedName name="wrn.Full._.View." hidden="1">{"FullView",#N/A,FALSE,"Consltd-For contngcy"}</definedName>
    <definedName name="wrn.Fundamental." localSheetId="10" hidden="1">{#N/A,#N/A,TRUE,"CoverPage";#N/A,#N/A,TRUE,"Gas";#N/A,#N/A,TRUE,"Power";#N/A,#N/A,TRUE,"Historical DJ Mthly Prices"}</definedName>
    <definedName name="wrn.Fundamental." localSheetId="8" hidden="1">{#N/A,#N/A,TRUE,"CoverPage";#N/A,#N/A,TRUE,"Gas";#N/A,#N/A,TRUE,"Power";#N/A,#N/A,TRUE,"Historical DJ Mthly Prices"}</definedName>
    <definedName name="wrn.Fundamental." hidden="1">{#N/A,#N/A,TRUE,"CoverPage";#N/A,#N/A,TRUE,"Gas";#N/A,#N/A,TRUE,"Power";#N/A,#N/A,TRUE,"Historical DJ Mthly Prices"}</definedName>
    <definedName name="wrn.Fundamental2" localSheetId="10" hidden="1">{#N/A,#N/A,TRUE,"CoverPage";#N/A,#N/A,TRUE,"Gas";#N/A,#N/A,TRUE,"Power";#N/A,#N/A,TRUE,"Historical DJ Mthly Prices"}</definedName>
    <definedName name="wrn.Fundamental2" localSheetId="8" hidden="1">{#N/A,#N/A,TRUE,"CoverPage";#N/A,#N/A,TRUE,"Gas";#N/A,#N/A,TRUE,"Power";#N/A,#N/A,TRUE,"Historical DJ Mthly Prices"}</definedName>
    <definedName name="wrn.Fundamental2" hidden="1">{#N/A,#N/A,TRUE,"CoverPage";#N/A,#N/A,TRUE,"Gas";#N/A,#N/A,TRUE,"Power";#N/A,#N/A,TRUE,"Historical DJ Mthly Prices"}</definedName>
    <definedName name="wrn.GLReport." localSheetId="10" hidden="1">{#N/A,#N/A,FALSE,"Forecast";#N/A,#N/A,FALSE,"SumWBS";#N/A,#N/A,FALSE,"SumGL";#N/A,#N/A,FALSE,"Klam";#N/A,#N/A,FALSE,"Yale";#N/A,#N/A,FALSE,"Merw";#N/A,#N/A,FALSE,"Swif";#N/A,#N/A,FALSE,"Umpq";#N/A,#N/A,FALSE,"Powe";#N/A,#N/A,FALSE,"PDDec";#N/A,#N/A,FALSE,"Bigf";#N/A,#N/A,FALSE,"Cond";#N/A,#N/A,FALSE,"Grac";#N/A,#N/A,FALSE,"Onei";#N/A,#N/A,FALSE,"Amer";#N/A,#N/A,FALSE,"Soda";#N/A,#N/A,FALSE,"Pros"}</definedName>
    <definedName name="wrn.GLReport." localSheetId="8" hidden="1">{#N/A,#N/A,FALSE,"Forecast";#N/A,#N/A,FALSE,"SumWBS";#N/A,#N/A,FALSE,"SumGL";#N/A,#N/A,FALSE,"Klam";#N/A,#N/A,FALSE,"Yale";#N/A,#N/A,FALSE,"Merw";#N/A,#N/A,FALSE,"Swif";#N/A,#N/A,FALSE,"Umpq";#N/A,#N/A,FALSE,"Powe";#N/A,#N/A,FALSE,"PDDec";#N/A,#N/A,FALSE,"Bigf";#N/A,#N/A,FALSE,"Cond";#N/A,#N/A,FALSE,"Grac";#N/A,#N/A,FALSE,"Onei";#N/A,#N/A,FALSE,"Amer";#N/A,#N/A,FALSE,"Soda";#N/A,#N/A,FALSE,"Pros"}</definedName>
    <definedName name="wrn.GLReport." hidden="1">{#N/A,#N/A,FALSE,"Forecast";#N/A,#N/A,FALSE,"SumWBS";#N/A,#N/A,FALSE,"SumGL";#N/A,#N/A,FALSE,"Klam";#N/A,#N/A,FALSE,"Yale";#N/A,#N/A,FALSE,"Merw";#N/A,#N/A,FALSE,"Swif";#N/A,#N/A,FALSE,"Umpq";#N/A,#N/A,FALSE,"Powe";#N/A,#N/A,FALSE,"PDDec";#N/A,#N/A,FALSE,"Bigf";#N/A,#N/A,FALSE,"Cond";#N/A,#N/A,FALSE,"Grac";#N/A,#N/A,FALSE,"Onei";#N/A,#N/A,FALSE,"Amer";#N/A,#N/A,FALSE,"Soda";#N/A,#N/A,FALSE,"Pros"}</definedName>
    <definedName name="wrn.IEO." localSheetId="10" hidden="1">{#N/A,#N/A,FALSE,"SUMMARY";#N/A,#N/A,FALSE,"AE7616";#N/A,#N/A,FALSE,"AE7617";#N/A,#N/A,FALSE,"AE7618";#N/A,#N/A,FALSE,"AE7619"}</definedName>
    <definedName name="wrn.IEO." localSheetId="8" hidden="1">{#N/A,#N/A,FALSE,"SUMMARY";#N/A,#N/A,FALSE,"AE7616";#N/A,#N/A,FALSE,"AE7617";#N/A,#N/A,FALSE,"AE7618";#N/A,#N/A,FALSE,"AE7619"}</definedName>
    <definedName name="wrn.IEO." hidden="1">{#N/A,#N/A,FALSE,"SUMMARY";#N/A,#N/A,FALSE,"AE7616";#N/A,#N/A,FALSE,"AE7617";#N/A,#N/A,FALSE,"AE7618";#N/A,#N/A,FALSE,"AE7619"}</definedName>
    <definedName name="wrn.Incentive._.Overhead." localSheetId="10" hidden="1">{#N/A,#N/A,FALSE,"Coversheet";#N/A,#N/A,FALSE,"QA"}</definedName>
    <definedName name="wrn.Incentive._.Overhead." localSheetId="8" hidden="1">{#N/A,#N/A,FALSE,"Coversheet";#N/A,#N/A,FALSE,"QA"}</definedName>
    <definedName name="wrn.Incentive._.Overhead." hidden="1">{#N/A,#N/A,FALSE,"Coversheet";#N/A,#N/A,FALSE,"QA"}</definedName>
    <definedName name="wrn.life." localSheetId="10" hidden="1">{"life_te",#N/A,TRUE,"life";"duration_te",#N/A,TRUE,"duration";"life_ab",#N/A,TRUE,"life";"duration_ab",#N/A,TRUE,"duration";"life_fed_tax",#N/A,TRUE,"life";"duration_tax",#N/A,TRUE,"duration";"life_tax",#N/A,TRUE,"life";"life_fed",#N/A,TRUE,"life";"duration_cd_fed",#N/A,TRUE,"duration"}</definedName>
    <definedName name="wrn.life." localSheetId="8" hidden="1">{"life_te",#N/A,TRUE,"life";"duration_te",#N/A,TRUE,"duration";"life_ab",#N/A,TRUE,"life";"duration_ab",#N/A,TRUE,"duration";"life_fed_tax",#N/A,TRUE,"life";"duration_tax",#N/A,TRUE,"duration";"life_tax",#N/A,TRUE,"life";"life_fed",#N/A,TRUE,"life";"duration_cd_fed",#N/A,TRUE,"duration"}</definedName>
    <definedName name="wrn.life." hidden="1">{"life_te",#N/A,TRUE,"life";"duration_te",#N/A,TRUE,"duration";"life_ab",#N/A,TRUE,"life";"duration_ab",#N/A,TRUE,"duration";"life_fed_tax",#N/A,TRUE,"life";"duration_tax",#N/A,TRUE,"duration";"life_tax",#N/A,TRUE,"life";"life_fed",#N/A,TRUE,"life";"duration_cd_fed",#N/A,TRUE,"duration"}</definedName>
    <definedName name="wrn.limit_reports." localSheetId="10" hidden="1">{#N/A,#N/A,FALSE,"Schedule F";#N/A,#N/A,FALSE,"Schedule G"}</definedName>
    <definedName name="wrn.limit_reports." localSheetId="8" hidden="1">{#N/A,#N/A,FALSE,"Schedule F";#N/A,#N/A,FALSE,"Schedule G"}</definedName>
    <definedName name="wrn.limit_reports." hidden="1">{#N/A,#N/A,FALSE,"Schedule F";#N/A,#N/A,FALSE,"Schedule G"}</definedName>
    <definedName name="wrn.MARGIN_WO_QTR." localSheetId="10" hidden="1">{#N/A,#N/A,FALSE,"Month ";#N/A,#N/A,FALSE,"YTD";#N/A,#N/A,FALSE,"12 mo ended"}</definedName>
    <definedName name="wrn.MARGIN_WO_QTR." localSheetId="8" hidden="1">{#N/A,#N/A,FALSE,"Month ";#N/A,#N/A,FALSE,"YTD";#N/A,#N/A,FALSE,"12 mo ended"}</definedName>
    <definedName name="wrn.MARGIN_WO_QTR." hidden="1">{#N/A,#N/A,FALSE,"Month ";#N/A,#N/A,FALSE,"YTD";#N/A,#N/A,FALSE,"12 mo ended"}</definedName>
    <definedName name="wrn.Municipal._.Reports." localSheetId="10"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wrn.Municipal._.Reports." localSheetId="8"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wrn.Municipal._.Reports." hidden="1">{#N/A,#N/A,FALSE,"Bonney Lake";#N/A,#N/A,FALSE,"Bothell";#N/A,#N/A,FALSE,"Bremerton";#N/A,#N/A,FALSE,"Carnation";#N/A,#N/A,FALSE,"Cle Elum";#N/A,#N/A,FALSE,"Clyde Hill";#N/A,#N/A,FALSE,"Coupeville";#N/A,#N/A,FALSE,"Des Moines";#N/A,#N/A,FALSE,"Enumclaw";#N/A,#N/A,FALSE,"Federal Way";#N/A,#N/A,FALSE,"Ferndale";#N/A,#N/A,FALSE,"Kent";#N/A,#N/A,FALSE,"Lacey";#N/A,#N/A,FALSE,"Mount Vernon";#N/A,#N/A,FALSE,"Oak Harbor";#N/A,#N/A,FALSE,"Redmond";#N/A,#N/A,FALSE,"Renton";#N/A,#N/A,FALSE,"Tenino"}</definedName>
    <definedName name="wrn.new." localSheetId="8" hidden="1">{#N/A,#N/A,TRUE,"Filing Back-Up Pages_4.8.4-7";#N/A,#N/A,TRUE,"GI Back-up Page_4.8.8"}</definedName>
    <definedName name="wrn.new." hidden="1">{#N/A,#N/A,TRUE,"Filing Back-Up Pages_4.8.4-7";#N/A,#N/A,TRUE,"GI Back-up Page_4.8.8"}</definedName>
    <definedName name="wrn.om." localSheetId="8" hidden="1">{#N/A,#N/A,TRUE,"Detail Lead Sheet_4.8.1-3";#N/A,#N/A,TRUE,"Filing Back-Up Pages_4.8.4-7";#N/A,#N/A,TRUE,"GI Back-up Page_4.8.8"}</definedName>
    <definedName name="wrn.om." hidden="1">{#N/A,#N/A,TRUE,"Detail Lead Sheet_4.8.1-3";#N/A,#N/A,TRUE,"Filing Back-Up Pages_4.8.4-7";#N/A,#N/A,TRUE,"GI Back-up Page_4.8.8"}</definedName>
    <definedName name="wrn.Open._.Issues._.Only." localSheetId="10" hidden="1">{"Open issues Only",#N/A,FALSE,"TIMELINE"}</definedName>
    <definedName name="wrn.Open._.Issues._.Only." localSheetId="8" hidden="1">{"Open issues Only",#N/A,FALSE,"TIMELINE"}</definedName>
    <definedName name="wrn.Open._.Issues._.Only." hidden="1">{"Open issues Only",#N/A,FALSE,"TIMELINE"}</definedName>
    <definedName name="wrn.OR._.Carrying._.Charge._.JV." localSheetId="10" hidden="1">{#N/A,#N/A,FALSE,"Loans";#N/A,#N/A,FALSE,"Program Costs";#N/A,#N/A,FALSE,"Measures";#N/A,#N/A,FALSE,"Net Lost Rev";#N/A,#N/A,FALSE,"Incentive"}</definedName>
    <definedName name="wrn.OR._.Carrying._.Charge._.JV." localSheetId="8" hidden="1">{#N/A,#N/A,FALSE,"Loans";#N/A,#N/A,FALSE,"Program Costs";#N/A,#N/A,FALSE,"Measures";#N/A,#N/A,FALSE,"Net Lost Rev";#N/A,#N/A,FALSE,"Incentive"}</definedName>
    <definedName name="wrn.OR._.Carrying._.Charge._.JV." hidden="1">{#N/A,#N/A,FALSE,"Loans";#N/A,#N/A,FALSE,"Program Costs";#N/A,#N/A,FALSE,"Measures";#N/A,#N/A,FALSE,"Net Lost Rev";#N/A,#N/A,FALSE,"Incentive"}</definedName>
    <definedName name="wrn.OR._.Carrying._.Charge._.JV.1" localSheetId="10" hidden="1">{#N/A,#N/A,FALSE,"Loans";#N/A,#N/A,FALSE,"Program Costs";#N/A,#N/A,FALSE,"Measures";#N/A,#N/A,FALSE,"Net Lost Rev";#N/A,#N/A,FALSE,"Incentive"}</definedName>
    <definedName name="wrn.OR._.Carrying._.Charge._.JV.1" localSheetId="8" hidden="1">{#N/A,#N/A,FALSE,"Loans";#N/A,#N/A,FALSE,"Program Costs";#N/A,#N/A,FALSE,"Measures";#N/A,#N/A,FALSE,"Net Lost Rev";#N/A,#N/A,FALSE,"Incentive"}</definedName>
    <definedName name="wrn.OR._.Carrying._.Charge._.JV.1" hidden="1">{#N/A,#N/A,FALSE,"Loans";#N/A,#N/A,FALSE,"Program Costs";#N/A,#N/A,FALSE,"Measures";#N/A,#N/A,FALSE,"Net Lost Rev";#N/A,#N/A,FALSE,"Incentive"}</definedName>
    <definedName name="wrn.pages." localSheetId="10" hidden="1">{#N/A,#N/A,FALSE,"Bgt";#N/A,#N/A,FALSE,"Act";#N/A,#N/A,FALSE,"Chrt Data";#N/A,#N/A,FALSE,"Bus Result";#N/A,#N/A,FALSE,"Main Charts";#N/A,#N/A,FALSE,"P&amp;L Ttl";#N/A,#N/A,FALSE,"P&amp;L C_Ttl";#N/A,#N/A,FALSE,"P&amp;L C_Oct";#N/A,#N/A,FALSE,"P&amp;L C_Sep";#N/A,#N/A,FALSE,"1996";#N/A,#N/A,FALSE,"Data"}</definedName>
    <definedName name="wrn.pages." localSheetId="8" hidden="1">{#N/A,#N/A,FALSE,"Bgt";#N/A,#N/A,FALSE,"Act";#N/A,#N/A,FALSE,"Chrt Data";#N/A,#N/A,FALSE,"Bus Result";#N/A,#N/A,FALSE,"Main Charts";#N/A,#N/A,FALSE,"P&amp;L Ttl";#N/A,#N/A,FALSE,"P&amp;L C_Ttl";#N/A,#N/A,FALSE,"P&amp;L C_Oct";#N/A,#N/A,FALSE,"P&amp;L C_Sep";#N/A,#N/A,FALSE,"1996";#N/A,#N/A,FALSE,"Data"}</definedName>
    <definedName name="wrn.pages." hidden="1">{#N/A,#N/A,FALSE,"Bgt";#N/A,#N/A,FALSE,"Act";#N/A,#N/A,FALSE,"Chrt Data";#N/A,#N/A,FALSE,"Bus Result";#N/A,#N/A,FALSE,"Main Charts";#N/A,#N/A,FALSE,"P&amp;L Ttl";#N/A,#N/A,FALSE,"P&amp;L C_Ttl";#N/A,#N/A,FALSE,"P&amp;L C_Oct";#N/A,#N/A,FALSE,"P&amp;L C_Sep";#N/A,#N/A,FALSE,"1996";#N/A,#N/A,FALSE,"Data"}</definedName>
    <definedName name="wrn.partial." localSheetId="10" hidden="1">{"summary",#N/A,TRUE,"summary";"su_annual",#N/A,TRUE,"project";"su_quarter",#N/A,TRUE,"project";"cf_ann1",#N/A,TRUE,"cf_sum";"cf_ann2",#N/A,TRUE,"cf_sum";"nonrailom",#N/A,TRUE,"nonrailo&amp;m";"chart",#N/A,TRUE,"chart";"parity",#N/A,TRUE,"parity";"federal_loan",#N/A,TRUE,"federal_loan";"fed_loan2",#N/A,TRUE,"fed_loan_adj";"ds_sum",#N/A,TRUE,"combbond";"benefit_amt",#N/A,TRUE,"bond_siz1";"life_te",#N/A,TRUE,"life";"duration_te",#N/A,TRUE,"duration";"life_fed_tax",#N/A,TRUE,"life";"duration_tax",#N/A,TRUE,"duration";"su_recon",#N/A,TRUE,"cfdraw_proof"}</definedName>
    <definedName name="wrn.partial." localSheetId="8" hidden="1">{"summary",#N/A,TRUE,"summary";"su_annual",#N/A,TRUE,"project";"su_quarter",#N/A,TRUE,"project";"cf_ann1",#N/A,TRUE,"cf_sum";"cf_ann2",#N/A,TRUE,"cf_sum";"nonrailom",#N/A,TRUE,"nonrailo&amp;m";"chart",#N/A,TRUE,"chart";"parity",#N/A,TRUE,"parity";"federal_loan",#N/A,TRUE,"federal_loan";"fed_loan2",#N/A,TRUE,"fed_loan_adj";"ds_sum",#N/A,TRUE,"combbond";"benefit_amt",#N/A,TRUE,"bond_siz1";"life_te",#N/A,TRUE,"life";"duration_te",#N/A,TRUE,"duration";"life_fed_tax",#N/A,TRUE,"life";"duration_tax",#N/A,TRUE,"duration";"su_recon",#N/A,TRUE,"cfdraw_proof"}</definedName>
    <definedName name="wrn.partial." hidden="1">{"summary",#N/A,TRUE,"summary";"su_annual",#N/A,TRUE,"project";"su_quarter",#N/A,TRUE,"project";"cf_ann1",#N/A,TRUE,"cf_sum";"cf_ann2",#N/A,TRUE,"cf_sum";"nonrailom",#N/A,TRUE,"nonrailo&amp;m";"chart",#N/A,TRUE,"chart";"parity",#N/A,TRUE,"parity";"federal_loan",#N/A,TRUE,"federal_loan";"fed_loan2",#N/A,TRUE,"fed_loan_adj";"ds_sum",#N/A,TRUE,"combbond";"benefit_amt",#N/A,TRUE,"bond_siz1";"life_te",#N/A,TRUE,"life";"duration_te",#N/A,TRUE,"duration";"life_fed_tax",#N/A,TRUE,"life";"duration_tax",#N/A,TRUE,"duration";"su_recon",#N/A,TRUE,"cfdraw_proof"}</definedName>
    <definedName name="wrn.Payment._.View." localSheetId="10" hidden="1">{#N/A,#N/A,FALSE,"Consltd-For contngcy";"PaymentView",#N/A,FALSE,"Consltd-For contngcy"}</definedName>
    <definedName name="wrn.Payment._.View." localSheetId="8" hidden="1">{#N/A,#N/A,FALSE,"Consltd-For contngcy";"PaymentView",#N/A,FALSE,"Consltd-For contngcy"}</definedName>
    <definedName name="wrn.Payment._.View." hidden="1">{#N/A,#N/A,FALSE,"Consltd-For contngcy";"PaymentView",#N/A,FALSE,"Consltd-For contngcy"}</definedName>
    <definedName name="wrn.PFSreconview." localSheetId="10" hidden="1">{"PFS recon view",#N/A,FALSE,"Hyperion Proof"}</definedName>
    <definedName name="wrn.PFSreconview." localSheetId="8" hidden="1">{"PFS recon view",#N/A,FALSE,"Hyperion Proof"}</definedName>
    <definedName name="wrn.PFSreconview." hidden="1">{"PFS recon view",#N/A,FALSE,"Hyperion Proof"}</definedName>
    <definedName name="wrn.PGHCreconview." localSheetId="10" hidden="1">{"PGHC recon view",#N/A,FALSE,"Hyperion Proof"}</definedName>
    <definedName name="wrn.PGHCreconview." localSheetId="8" hidden="1">{"PGHC recon view",#N/A,FALSE,"Hyperion Proof"}</definedName>
    <definedName name="wrn.PGHCreconview." hidden="1">{"PGHC recon view",#N/A,FALSE,"Hyperion Proof"}</definedName>
    <definedName name="wrn.PHI._.all._.other._.months." localSheetId="10" hidden="1">{#N/A,#N/A,FALSE,"PHI MTD";#N/A,#N/A,FALSE,"PHI YTD"}</definedName>
    <definedName name="wrn.PHI._.all._.other._.months." localSheetId="8" hidden="1">{#N/A,#N/A,FALSE,"PHI MTD";#N/A,#N/A,FALSE,"PHI YTD"}</definedName>
    <definedName name="wrn.PHI._.all._.other._.months." hidden="1">{#N/A,#N/A,FALSE,"PHI MTD";#N/A,#N/A,FALSE,"PHI YTD"}</definedName>
    <definedName name="wrn.PHI._.only." localSheetId="10" hidden="1">{#N/A,#N/A,FALSE,"PHI"}</definedName>
    <definedName name="wrn.PHI._.only." localSheetId="8" hidden="1">{#N/A,#N/A,FALSE,"PHI"}</definedName>
    <definedName name="wrn.PHI._.only." hidden="1">{#N/A,#N/A,FALSE,"PHI"}</definedName>
    <definedName name="wrn.PHI._.Sept._.Dec._.March." localSheetId="10" hidden="1">{#N/A,#N/A,FALSE,"PHI MTD";#N/A,#N/A,FALSE,"PHI QTD";#N/A,#N/A,FALSE,"PHI YTD"}</definedName>
    <definedName name="wrn.PHI._.Sept._.Dec._.March." localSheetId="8" hidden="1">{#N/A,#N/A,FALSE,"PHI MTD";#N/A,#N/A,FALSE,"PHI QTD";#N/A,#N/A,FALSE,"PHI YTD"}</definedName>
    <definedName name="wrn.PHI._.Sept._.Dec._.March." hidden="1">{#N/A,#N/A,FALSE,"PHI MTD";#N/A,#N/A,FALSE,"PHI QTD";#N/A,#N/A,FALSE,"PHI YTD"}</definedName>
    <definedName name="wrn.PPMCoCodeView." localSheetId="10" hidden="1">{"PPM Co Code View",#N/A,FALSE,"Comp Codes"}</definedName>
    <definedName name="wrn.PPMCoCodeView." localSheetId="8" hidden="1">{"PPM Co Code View",#N/A,FALSE,"Comp Codes"}</definedName>
    <definedName name="wrn.PPMCoCodeView." hidden="1">{"PPM Co Code View",#N/A,FALSE,"Comp Codes"}</definedName>
    <definedName name="wrn.PPMreconview." localSheetId="10" hidden="1">{"PPM Recon View",#N/A,FALSE,"Hyperion Proof"}</definedName>
    <definedName name="wrn.PPMreconview." localSheetId="8" hidden="1">{"PPM Recon View",#N/A,FALSE,"Hyperion Proof"}</definedName>
    <definedName name="wrn.PPMreconview." hidden="1">{"PPM Recon View",#N/A,FALSE,"Hyperion Proof"}</definedName>
    <definedName name="wrn.print._.reports." localSheetId="8" hidden="1">{#N/A,#N/A,FALSE,"NI Sum";#N/A,#N/A,FALSE,"EBITDA";#N/A,#N/A,FALSE,"Cap Ex";#N/A,#N/A,FALSE,"Op CFLO Sum";#N/A,#N/A,FALSE,"NI MEC";#N/A,#N/A,FALSE,"EBITDA MEC";#N/A,#N/A,FALSE,"Cap Ex MEC";#N/A,#N/A,FALSE,"Op CFLO MEC Sum";#N/A,#N/A,FALSE,"NI CE";#N/A,#N/A,FALSE,"EBITDA CE";#N/A,#N/A,FALSE,"Cap Ex CE";#N/A,#N/A,FALSE,"Op CFLO CE"}</definedName>
    <definedName name="wrn.print._.reports." hidden="1">{#N/A,#N/A,FALSE,"NI Sum";#N/A,#N/A,FALSE,"EBITDA";#N/A,#N/A,FALSE,"Cap Ex";#N/A,#N/A,FALSE,"Op CFLO Sum";#N/A,#N/A,FALSE,"NI MEC";#N/A,#N/A,FALSE,"EBITDA MEC";#N/A,#N/A,FALSE,"Cap Ex MEC";#N/A,#N/A,FALSE,"Op CFLO MEC Sum";#N/A,#N/A,FALSE,"NI CE";#N/A,#N/A,FALSE,"EBITDA CE";#N/A,#N/A,FALSE,"Cap Ex CE";#N/A,#N/A,FALSE,"Op CFLO CE"}</definedName>
    <definedName name="wrn.PRINT._.SOURCE._.DATA." localSheetId="10" hidden="1">{"DATA_SET",#N/A,FALSE,"HOURLY SPREAD"}</definedName>
    <definedName name="wrn.PRINT._.SOURCE._.DATA." localSheetId="8" hidden="1">{"DATA_SET",#N/A,FALSE,"HOURLY SPREAD"}</definedName>
    <definedName name="wrn.PRINT._.SOURCE._.DATA." hidden="1">{"DATA_SET",#N/A,FALSE,"HOURLY SPREAD"}</definedName>
    <definedName name="wrn.PrintHistory." localSheetId="10"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History." localSheetId="8"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localSheetId="10" hidden="1">{#N/A,#N/A,FALSE,"Cover";#N/A,#N/A,FALSE,"ProjectSelector";#N/A,#N/A,FALSE,"ProjectTable";#N/A,#N/A,FALSE,"SanGorgonio";#N/A,#N/A,FALSE,"Tehachapi";#N/A,#N/A,FALSE,"Results";#N/A,#N/A,FALSE,"ReplaceForecast"}</definedName>
    <definedName name="wrn.PrintOther." localSheetId="8" hidden="1">{#N/A,#N/A,FALSE,"Cover";#N/A,#N/A,FALSE,"ProjectSelector";#N/A,#N/A,FALSE,"ProjectTable";#N/A,#N/A,FALSE,"SanGorgonio";#N/A,#N/A,FALSE,"Tehachapi";#N/A,#N/A,FALSE,"Results";#N/A,#N/A,FALSE,"ReplaceForecast"}</definedName>
    <definedName name="wrn.PrintOther." hidden="1">{#N/A,#N/A,FALSE,"Cover";#N/A,#N/A,FALSE,"ProjectSelector";#N/A,#N/A,FALSE,"ProjectTable";#N/A,#N/A,FALSE,"SanGorgonio";#N/A,#N/A,FALSE,"Tehachapi";#N/A,#N/A,FALSE,"Results";#N/A,#N/A,FALSE,"ReplaceForecast"}</definedName>
    <definedName name="wrn.Project._.Services." localSheetId="10" hidden="1">{#N/A,#N/A,FALSE,"BASE";#N/A,#N/A,FALSE,"LOOPS";#N/A,#N/A,FALSE,"PLC"}</definedName>
    <definedName name="wrn.Project._.Services." localSheetId="8" hidden="1">{#N/A,#N/A,FALSE,"BASE";#N/A,#N/A,FALSE,"LOOPS";#N/A,#N/A,FALSE,"PLC"}</definedName>
    <definedName name="wrn.Project._.Services." hidden="1">{#N/A,#N/A,FALSE,"BASE";#N/A,#N/A,FALSE,"LOOPS";#N/A,#N/A,FALSE,"PLC"}</definedName>
    <definedName name="wrn.ProofElectricOnly." localSheetId="10" hidden="1">{"Electric Only",#N/A,FALSE,"Hyperion Proof"}</definedName>
    <definedName name="wrn.ProofElectricOnly." localSheetId="8" hidden="1">{"Electric Only",#N/A,FALSE,"Hyperion Proof"}</definedName>
    <definedName name="wrn.ProofElectricOnly." hidden="1">{"Electric Only",#N/A,FALSE,"Hyperion Proof"}</definedName>
    <definedName name="wrn.ProofTotal." localSheetId="10" hidden="1">{"Proof Total",#N/A,FALSE,"Hyperion Proof"}</definedName>
    <definedName name="wrn.ProofTotal." localSheetId="8" hidden="1">{"Proof Total",#N/A,FALSE,"Hyperion Proof"}</definedName>
    <definedName name="wrn.ProofTotal." hidden="1">{"Proof Total",#N/A,FALSE,"Hyperion Proof"}</definedName>
    <definedName name="wrn.Reformat._.only." localSheetId="10" hidden="1">{#N/A,#N/A,FALSE,"Dec 1999 mapping"}</definedName>
    <definedName name="wrn.Reformat._.only." localSheetId="8" hidden="1">{#N/A,#N/A,FALSE,"Dec 1999 mapping"}</definedName>
    <definedName name="wrn.Reformat._.only." hidden="1">{#N/A,#N/A,FALSE,"Dec 1999 mapping"}</definedName>
    <definedName name="wrn.SALES._.VAR._.95._.BUDGET." localSheetId="10" hidden="1">{"PRINT",#N/A,TRUE,"APPA";"PRINT",#N/A,TRUE,"APS";"PRINT",#N/A,TRUE,"BHPL";"PRINT",#N/A,TRUE,"BHPL2";"PRINT",#N/A,TRUE,"CDWR";"PRINT",#N/A,TRUE,"EWEB";"PRINT",#N/A,TRUE,"LADWP";"PRINT",#N/A,TRUE,"NEVBASE"}</definedName>
    <definedName name="wrn.SALES._.VAR._.95._.BUDGET." localSheetId="8" hidden="1">{"PRINT",#N/A,TRUE,"APPA";"PRINT",#N/A,TRUE,"APS";"PRINT",#N/A,TRUE,"BHPL";"PRINT",#N/A,TRUE,"BHPL2";"PRINT",#N/A,TRUE,"CDWR";"PRINT",#N/A,TRUE,"EWEB";"PRINT",#N/A,TRUE,"LADWP";"PRINT",#N/A,TRUE,"NEVBASE"}</definedName>
    <definedName name="wrn.SALES._.VAR._.95._.BUDGET." hidden="1">{"PRINT",#N/A,TRUE,"APPA";"PRINT",#N/A,TRUE,"APS";"PRINT",#N/A,TRUE,"BHPL";"PRINT",#N/A,TRUE,"BHPL2";"PRINT",#N/A,TRUE,"CDWR";"PRINT",#N/A,TRUE,"EWEB";"PRINT",#N/A,TRUE,"LADWP";"PRINT",#N/A,TRUE,"NEVBASE"}</definedName>
    <definedName name="wrn.SCHEDULE." localSheetId="10" hidden="1">{#N/A,#N/A,FALSE,"7617 Fab";#N/A,#N/A,FALSE,"7617 NSK"}</definedName>
    <definedName name="wrn.SCHEDULE." localSheetId="8" hidden="1">{#N/A,#N/A,FALSE,"7617 Fab";#N/A,#N/A,FALSE,"7617 NSK"}</definedName>
    <definedName name="wrn.SCHEDULE." hidden="1">{#N/A,#N/A,FALSE,"7617 Fab";#N/A,#N/A,FALSE,"7617 NSK"}</definedName>
    <definedName name="wrn.Section1." localSheetId="10" hidden="1">{#N/A,#N/A,TRUE,"Section1";"SavingsTop",#N/A,TRUE,"SumSavings";#N/A,#N/A,TRUE,"GraphSum";"SavingsAll",#N/A,TRUE,"SumSavings";#N/A,#N/A,TRUE,"Inputs";#N/A,#N/A,TRUE,"Scenarios";#N/A,#N/A,TRUE,"LineLoss";#N/A,#N/A,TRUE,"Summary";#N/A,#N/A,TRUE,"TermSummary";#N/A,#N/A,TRUE,"NetRates";#N/A,#N/A,TRUE,"PPAtypes"}</definedName>
    <definedName name="wrn.Section1." localSheetId="8" hidden="1">{#N/A,#N/A,TRUE,"Section1";"SavingsTop",#N/A,TRUE,"SumSavings";#N/A,#N/A,TRUE,"GraphSum";"SavingsAll",#N/A,TRUE,"SumSavings";#N/A,#N/A,TRUE,"Inputs";#N/A,#N/A,TRUE,"Scenarios";#N/A,#N/A,TRUE,"LineLoss";#N/A,#N/A,TRUE,"Summary";#N/A,#N/A,TRUE,"TermSummary";#N/A,#N/A,TRUE,"NetRates";#N/A,#N/A,TRUE,"PPAtype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localSheetId="10" hidden="1">{#N/A,#N/A,TRUE,"Section1";#N/A,#N/A,TRUE,"SumF";#N/A,#N/A,TRUE,"FigExchange";#N/A,#N/A,TRUE,"Escalation";#N/A,#N/A,TRUE,"GraphEscalate";#N/A,#N/A,TRUE,"Scenarios"}</definedName>
    <definedName name="wrn.Section1Summaries." localSheetId="8" hidden="1">{#N/A,#N/A,TRUE,"Section1";#N/A,#N/A,TRUE,"SumF";#N/A,#N/A,TRUE,"FigExchange";#N/A,#N/A,TRUE,"Escalation";#N/A,#N/A,TRUE,"GraphEscalate";#N/A,#N/A,TRUE,"Scenarios"}</definedName>
    <definedName name="wrn.Section1Summaries." hidden="1">{#N/A,#N/A,TRUE,"Section1";#N/A,#N/A,TRUE,"SumF";#N/A,#N/A,TRUE,"FigExchange";#N/A,#N/A,TRUE,"Escalation";#N/A,#N/A,TRUE,"GraphEscalate";#N/A,#N/A,TRUE,"Scenarios"}</definedName>
    <definedName name="wrn.Section2." localSheetId="10" hidden="1">{#N/A,#N/A,TRUE,"Section2";#N/A,#N/A,TRUE,"OverPymt";#N/A,#N/A,TRUE,"Energy";#N/A,#N/A,TRUE,"EnergyDiff1";#N/A,#N/A,TRUE,"EnergyDiff2";#N/A,#N/A,TRUE,"CapPerformance";#N/A,#N/A,TRUE,"BonusPerformance";#N/A,#N/A,TRUE,"BonusFormula";#N/A,#N/A,TRUE,"GraphPymt"}</definedName>
    <definedName name="wrn.Section2." localSheetId="8" hidden="1">{#N/A,#N/A,TRUE,"Section2";#N/A,#N/A,TRUE,"OverPymt";#N/A,#N/A,TRUE,"Energy";#N/A,#N/A,TRUE,"EnergyDiff1";#N/A,#N/A,TRUE,"EnergyDiff2";#N/A,#N/A,TRUE,"CapPerformance";#N/A,#N/A,TRUE,"BonusPerformance";#N/A,#N/A,TRUE,"BonusFormula";#N/A,#N/A,TRUE,"GraphPymt"}</definedName>
    <definedName name="wrn.Section2." hidden="1">{#N/A,#N/A,TRUE,"Section2";#N/A,#N/A,TRUE,"OverPymt";#N/A,#N/A,TRUE,"Energy";#N/A,#N/A,TRUE,"EnergyDiff1";#N/A,#N/A,TRUE,"EnergyDiff2";#N/A,#N/A,TRUE,"CapPerformance";#N/A,#N/A,TRUE,"BonusPerformance";#N/A,#N/A,TRUE,"BonusFormula";#N/A,#N/A,TRUE,"GraphPymt"}</definedName>
    <definedName name="wrn.Section2TotalProjectCost." localSheetId="10" hidden="1">{#N/A,#N/A,TRUE,"Section2";#N/A,#N/A,TRUE,"TPCestimate";#N/A,#N/A,TRUE,"SumTPC";#N/A,#N/A,TRUE,"ConstrLoan";#N/A,#N/A,TRUE,"FigBalance";#N/A,#N/A,TRUE,"DEV27air";#N/A,#N/A,TRUE,"Graph27air";#N/A,#N/A,TRUE,"PreOp"}</definedName>
    <definedName name="wrn.Section2TotalProjectCost." localSheetId="8" hidden="1">{#N/A,#N/A,TRUE,"Section2";#N/A,#N/A,TRUE,"TPCestimate";#N/A,#N/A,TRUE,"SumTPC";#N/A,#N/A,TRUE,"ConstrLoan";#N/A,#N/A,TRUE,"FigBalance";#N/A,#N/A,TRUE,"DEV27air";#N/A,#N/A,TRUE,"Graph27air";#N/A,#N/A,TRUE,"PreOp"}</definedName>
    <definedName name="wrn.Section2TotalProjectCost." hidden="1">{#N/A,#N/A,TRUE,"Section2";#N/A,#N/A,TRUE,"TPCestimate";#N/A,#N/A,TRUE,"SumTPC";#N/A,#N/A,TRUE,"ConstrLoan";#N/A,#N/A,TRUE,"FigBalance";#N/A,#N/A,TRUE,"DEV27air";#N/A,#N/A,TRUE,"Graph27air";#N/A,#N/A,TRUE,"PreOp"}</definedName>
    <definedName name="wrn.Section3." localSheetId="10" hidden="1">{#N/A,#N/A,TRUE,"Section3";#N/A,#N/A,TRUE,"BaseYear";#N/A,#N/A,TRUE,"GenHistory";#N/A,#N/A,TRUE,"GenGraph";#N/A,#N/A,TRUE,"MonthCompare";#N/A,#N/A,TRUE,"HourHistory";#N/A,#N/A,TRUE,"PayHistory";#N/A,#N/A,TRUE,"PayGraphs";#N/A,#N/A,TRUE,"ReplaceForecast";#N/A,#N/A,TRUE,"PPAforecast";#N/A,#N/A,TRUE,"OLSier"}</definedName>
    <definedName name="wrn.Section3." localSheetId="8" hidden="1">{#N/A,#N/A,TRUE,"Section3";#N/A,#N/A,TRUE,"BaseYear";#N/A,#N/A,TRUE,"GenHistory";#N/A,#N/A,TRUE,"GenGraph";#N/A,#N/A,TRUE,"MonthCompare";#N/A,#N/A,TRUE,"HourHistory";#N/A,#N/A,TRUE,"PayHistory";#N/A,#N/A,TRUE,"PayGraphs";#N/A,#N/A,TRUE,"ReplaceForecast";#N/A,#N/A,TRUE,"PPAforecast";#N/A,#N/A,TRUE,"OLSier"}</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localSheetId="10" hidden="1">{#N/A,#N/A,TRUE,"Section3";#N/A,#N/A,TRUE,"Tax";#N/A,#N/A,TRUE,"Dividend";#N/A,#N/A,TRUE,"Depreciation";#N/A,#N/A,TRUE,"Balance";#N/A,#N/A,TRUE,"SaleGain";#N/A,#N/A,TRUE,"RevExp";#N/A,#N/A,TRUE,"PIG";#N/A,#N/A,TRUE,"GraphPlant"}</definedName>
    <definedName name="wrn.Section3PowerPlantCompany." localSheetId="8" hidden="1">{#N/A,#N/A,TRUE,"Section3";#N/A,#N/A,TRUE,"Tax";#N/A,#N/A,TRUE,"Dividend";#N/A,#N/A,TRUE,"Depreciation";#N/A,#N/A,TRUE,"Balance";#N/A,#N/A,TRUE,"SaleGain";#N/A,#N/A,TRUE,"RevExp";#N/A,#N/A,TRUE,"PIG";#N/A,#N/A,TRUE,"GraphPlant"}</definedName>
    <definedName name="wrn.Section3PowerPlantCompany." hidden="1">{#N/A,#N/A,TRUE,"Section3";#N/A,#N/A,TRUE,"Tax";#N/A,#N/A,TRUE,"Dividend";#N/A,#N/A,TRUE,"Depreciation";#N/A,#N/A,TRUE,"Balance";#N/A,#N/A,TRUE,"SaleGain";#N/A,#N/A,TRUE,"RevExp";#N/A,#N/A,TRUE,"PIG";#N/A,#N/A,TRUE,"GraphPlant"}</definedName>
    <definedName name="wrn.Section4." localSheetId="10" hidden="1">{#N/A,#N/A,TRUE,"Section4";#N/A,#N/A,TRUE,"Tariffwksht";#N/A,#N/A,TRUE,"TariffINFO";#N/A,#N/A,TRUE,"Generation";#N/A,#N/A,TRUE,"PPAsum";#N/A,#N/A,TRUE,"PPApayments";#N/A,#N/A,TRUE,"RevExp";#N/A,#N/A,TRUE,"GraphRevenue";#N/A,#N/A,TRUE,"GraphRevExp"}</definedName>
    <definedName name="wrn.Section4." localSheetId="8" hidden="1">{#N/A,#N/A,TRUE,"Section4";#N/A,#N/A,TRUE,"Tariffwksht";#N/A,#N/A,TRUE,"TariffINFO";#N/A,#N/A,TRUE,"Generation";#N/A,#N/A,TRUE,"PPAsum";#N/A,#N/A,TRUE,"PPApayments";#N/A,#N/A,TRUE,"RevExp";#N/A,#N/A,TRUE,"GraphRevenue";#N/A,#N/A,TRUE,"GraphRevExp"}</definedName>
    <definedName name="wrn.Section4." hidden="1">{#N/A,#N/A,TRUE,"Section4";#N/A,#N/A,TRUE,"Tariffwksht";#N/A,#N/A,TRUE,"TariffINFO";#N/A,#N/A,TRUE,"Generation";#N/A,#N/A,TRUE,"PPAsum";#N/A,#N/A,TRUE,"PPApayments";#N/A,#N/A,TRUE,"RevExp";#N/A,#N/A,TRUE,"GraphRevenue";#N/A,#N/A,TRUE,"GraphRevExp"}</definedName>
    <definedName name="wrn.Section4Revenue." localSheetId="10" hidden="1">{#N/A,#N/A,TRUE,"Section4";#N/A,#N/A,TRUE,"PPAtable";#N/A,#N/A,TRUE,"RFPtable";#N/A,#N/A,TRUE,"RevCap";#N/A,#N/A,TRUE,"RevOther";#N/A,#N/A,TRUE,"RevGas";#N/A,#N/A,TRUE,"GraphRev"}</definedName>
    <definedName name="wrn.Section4Revenue." localSheetId="8" hidden="1">{#N/A,#N/A,TRUE,"Section4";#N/A,#N/A,TRUE,"PPAtable";#N/A,#N/A,TRUE,"RFPtable";#N/A,#N/A,TRUE,"RevCap";#N/A,#N/A,TRUE,"RevOther";#N/A,#N/A,TRUE,"RevGas";#N/A,#N/A,TRUE,"GraphRev"}</definedName>
    <definedName name="wrn.Section4Revenue." hidden="1">{#N/A,#N/A,TRUE,"Section4";#N/A,#N/A,TRUE,"PPAtable";#N/A,#N/A,TRUE,"RFPtable";#N/A,#N/A,TRUE,"RevCap";#N/A,#N/A,TRUE,"RevOther";#N/A,#N/A,TRUE,"RevGas";#N/A,#N/A,TRUE,"GraphRev"}</definedName>
    <definedName name="wrn.Section5." localSheetId="10" hidden="1">{#N/A,#N/A,TRUE,"Section5";#N/A,#N/A,TRUE,"Coal";#N/A,#N/A,TRUE,"Fuel";#N/A,#N/A,TRUE,"OMwksht";#N/A,#N/A,TRUE,"VOM";#N/A,#N/A,TRUE,"FOM";#N/A,#N/A,TRUE,"Debt";#N/A,#N/A,TRUE,"LoanSchedules";#N/A,#N/A,TRUE,"GraphExp";#N/A,#N/A,TRUE,"Conversions"}</definedName>
    <definedName name="wrn.Section5." localSheetId="8" hidden="1">{#N/A,#N/A,TRUE,"Section5";#N/A,#N/A,TRUE,"Coal";#N/A,#N/A,TRUE,"Fuel";#N/A,#N/A,TRUE,"OMwksht";#N/A,#N/A,TRUE,"VOM";#N/A,#N/A,TRUE,"FOM";#N/A,#N/A,TRUE,"Debt";#N/A,#N/A,TRUE,"LoanSchedules";#N/A,#N/A,TRUE,"GraphExp";#N/A,#N/A,TRUE,"Conversions"}</definedName>
    <definedName name="wrn.Section5." hidden="1">{#N/A,#N/A,TRUE,"Section5";#N/A,#N/A,TRUE,"Coal";#N/A,#N/A,TRUE,"Fuel";#N/A,#N/A,TRUE,"OMwksht";#N/A,#N/A,TRUE,"VOM";#N/A,#N/A,TRUE,"FOM";#N/A,#N/A,TRUE,"Debt";#N/A,#N/A,TRUE,"LoanSchedules";#N/A,#N/A,TRUE,"GraphExp";#N/A,#N/A,TRUE,"Conversions"}</definedName>
    <definedName name="wrn.Section6Equipment." localSheetId="10" hidden="1">{#N/A,#N/A,TRUE,"Section6";#N/A,#N/A,TRUE,"OHcycles";#N/A,#N/A,TRUE,"OHtiming";#N/A,#N/A,TRUE,"OHcosts";#N/A,#N/A,TRUE,"GTdegradation";#N/A,#N/A,TRUE,"GTperformance";#N/A,#N/A,TRUE,"GraphEquip"}</definedName>
    <definedName name="wrn.Section6Equipment." localSheetId="8" hidden="1">{#N/A,#N/A,TRUE,"Section6";#N/A,#N/A,TRUE,"OHcycles";#N/A,#N/A,TRUE,"OHtiming";#N/A,#N/A,TRUE,"OHcosts";#N/A,#N/A,TRUE,"GTdegradation";#N/A,#N/A,TRUE,"GTperformance";#N/A,#N/A,TRUE,"GraphEquip"}</definedName>
    <definedName name="wrn.Section6Equipment." hidden="1">{#N/A,#N/A,TRUE,"Section6";#N/A,#N/A,TRUE,"OHcycles";#N/A,#N/A,TRUE,"OHtiming";#N/A,#N/A,TRUE,"OHcosts";#N/A,#N/A,TRUE,"GTdegradation";#N/A,#N/A,TRUE,"GTperformance";#N/A,#N/A,TRUE,"GraphEquip"}</definedName>
    <definedName name="wrn.Section7DebtService." localSheetId="10" hidden="1">{#N/A,#N/A,TRUE,"Section7";#N/A,#N/A,TRUE,"DebtService";#N/A,#N/A,TRUE,"LoanSchedules";#N/A,#N/A,TRUE,"GraphDebt"}</definedName>
    <definedName name="wrn.Section7DebtService." localSheetId="8" hidden="1">{#N/A,#N/A,TRUE,"Section7";#N/A,#N/A,TRUE,"DebtService";#N/A,#N/A,TRUE,"LoanSchedules";#N/A,#N/A,TRUE,"GraphDebt"}</definedName>
    <definedName name="wrn.Section7DebtService." hidden="1">{#N/A,#N/A,TRUE,"Section7";#N/A,#N/A,TRUE,"DebtService";#N/A,#N/A,TRUE,"LoanSchedules";#N/A,#N/A,TRUE,"GraphDebt"}</definedName>
    <definedName name="wrn.Sept._.Dec._.March._.IS." localSheetId="10" hidden="1">{#N/A,#N/A,FALSE,"Top level MTD";#N/A,#N/A,FALSE,"PHI MTD";#N/A,#N/A,FALSE,"PacifiCorp MTD";#N/A,#N/A,FALSE,"PGHC MTD";#N/A,#N/A,FALSE,"Top level QTD";#N/A,#N/A,FALSE,"PHI QTD";#N/A,#N/A,FALSE,"PacifiCorp QTD";#N/A,#N/A,FALSE,"PGHC QTD";#N/A,#N/A,FALSE,"Top level YTD";#N/A,#N/A,FALSE,"PHI YTD";#N/A,#N/A,FALSE,"PacifiCorp YTD";#N/A,#N/A,FALSE,"PGHC YTD"}</definedName>
    <definedName name="wrn.Sept._.Dec._.March._.IS." localSheetId="8" hidden="1">{#N/A,#N/A,FALSE,"Top level MTD";#N/A,#N/A,FALSE,"PHI MTD";#N/A,#N/A,FALSE,"PacifiCorp MTD";#N/A,#N/A,FALSE,"PGHC MTD";#N/A,#N/A,FALSE,"Top level QTD";#N/A,#N/A,FALSE,"PHI QTD";#N/A,#N/A,FALSE,"PacifiCorp QTD";#N/A,#N/A,FALSE,"PGHC QTD";#N/A,#N/A,FALSE,"Top level YTD";#N/A,#N/A,FALSE,"PHI YTD";#N/A,#N/A,FALSE,"PacifiCorp YTD";#N/A,#N/A,FALSE,"PGHC YTD"}</definedName>
    <definedName name="wrn.Sept._.Dec._.March._.IS." hidden="1">{#N/A,#N/A,FALSE,"Top level MTD";#N/A,#N/A,FALSE,"PHI MTD";#N/A,#N/A,FALSE,"PacifiCorp MTD";#N/A,#N/A,FALSE,"PGHC MTD";#N/A,#N/A,FALSE,"Top level QTD";#N/A,#N/A,FALSE,"PHI QTD";#N/A,#N/A,FALSE,"PacifiCorp QTD";#N/A,#N/A,FALSE,"PGHC QTD";#N/A,#N/A,FALSE,"Top level YTD";#N/A,#N/A,FALSE,"PHI YTD";#N/A,#N/A,FALSE,"PacifiCorp YTD";#N/A,#N/A,FALSE,"PGHC YTD"}</definedName>
    <definedName name="wrn.SLB." localSheetId="10" hidden="1">{#N/A,#N/A,FALSE,"SUMMARY";#N/A,#N/A,FALSE,"AE7616";#N/A,#N/A,FALSE,"AE7617";#N/A,#N/A,FALSE,"AE7618";#N/A,#N/A,FALSE,"AE7619";#N/A,#N/A,FALSE,"Target Materials"}</definedName>
    <definedName name="wrn.SLB." localSheetId="8" hidden="1">{#N/A,#N/A,FALSE,"SUMMARY";#N/A,#N/A,FALSE,"AE7616";#N/A,#N/A,FALSE,"AE7617";#N/A,#N/A,FALSE,"AE7618";#N/A,#N/A,FALSE,"AE7619";#N/A,#N/A,FALSE,"Target Materials"}</definedName>
    <definedName name="wrn.SLB." hidden="1">{#N/A,#N/A,FALSE,"SUMMARY";#N/A,#N/A,FALSE,"AE7616";#N/A,#N/A,FALSE,"AE7617";#N/A,#N/A,FALSE,"AE7618";#N/A,#N/A,FALSE,"AE7619";#N/A,#N/A,FALSE,"Target Materials"}</definedName>
    <definedName name="wrn.Small._.Tools._.Overhead." localSheetId="10" hidden="1">{#N/A,#N/A,FALSE,"2002 Small Tool OH";#N/A,#N/A,FALSE,"QA"}</definedName>
    <definedName name="wrn.Small._.Tools._.Overhead." localSheetId="8" hidden="1">{#N/A,#N/A,FALSE,"2002 Small Tool OH";#N/A,#N/A,FALSE,"QA"}</definedName>
    <definedName name="wrn.Small._.Tools._.Overhead." hidden="1">{#N/A,#N/A,FALSE,"2002 Small Tool OH";#N/A,#N/A,FALSE,"QA"}</definedName>
    <definedName name="wrn.SponsorSection." localSheetId="10" hidden="1">{#N/A,#N/A,TRUE,"Cover";#N/A,#N/A,TRUE,"Contents";#N/A,#N/A,TRUE,"Organization";#N/A,#N/A,TRUE,"SumSponsor";#N/A,#N/A,TRUE,"Plant1";#N/A,#N/A,TRUE,"Plant2";#N/A,#N/A,TRUE,"Sponsors";#N/A,#N/A,TRUE,"ElPaso1";#N/A,#N/A,TRUE,"GraphSponsor"}</definedName>
    <definedName name="wrn.SponsorSection." localSheetId="8" hidden="1">{#N/A,#N/A,TRUE,"Cover";#N/A,#N/A,TRUE,"Contents";#N/A,#N/A,TRUE,"Organization";#N/A,#N/A,TRUE,"SumSponsor";#N/A,#N/A,TRUE,"Plant1";#N/A,#N/A,TRUE,"Plant2";#N/A,#N/A,TRUE,"Sponsors";#N/A,#N/A,TRUE,"ElPaso1";#N/A,#N/A,TRUE,"GraphSponsor"}</definedName>
    <definedName name="wrn.SponsorSection." hidden="1">{#N/A,#N/A,TRUE,"Cover";#N/A,#N/A,TRUE,"Contents";#N/A,#N/A,TRUE,"Organization";#N/A,#N/A,TRUE,"SumSponsor";#N/A,#N/A,TRUE,"Plant1";#N/A,#N/A,TRUE,"Plant2";#N/A,#N/A,TRUE,"Sponsors";#N/A,#N/A,TRUE,"ElPaso1";#N/A,#N/A,TRUE,"GraphSponsor"}</definedName>
    <definedName name="wrn.Standard." localSheetId="10" hidden="1">{"YTD-Total",#N/A,FALSE,"Provision"}</definedName>
    <definedName name="wrn.Standard." localSheetId="8" hidden="1">{"YTD-Total",#N/A,FALSE,"Provision"}</definedName>
    <definedName name="wrn.Standard." hidden="1">{"YTD-Total",#N/A,FALSE,"Provision"}</definedName>
    <definedName name="wrn.Standard._.NonUtility._.Only." localSheetId="10" hidden="1">{"YTD-NonUtility",#N/A,FALSE,"Prov NonUtility"}</definedName>
    <definedName name="wrn.Standard._.NonUtility._.Only." localSheetId="8" hidden="1">{"YTD-NonUtility",#N/A,FALSE,"Prov NonUtility"}</definedName>
    <definedName name="wrn.Standard._.NonUtility._.Only." hidden="1">{"YTD-NonUtility",#N/A,FALSE,"Prov NonUtility"}</definedName>
    <definedName name="wrn.Standard._.Utility._.Only." localSheetId="10" hidden="1">{"YTD-Utility",#N/A,FALSE,"Prov Utility"}</definedName>
    <definedName name="wrn.Standard._.Utility._.Only." localSheetId="8" hidden="1">{"YTD-Utility",#N/A,FALSE,"Prov Utility"}</definedName>
    <definedName name="wrn.Standard._.Utility._.Only." hidden="1">{"YTD-Utility",#N/A,FALSE,"Prov Utility"}</definedName>
    <definedName name="wrn.Summary." localSheetId="10" hidden="1">{#N/A,#N/A,FALSE,"Sum Qtr";#N/A,#N/A,FALSE,"Oper Sum";#N/A,#N/A,FALSE,"Land Sales";#N/A,#N/A,FALSE,"Finance";#N/A,#N/A,FALSE,"Oper Ass"}</definedName>
    <definedName name="wrn.Summary." localSheetId="8" hidden="1">{#N/A,#N/A,FALSE,"Sum Qtr";#N/A,#N/A,FALSE,"Oper Sum";#N/A,#N/A,FALSE,"Land Sales";#N/A,#N/A,FALSE,"Finance";#N/A,#N/A,FALSE,"Oper Ass"}</definedName>
    <definedName name="wrn.Summary." hidden="1">{#N/A,#N/A,FALSE,"Sum Qtr";#N/A,#N/A,FALSE,"Oper Sum";#N/A,#N/A,FALSE,"Land Sales";#N/A,#N/A,FALSE,"Finance";#N/A,#N/A,FALSE,"Oper Ass"}</definedName>
    <definedName name="wrn.Summary._.View." localSheetId="10" hidden="1">{#N/A,#N/A,FALSE,"Consltd-For contngcy"}</definedName>
    <definedName name="wrn.Summary._.View." localSheetId="8" hidden="1">{#N/A,#N/A,FALSE,"Consltd-For contngcy"}</definedName>
    <definedName name="wrn.Summary._.View." hidden="1">{#N/A,#N/A,FALSE,"Consltd-For contngcy"}</definedName>
    <definedName name="wrn.Total._.Summary." localSheetId="10" hidden="1">{"Total Summary",#N/A,FALSE,"Summary"}</definedName>
    <definedName name="wrn.Total._.Summary." localSheetId="8" hidden="1">{"Total Summary",#N/A,FALSE,"Summary"}</definedName>
    <definedName name="wrn.Total._.Summary." hidden="1">{"Total Summary",#N/A,FALSE,"Summary"}</definedName>
    <definedName name="wrn.UK._.Conversion._.Only." localSheetId="10" hidden="1">{#N/A,#N/A,FALSE,"Dec 1999 UK Continuing Ops"}</definedName>
    <definedName name="wrn.UK._.Conversion._.Only." localSheetId="8" hidden="1">{#N/A,#N/A,FALSE,"Dec 1999 UK Continuing Ops"}</definedName>
    <definedName name="wrn.UK._.Conversion._.Only." hidden="1">{#N/A,#N/A,FALSE,"Dec 1999 UK Continuing Ops"}</definedName>
    <definedName name="wrn.USIM_Data."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Abbrev." localSheetId="10" hidden="1">{#N/A,#N/A,FALSE,"Expenditures";#N/A,#N/A,FALSE,"Property Placed In-Service";#N/A,#N/A,FALSE,"Removals";#N/A,#N/A,FALSE,"Retirements";#N/A,#N/A,FALSE,"CWIP Balances";#N/A,#N/A,FALSE,"CWIP_Expend_Ratios";#N/A,#N/A,FALSE,"CWIP_Yr_End"}</definedName>
    <definedName name="wrn.USIM_Data_Abbrev." localSheetId="8" hidden="1">{#N/A,#N/A,FALSE,"Expenditures";#N/A,#N/A,FALSE,"Property Placed In-Service";#N/A,#N/A,FALSE,"Removals";#N/A,#N/A,FALSE,"Retirements";#N/A,#N/A,FALSE,"CWIP Balances";#N/A,#N/A,FALSE,"CWIP_Expend_Ratios";#N/A,#N/A,FALSE,"CWIP_Yr_End"}</definedName>
    <definedName name="wrn.USIM_Data_Abbrev." hidden="1">{#N/A,#N/A,FALSE,"Expenditures";#N/A,#N/A,FALSE,"Property Placed In-Service";#N/A,#N/A,FALSE,"Removals";#N/A,#N/A,FALSE,"Retirements";#N/A,#N/A,FALSE,"CWIP Balances";#N/A,#N/A,FALSE,"CWIP_Expend_Ratios";#N/A,#N/A,FALSE,"CWIP_Yr_End"}</definedName>
    <definedName name="wrn.USIM_Data_Abbrev3." localSheetId="10" hidden="1">{#N/A,#N/A,FALSE,"Expenditures";#N/A,#N/A,FALSE,"Property Placed In-Service";#N/A,#N/A,FALSE,"CWIP Balances"}</definedName>
    <definedName name="wrn.USIM_Data_Abbrev3." localSheetId="8" hidden="1">{#N/A,#N/A,FALSE,"Expenditures";#N/A,#N/A,FALSE,"Property Placed In-Service";#N/A,#N/A,FALSE,"CWIP Balances"}</definedName>
    <definedName name="wrn.USIM_Data_Abbrev3." hidden="1">{#N/A,#N/A,FALSE,"Expenditures";#N/A,#N/A,FALSE,"Property Placed In-Service";#N/A,#N/A,FALSE,"CWIP Balances"}</definedName>
    <definedName name="wrn.VERIFY." localSheetId="10" hidden="1">{#N/A,#N/A,FALSE,"income statement verification";#N/A,#N/A,FALSE,"balance sheet verification";#N/A,#N/A,FALSE,"income statement verificati (2)";#N/A,#N/A,FALSE,"balance sheet verification (2)";#N/A,#N/A,FALSE,"income statement verificati (3)";#N/A,#N/A,FALSE,"balance sheet verification (3)"}</definedName>
    <definedName name="wrn.VERIFY." localSheetId="8" hidden="1">{#N/A,#N/A,FALSE,"income statement verification";#N/A,#N/A,FALSE,"balance sheet verification";#N/A,#N/A,FALSE,"income statement verificati (2)";#N/A,#N/A,FALSE,"balance sheet verification (2)";#N/A,#N/A,FALSE,"income statement verificati (3)";#N/A,#N/A,FALSE,"balance sheet verification (3)"}</definedName>
    <definedName name="wrn.VERIFY." hidden="1">{#N/A,#N/A,FALSE,"income statement verification";#N/A,#N/A,FALSE,"balance sheet verification";#N/A,#N/A,FALSE,"income statement verificati (2)";#N/A,#N/A,FALSE,"balance sheet verification (2)";#N/A,#N/A,FALSE,"income statement verificati (3)";#N/A,#N/A,FALSE,"balance sheet verification (3)"}</definedName>
    <definedName name="wrn.YearEnd." localSheetId="10" hidden="1">{"Factors Pages 1-2",#N/A,FALSE,"Variables";"Factors Page 3",#N/A,FALSE,"Variables";"Factors Page 4",#N/A,FALSE,"Variables";"Factors Page 5",#N/A,FALSE,"Variables";"YE Pages 7-26",#N/A,FALSE,"Variables"}</definedName>
    <definedName name="wrn.YearEnd." localSheetId="8" hidden="1">{"Factors Pages 1-2",#N/A,FALSE,"Variables";"Factors Page 3",#N/A,FALSE,"Variables";"Factors Page 4",#N/A,FALSE,"Variables";"Factors Page 5",#N/A,FALSE,"Variables";"YE Pages 7-26",#N/A,FALSE,"Variables"}</definedName>
    <definedName name="wrn.YearEnd." hidden="1">{"Factors Pages 1-2",#N/A,FALSE,"Variables";"Factors Page 3",#N/A,FALSE,"Variables";"Factors Page 4",#N/A,FALSE,"Variables";"Factors Page 5",#N/A,FALSE,"Variables";"YE Pages 7-26",#N/A,FALSE,"Variables"}</definedName>
    <definedName name="www" localSheetId="10" hidden="1">{#N/A,#N/A,FALSE,"schA"}</definedName>
    <definedName name="www" localSheetId="8" hidden="1">{#N/A,#N/A,FALSE,"schA"}</definedName>
    <definedName name="www" hidden="1">{#N/A,#N/A,FALSE,"schA"}</definedName>
    <definedName name="WYEAllocMethod">#REF!</definedName>
    <definedName name="wyenergy">[24]WY!#REF!</definedName>
    <definedName name="WYERateBase">#REF!</definedName>
    <definedName name="wymonth">[24]WY!#REF!</definedName>
    <definedName name="WYO_IND_GAS">#REF!</definedName>
    <definedName name="WYWAllocMethod">#REF!</definedName>
    <definedName name="WYWRateBase">#REF!</definedName>
    <definedName name="wyyear">[24]WY!#REF!</definedName>
    <definedName name="x">'[92]Weather Present'!$K$7</definedName>
    <definedName name="xx" localSheetId="10" hidden="1">{#N/A,#N/A,FALSE,"Balance_Sheet";#N/A,#N/A,FALSE,"income_statement_monthly";#N/A,#N/A,FALSE,"income_statement_Quarter";#N/A,#N/A,FALSE,"income_statement_ytd";#N/A,#N/A,FALSE,"income_statement_12Months"}</definedName>
    <definedName name="xx" localSheetId="8" hidden="1">{#N/A,#N/A,FALSE,"Balance_Sheet";#N/A,#N/A,FALSE,"income_statement_monthly";#N/A,#N/A,FALSE,"income_statement_Quarter";#N/A,#N/A,FALSE,"income_statement_ytd";#N/A,#N/A,FALSE,"income_statement_12Months"}</definedName>
    <definedName name="xx" hidden="1">{#N/A,#N/A,FALSE,"Balance_Sheet";#N/A,#N/A,FALSE,"income_statement_monthly";#N/A,#N/A,FALSE,"income_statement_Quarter";#N/A,#N/A,FALSE,"income_statement_ytd";#N/A,#N/A,FALSE,"income_statement_12Months"}</definedName>
    <definedName name="xxx">[93]Variables!$AK$2:$AL$12</definedName>
    <definedName name="y" localSheetId="10" hidden="1">#REF!</definedName>
    <definedName name="y" localSheetId="9" hidden="1">#REF!</definedName>
    <definedName name="y" localSheetId="8" hidden="1">#REF!</definedName>
    <definedName name="y" hidden="1">'[8]DSM Output'!$B$21:$B$23</definedName>
    <definedName name="year">[33]DATA!$EA$2:$EA$3000</definedName>
    <definedName name="YearEndInput">[15]Inputs!$A$3:$D$1671</definedName>
    <definedName name="YEFactorCopy">#REF!</definedName>
    <definedName name="YEFactors">[18]Factors!$S$3:$AG$99</definedName>
    <definedName name="YTD">'[94]Actuals - Data Input'!#REF!</definedName>
    <definedName name="yuf" localSheetId="10" hidden="1">{#N/A,#N/A,FALSE,"Summ";#N/A,#N/A,FALSE,"General"}</definedName>
    <definedName name="yuf" localSheetId="8" hidden="1">{#N/A,#N/A,FALSE,"Summ";#N/A,#N/A,FALSE,"General"}</definedName>
    <definedName name="yuf" hidden="1">{#N/A,#N/A,FALSE,"Summ";#N/A,#N/A,FALSE,"General"}</definedName>
    <definedName name="yyy" hidden="1">{#N/A,#N/A,FALSE,"Loans";#N/A,#N/A,FALSE,"Program Costs";#N/A,#N/A,FALSE,"Measures";#N/A,#N/A,FALSE,"Net Lost Rev";#N/A,#N/A,FALSE,"Incentive"}</definedName>
    <definedName name="z" localSheetId="10" hidden="1">#REF!</definedName>
    <definedName name="z" localSheetId="9" hidden="1">#REF!</definedName>
    <definedName name="z" localSheetId="8" hidden="1">#REF!</definedName>
    <definedName name="z" hidden="1">'[8]DSM Output'!$G$21:$G$23</definedName>
    <definedName name="Z_01844156_6462_4A28_9785_1A86F4D0C834_.wvu.PrintTitles" localSheetId="10" hidden="1">#REF!</definedName>
    <definedName name="Z_01844156_6462_4A28_9785_1A86F4D0C834_.wvu.PrintTitles" localSheetId="8" hidden="1">#REF!</definedName>
    <definedName name="Z_01844156_6462_4A28_9785_1A86F4D0C834_.wvu.PrintTitles" localSheetId="0" hidden="1">#REF!</definedName>
    <definedName name="Z_01844156_6462_4A28_9785_1A86F4D0C834_.wvu.PrintTitles" hidden="1">#REF!</definedName>
    <definedName name="ZA">'[95] annual balance '!#REF!</definedName>
    <definedName name="zz" hidden="1">{#N/A,#N/A,FALSE,"Loans";#N/A,#N/A,FALSE,"Program Costs";#N/A,#N/A,FALSE,"Measures";#N/A,#N/A,FALSE,"Net Lost Rev";#N/A,#N/A,FALSE,"Incentive"}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3" l="1"/>
  <c r="D13" i="3"/>
  <c r="D12" i="3"/>
  <c r="B12" i="3"/>
  <c r="C14" i="3"/>
  <c r="P17" i="14"/>
  <c r="P18" i="14" s="1"/>
  <c r="Q17" i="14"/>
  <c r="O17" i="14"/>
  <c r="O18" i="14" s="1"/>
  <c r="O11" i="14"/>
  <c r="P11" i="14"/>
  <c r="Q11" i="14"/>
  <c r="O12" i="14"/>
  <c r="P12" i="14"/>
  <c r="Q12" i="14"/>
  <c r="O13" i="14"/>
  <c r="P13" i="14"/>
  <c r="Q13" i="14"/>
  <c r="O14" i="14"/>
  <c r="P14" i="14"/>
  <c r="Q14" i="14"/>
  <c r="O15" i="14"/>
  <c r="P15" i="14"/>
  <c r="Q15" i="14"/>
  <c r="O16" i="14"/>
  <c r="P16" i="14"/>
  <c r="Q16" i="14"/>
  <c r="Q18" i="14"/>
  <c r="P10" i="14"/>
  <c r="Q10" i="14"/>
  <c r="O10" i="14"/>
  <c r="E28" i="14"/>
  <c r="F28" i="14"/>
  <c r="E9" i="14"/>
  <c r="F9" i="14"/>
  <c r="E10" i="14"/>
  <c r="F10" i="14"/>
  <c r="E11" i="14"/>
  <c r="F11" i="14"/>
  <c r="E12" i="14"/>
  <c r="F12" i="14"/>
  <c r="F18" i="14" s="1"/>
  <c r="E13" i="14"/>
  <c r="F13" i="14"/>
  <c r="E14" i="14"/>
  <c r="F14" i="14"/>
  <c r="E15" i="14"/>
  <c r="F15" i="14"/>
  <c r="E16" i="14"/>
  <c r="F16" i="14"/>
  <c r="E17" i="14"/>
  <c r="F17" i="14"/>
  <c r="E18" i="14"/>
  <c r="E20" i="14"/>
  <c r="F20" i="14"/>
  <c r="E21" i="14"/>
  <c r="F21" i="14"/>
  <c r="F26" i="14" s="1"/>
  <c r="E22" i="14"/>
  <c r="F22" i="14"/>
  <c r="E23" i="14"/>
  <c r="E26" i="14" s="1"/>
  <c r="F23" i="14"/>
  <c r="E24" i="14"/>
  <c r="F24" i="14"/>
  <c r="E25" i="14"/>
  <c r="F25" i="14"/>
  <c r="D12" i="14"/>
  <c r="D9" i="14"/>
  <c r="D21" i="14"/>
  <c r="D20" i="14"/>
  <c r="D13" i="14"/>
  <c r="D25" i="14"/>
  <c r="D24" i="14"/>
  <c r="D23" i="14"/>
  <c r="D22" i="14"/>
  <c r="D17" i="14"/>
  <c r="D16" i="14"/>
  <c r="D15" i="14"/>
  <c r="D14" i="14"/>
  <c r="D10" i="14"/>
  <c r="D11" i="14" l="1"/>
  <c r="V107" i="15"/>
  <c r="P107" i="15"/>
  <c r="N107" i="15"/>
  <c r="H107" i="15"/>
  <c r="F107" i="15"/>
  <c r="R107" i="15"/>
  <c r="J107" i="15"/>
  <c r="W107" i="15"/>
  <c r="U107" i="15"/>
  <c r="T107" i="15"/>
  <c r="S107" i="15"/>
  <c r="Q107" i="15"/>
  <c r="O107" i="15"/>
  <c r="M107" i="15"/>
  <c r="L107" i="15"/>
  <c r="K107" i="15"/>
  <c r="I107" i="15"/>
  <c r="G107" i="15"/>
  <c r="E107" i="15"/>
  <c r="D107" i="15"/>
  <c r="C107" i="15"/>
  <c r="V93" i="15"/>
  <c r="T93" i="15"/>
  <c r="N93" i="15"/>
  <c r="L93" i="15"/>
  <c r="F93" i="15"/>
  <c r="D93" i="15"/>
  <c r="W93" i="15"/>
  <c r="U93" i="15"/>
  <c r="S93" i="15"/>
  <c r="R93" i="15"/>
  <c r="Q93" i="15"/>
  <c r="P93" i="15"/>
  <c r="O93" i="15"/>
  <c r="M93" i="15"/>
  <c r="K93" i="15"/>
  <c r="J93" i="15"/>
  <c r="I93" i="15"/>
  <c r="H93" i="15"/>
  <c r="G93" i="15"/>
  <c r="E93" i="15"/>
  <c r="C93" i="15"/>
  <c r="V72" i="15"/>
  <c r="P72" i="15"/>
  <c r="N72" i="15"/>
  <c r="H72" i="15"/>
  <c r="F72" i="15"/>
  <c r="W72" i="15"/>
  <c r="U72" i="15"/>
  <c r="T72" i="15"/>
  <c r="S72" i="15"/>
  <c r="R72" i="15"/>
  <c r="Q72" i="15"/>
  <c r="O72" i="15"/>
  <c r="M72" i="15"/>
  <c r="L72" i="15"/>
  <c r="K72" i="15"/>
  <c r="J72" i="15"/>
  <c r="I72" i="15"/>
  <c r="G72" i="15"/>
  <c r="E72" i="15"/>
  <c r="D72" i="15"/>
  <c r="C72" i="15"/>
  <c r="R68" i="15"/>
  <c r="P68" i="15"/>
  <c r="J68" i="15"/>
  <c r="H68" i="15"/>
  <c r="W68" i="15"/>
  <c r="O68" i="15"/>
  <c r="G68" i="15"/>
  <c r="V68" i="15"/>
  <c r="U68" i="15"/>
  <c r="T68" i="15"/>
  <c r="S68" i="15"/>
  <c r="Q68" i="15"/>
  <c r="N68" i="15"/>
  <c r="M68" i="15"/>
  <c r="L68" i="15"/>
  <c r="K68" i="15"/>
  <c r="I68" i="15"/>
  <c r="F68" i="15"/>
  <c r="E68" i="15"/>
  <c r="D68" i="15"/>
  <c r="C68" i="15"/>
  <c r="W63" i="15"/>
  <c r="Q63" i="15"/>
  <c r="O63" i="15"/>
  <c r="I63" i="15"/>
  <c r="G63" i="15"/>
  <c r="V63" i="15"/>
  <c r="P63" i="15"/>
  <c r="N63" i="15"/>
  <c r="H63" i="15"/>
  <c r="F63" i="15"/>
  <c r="U63" i="15"/>
  <c r="T63" i="15"/>
  <c r="S63" i="15"/>
  <c r="R63" i="15"/>
  <c r="M63" i="15"/>
  <c r="L63" i="15"/>
  <c r="K63" i="15"/>
  <c r="J63" i="15"/>
  <c r="E63" i="15"/>
  <c r="D63" i="15"/>
  <c r="C63" i="15"/>
  <c r="R56" i="15"/>
  <c r="P56" i="15"/>
  <c r="J56" i="15"/>
  <c r="H56" i="15"/>
  <c r="W56" i="15"/>
  <c r="V56" i="15"/>
  <c r="U56" i="15"/>
  <c r="T56" i="15"/>
  <c r="S56" i="15"/>
  <c r="Q56" i="15"/>
  <c r="O56" i="15"/>
  <c r="N56" i="15"/>
  <c r="M56" i="15"/>
  <c r="L56" i="15"/>
  <c r="K56" i="15"/>
  <c r="I56" i="15"/>
  <c r="G56" i="15"/>
  <c r="F56" i="15"/>
  <c r="E56" i="15"/>
  <c r="D56" i="15"/>
  <c r="C56" i="15"/>
  <c r="T44" i="15"/>
  <c r="L44" i="15"/>
  <c r="D44" i="15"/>
  <c r="Q44" i="15"/>
  <c r="I44" i="15"/>
  <c r="W44" i="15"/>
  <c r="V44" i="15"/>
  <c r="U44" i="15"/>
  <c r="S44" i="15"/>
  <c r="R44" i="15"/>
  <c r="P44" i="15"/>
  <c r="O44" i="15"/>
  <c r="N44" i="15"/>
  <c r="M44" i="15"/>
  <c r="K44" i="15"/>
  <c r="J44" i="15"/>
  <c r="H44" i="15"/>
  <c r="G44" i="15"/>
  <c r="F44" i="15"/>
  <c r="E44" i="15"/>
  <c r="C44" i="15"/>
  <c r="R27" i="15"/>
  <c r="P27" i="15"/>
  <c r="J27" i="15"/>
  <c r="H27" i="15"/>
  <c r="W27" i="15"/>
  <c r="O27" i="15"/>
  <c r="G27" i="15"/>
  <c r="V27" i="15"/>
  <c r="U27" i="15"/>
  <c r="T27" i="15"/>
  <c r="S27" i="15"/>
  <c r="Q27" i="15"/>
  <c r="N27" i="15"/>
  <c r="M27" i="15"/>
  <c r="L27" i="15"/>
  <c r="K27" i="15"/>
  <c r="I27" i="15"/>
  <c r="F27" i="15"/>
  <c r="E27" i="15"/>
  <c r="D27" i="15"/>
  <c r="C27" i="15"/>
  <c r="W22" i="15"/>
  <c r="Q22" i="15"/>
  <c r="O22" i="15"/>
  <c r="I22" i="15"/>
  <c r="G22" i="15"/>
  <c r="V22" i="15"/>
  <c r="N22" i="15"/>
  <c r="F22" i="15"/>
  <c r="U22" i="15"/>
  <c r="T22" i="15"/>
  <c r="S22" i="15"/>
  <c r="R22" i="15"/>
  <c r="P22" i="15"/>
  <c r="M22" i="15"/>
  <c r="L22" i="15"/>
  <c r="K22" i="15"/>
  <c r="J22" i="15"/>
  <c r="H22" i="15"/>
  <c r="E22" i="15"/>
  <c r="D22" i="15"/>
  <c r="C22" i="15"/>
  <c r="V17" i="15"/>
  <c r="P17" i="15"/>
  <c r="N17" i="15"/>
  <c r="H17" i="15"/>
  <c r="F17" i="15"/>
  <c r="W17" i="15"/>
  <c r="U17" i="15"/>
  <c r="T17" i="15"/>
  <c r="S17" i="15"/>
  <c r="R17" i="15"/>
  <c r="Q17" i="15"/>
  <c r="O17" i="15"/>
  <c r="M17" i="15"/>
  <c r="L17" i="15"/>
  <c r="K17" i="15"/>
  <c r="J17" i="15"/>
  <c r="I17" i="15"/>
  <c r="G17" i="15"/>
  <c r="E17" i="15"/>
  <c r="D17" i="15"/>
  <c r="C17" i="15"/>
  <c r="T10" i="15"/>
  <c r="R10" i="15"/>
  <c r="L10" i="15"/>
  <c r="J10" i="15"/>
  <c r="D10" i="15"/>
  <c r="W10" i="15"/>
  <c r="V10" i="15"/>
  <c r="U10" i="15"/>
  <c r="S10" i="15"/>
  <c r="Q10" i="15"/>
  <c r="P10" i="15"/>
  <c r="O10" i="15"/>
  <c r="N10" i="15"/>
  <c r="M10" i="15"/>
  <c r="K10" i="15"/>
  <c r="I10" i="15"/>
  <c r="H10" i="15"/>
  <c r="G10" i="15"/>
  <c r="F10" i="15"/>
  <c r="E10" i="15"/>
  <c r="C10" i="15"/>
  <c r="C10" i="1" l="1"/>
  <c r="D26" i="14" l="1"/>
  <c r="G9" i="14"/>
  <c r="D18" i="14"/>
  <c r="D28" i="14" l="1"/>
  <c r="B28" i="3"/>
  <c r="B27" i="3"/>
  <c r="B26" i="3"/>
  <c r="B23" i="3"/>
  <c r="B24" i="3"/>
  <c r="B22" i="3"/>
  <c r="B51" i="3" l="1"/>
  <c r="G28" i="14"/>
  <c r="E18" i="1"/>
  <c r="E14" i="1" l="1"/>
  <c r="D15" i="1"/>
  <c r="E17" i="1"/>
  <c r="F15" i="1"/>
  <c r="C14" i="1"/>
  <c r="C16" i="1"/>
  <c r="C18" i="1"/>
  <c r="D14" i="1"/>
  <c r="D18" i="1"/>
  <c r="E16" i="1"/>
  <c r="F14" i="1"/>
  <c r="F16" i="1"/>
  <c r="F18" i="1"/>
  <c r="G12" i="14"/>
  <c r="G15" i="14"/>
  <c r="G21" i="14"/>
  <c r="G23" i="14"/>
  <c r="G22" i="14"/>
  <c r="G17" i="14"/>
  <c r="G11" i="14"/>
  <c r="E13" i="1" l="1"/>
  <c r="C17" i="1"/>
  <c r="C15" i="1"/>
  <c r="E10" i="1"/>
  <c r="E15" i="1"/>
  <c r="C13" i="1"/>
  <c r="G25" i="14"/>
  <c r="F17" i="1"/>
  <c r="G10" i="14"/>
  <c r="D13" i="1"/>
  <c r="G13" i="14"/>
  <c r="G24" i="14"/>
  <c r="F10" i="1" l="1"/>
  <c r="F13" i="1"/>
  <c r="F19" i="1" s="1"/>
  <c r="G16" i="14"/>
  <c r="D17" i="1"/>
  <c r="D16" i="1"/>
  <c r="D10" i="1"/>
  <c r="G14" i="14"/>
  <c r="G20" i="14"/>
  <c r="B37" i="3"/>
  <c r="C22" i="1"/>
  <c r="B15" i="3"/>
  <c r="B34" i="3" s="1"/>
  <c r="B14" i="3"/>
  <c r="B19" i="3"/>
  <c r="C19" i="3" s="1"/>
  <c r="D19" i="3" s="1"/>
  <c r="E19" i="3" s="1"/>
  <c r="B13" i="3"/>
  <c r="B18" i="3"/>
  <c r="C12" i="3"/>
  <c r="B50" i="3" l="1"/>
  <c r="B33" i="3"/>
  <c r="B49" i="3"/>
  <c r="G26" i="14"/>
  <c r="G18" i="14"/>
  <c r="C26" i="1"/>
  <c r="C24" i="1"/>
  <c r="C23" i="1"/>
  <c r="B36" i="3"/>
  <c r="C22" i="3"/>
  <c r="C24" i="3"/>
  <c r="C23" i="3"/>
  <c r="C26" i="3"/>
  <c r="C27" i="3"/>
  <c r="C28" i="3"/>
  <c r="E51" i="3" l="1"/>
  <c r="D51" i="3"/>
  <c r="C51" i="3"/>
  <c r="C37" i="3"/>
  <c r="D22" i="1"/>
  <c r="F22" i="1" l="1"/>
  <c r="E37" i="3"/>
  <c r="E22" i="1"/>
  <c r="D37" i="3"/>
  <c r="B9" i="3" l="1"/>
  <c r="C9" i="3" s="1"/>
  <c r="D9" i="3" s="1"/>
  <c r="E9" i="3" s="1"/>
  <c r="B8" i="3"/>
  <c r="C15" i="3"/>
  <c r="E14" i="3"/>
  <c r="C13" i="3"/>
  <c r="C18" i="3"/>
  <c r="C50" i="3" s="1"/>
  <c r="C49" i="3" l="1"/>
  <c r="C8" i="3"/>
  <c r="D8" i="3" s="1"/>
  <c r="E8" i="3" s="1"/>
  <c r="B48" i="3"/>
  <c r="B52" i="3" s="1"/>
  <c r="B35" i="3"/>
  <c r="D23" i="1"/>
  <c r="C33" i="3"/>
  <c r="D26" i="1"/>
  <c r="C36" i="3"/>
  <c r="D24" i="1"/>
  <c r="C34" i="3"/>
  <c r="C25" i="1"/>
  <c r="D18" i="3"/>
  <c r="D50" i="3" s="1"/>
  <c r="D15" i="3"/>
  <c r="C48" i="3"/>
  <c r="E12" i="3"/>
  <c r="E13" i="3"/>
  <c r="C52" i="3" l="1"/>
  <c r="D49" i="3"/>
  <c r="E33" i="3"/>
  <c r="E24" i="1"/>
  <c r="D34" i="3"/>
  <c r="D25" i="1"/>
  <c r="C35" i="3"/>
  <c r="E26" i="1"/>
  <c r="D36" i="3"/>
  <c r="D33" i="3"/>
  <c r="F23" i="1"/>
  <c r="E23" i="1"/>
  <c r="E15" i="3"/>
  <c r="E49" i="3" s="1"/>
  <c r="D48" i="3"/>
  <c r="D52" i="3" s="1"/>
  <c r="E18" i="3"/>
  <c r="E50" i="3" s="1"/>
  <c r="F24" i="1" l="1"/>
  <c r="E34" i="3"/>
  <c r="F26" i="1"/>
  <c r="E36" i="3"/>
  <c r="E25" i="1"/>
  <c r="D35" i="3"/>
  <c r="E48" i="3"/>
  <c r="E52" i="3" s="1"/>
  <c r="F25" i="1" l="1"/>
  <c r="E35" i="3"/>
  <c r="D19" i="1" l="1"/>
  <c r="E19" i="1"/>
  <c r="C19" i="1"/>
  <c r="C28" i="1" s="1"/>
  <c r="D7" i="2"/>
  <c r="C7" i="2"/>
  <c r="AA45" i="9"/>
  <c r="Y45" i="9"/>
  <c r="U45" i="9"/>
  <c r="S45" i="9"/>
  <c r="O43" i="9"/>
  <c r="U41" i="9"/>
  <c r="O41" i="9"/>
  <c r="N41" i="9"/>
  <c r="L41" i="9"/>
  <c r="K41" i="9"/>
  <c r="I41" i="9"/>
  <c r="I43" i="9" s="1"/>
  <c r="I47" i="9" s="1"/>
  <c r="H41" i="9"/>
  <c r="U38" i="9"/>
  <c r="Q38" i="9"/>
  <c r="S38" i="9" s="1"/>
  <c r="U37" i="9"/>
  <c r="Q37" i="9"/>
  <c r="S37" i="9" s="1"/>
  <c r="U36" i="9"/>
  <c r="Q36" i="9"/>
  <c r="S36" i="9" s="1"/>
  <c r="U35" i="9"/>
  <c r="S35" i="9"/>
  <c r="Q35" i="9"/>
  <c r="U34" i="9"/>
  <c r="Q34" i="9"/>
  <c r="O31" i="9"/>
  <c r="N31" i="9"/>
  <c r="N43" i="9" s="1"/>
  <c r="N47" i="9" s="1"/>
  <c r="L31" i="9"/>
  <c r="L43" i="9" s="1"/>
  <c r="L47" i="9" s="1"/>
  <c r="K31" i="9"/>
  <c r="I31" i="9"/>
  <c r="H31" i="9"/>
  <c r="U28" i="9"/>
  <c r="Q28" i="9"/>
  <c r="S28" i="9" s="1"/>
  <c r="U27" i="9"/>
  <c r="Q27" i="9"/>
  <c r="S27" i="9" s="1"/>
  <c r="U26" i="9"/>
  <c r="Q26" i="9"/>
  <c r="S26" i="9" s="1"/>
  <c r="U25" i="9"/>
  <c r="Q25" i="9"/>
  <c r="S25" i="9" s="1"/>
  <c r="U24" i="9"/>
  <c r="U31" i="9" s="1"/>
  <c r="Q24" i="9"/>
  <c r="S24" i="9" s="1"/>
  <c r="AI23" i="9"/>
  <c r="AF23" i="9"/>
  <c r="U23" i="9"/>
  <c r="Q23" i="9"/>
  <c r="S23" i="9" s="1"/>
  <c r="U22" i="9"/>
  <c r="Q22" i="9"/>
  <c r="B22" i="9"/>
  <c r="B23" i="9" s="1"/>
  <c r="U19" i="9"/>
  <c r="O19" i="9"/>
  <c r="N19" i="9"/>
  <c r="L19" i="9"/>
  <c r="K19" i="9"/>
  <c r="I19" i="9"/>
  <c r="H19" i="9"/>
  <c r="B19" i="9"/>
  <c r="U16" i="9"/>
  <c r="Q16" i="9"/>
  <c r="E26" i="8"/>
  <c r="E30" i="8" s="1"/>
  <c r="E23" i="8"/>
  <c r="D23" i="8"/>
  <c r="J22" i="8"/>
  <c r="F22" i="8"/>
  <c r="F23" i="8" s="1"/>
  <c r="D22" i="8"/>
  <c r="J21" i="8"/>
  <c r="J23" i="8" s="1"/>
  <c r="F19" i="8"/>
  <c r="E19" i="8"/>
  <c r="D19" i="8"/>
  <c r="J18" i="8"/>
  <c r="J17" i="8"/>
  <c r="J16" i="8"/>
  <c r="J15" i="8"/>
  <c r="J14" i="8"/>
  <c r="J19" i="8" s="1"/>
  <c r="J12" i="8"/>
  <c r="J26" i="8" s="1"/>
  <c r="J30" i="8" s="1"/>
  <c r="F12" i="8"/>
  <c r="D12" i="8"/>
  <c r="D26" i="8" s="1"/>
  <c r="D30" i="8" s="1"/>
  <c r="N48" i="7"/>
  <c r="J46" i="7"/>
  <c r="J50" i="7" s="1"/>
  <c r="H46" i="7"/>
  <c r="H50" i="7" s="1"/>
  <c r="S44" i="7"/>
  <c r="P44" i="7"/>
  <c r="N44" i="7"/>
  <c r="L44" i="7"/>
  <c r="U44" i="7" s="1"/>
  <c r="J44" i="7"/>
  <c r="H44" i="7"/>
  <c r="W41" i="7"/>
  <c r="X41" i="7" s="1"/>
  <c r="U41" i="7"/>
  <c r="Q41" i="7"/>
  <c r="P41" i="7"/>
  <c r="U40" i="7"/>
  <c r="P40" i="7"/>
  <c r="W39" i="7"/>
  <c r="X39" i="7" s="1"/>
  <c r="U39" i="7"/>
  <c r="Q39" i="7"/>
  <c r="P39" i="7"/>
  <c r="W38" i="7"/>
  <c r="X38" i="7" s="1"/>
  <c r="U38" i="7"/>
  <c r="Q38" i="7"/>
  <c r="P38" i="7"/>
  <c r="W37" i="7"/>
  <c r="U37" i="7"/>
  <c r="Q37" i="7"/>
  <c r="P37" i="7"/>
  <c r="S34" i="7"/>
  <c r="N34" i="7"/>
  <c r="L34" i="7"/>
  <c r="L46" i="7" s="1"/>
  <c r="L50" i="7" s="1"/>
  <c r="J34" i="7"/>
  <c r="H34" i="7"/>
  <c r="U31" i="7"/>
  <c r="P31" i="7"/>
  <c r="Q31" i="7" s="1"/>
  <c r="U30" i="7"/>
  <c r="P30" i="7"/>
  <c r="W30" i="7" s="1"/>
  <c r="X30" i="7" s="1"/>
  <c r="X29" i="7"/>
  <c r="U29" i="7"/>
  <c r="P29" i="7"/>
  <c r="W29" i="7" s="1"/>
  <c r="X28" i="7"/>
  <c r="W28" i="7"/>
  <c r="U28" i="7"/>
  <c r="Q28" i="7"/>
  <c r="P28" i="7"/>
  <c r="U27" i="7"/>
  <c r="P27" i="7"/>
  <c r="Q27" i="7" s="1"/>
  <c r="U26" i="7"/>
  <c r="P26" i="7"/>
  <c r="W26" i="7" s="1"/>
  <c r="X26" i="7" s="1"/>
  <c r="W25" i="7"/>
  <c r="P25" i="7"/>
  <c r="U24" i="7"/>
  <c r="P24" i="7"/>
  <c r="Q24" i="7" s="1"/>
  <c r="S21" i="7"/>
  <c r="U21" i="7" s="1"/>
  <c r="Q21" i="7"/>
  <c r="P21" i="7"/>
  <c r="N21" i="7"/>
  <c r="L21" i="7"/>
  <c r="J21" i="7"/>
  <c r="H21" i="7"/>
  <c r="B21" i="7"/>
  <c r="X18" i="7"/>
  <c r="W18" i="7"/>
  <c r="W21" i="7" s="1"/>
  <c r="X21" i="7" s="1"/>
  <c r="U18" i="7"/>
  <c r="Q18" i="7"/>
  <c r="P18" i="7"/>
  <c r="E4" i="6"/>
  <c r="C4" i="6"/>
  <c r="D4" i="6" s="1"/>
  <c r="H15" i="8" l="1"/>
  <c r="H16" i="8"/>
  <c r="H22" i="8"/>
  <c r="H21" i="8"/>
  <c r="H12" i="8"/>
  <c r="H18" i="8"/>
  <c r="H17" i="8"/>
  <c r="H14" i="8"/>
  <c r="F26" i="8"/>
  <c r="F30" i="8" s="1"/>
  <c r="H43" i="9"/>
  <c r="H47" i="9" s="1"/>
  <c r="AK43" i="9"/>
  <c r="AK22" i="9"/>
  <c r="AF22" i="9" s="1"/>
  <c r="AK24" i="9"/>
  <c r="AF24" i="9" s="1"/>
  <c r="AG24" i="9" s="1"/>
  <c r="AK38" i="9"/>
  <c r="AF38" i="9" s="1"/>
  <c r="AG38" i="9" s="1"/>
  <c r="AK37" i="9"/>
  <c r="AF37" i="9" s="1"/>
  <c r="AG37" i="9" s="1"/>
  <c r="AK36" i="9"/>
  <c r="AF36" i="9" s="1"/>
  <c r="AG36" i="9" s="1"/>
  <c r="AK35" i="9"/>
  <c r="AF35" i="9" s="1"/>
  <c r="AG35" i="9" s="1"/>
  <c r="AK34" i="9"/>
  <c r="AF34" i="9" s="1"/>
  <c r="AK28" i="9"/>
  <c r="AF28" i="9" s="1"/>
  <c r="AG28" i="9" s="1"/>
  <c r="AK27" i="9"/>
  <c r="AF27" i="9" s="1"/>
  <c r="AG27" i="9" s="1"/>
  <c r="AK26" i="9"/>
  <c r="AF26" i="9" s="1"/>
  <c r="AG26" i="9" s="1"/>
  <c r="AK25" i="9"/>
  <c r="AF25" i="9" s="1"/>
  <c r="AG25" i="9" s="1"/>
  <c r="AK16" i="9"/>
  <c r="AF16" i="9" s="1"/>
  <c r="O47" i="9"/>
  <c r="Q41" i="9"/>
  <c r="Q30" i="7"/>
  <c r="Q26" i="7"/>
  <c r="Q25" i="7" s="1"/>
  <c r="P34" i="7"/>
  <c r="Q34" i="7" s="1"/>
  <c r="S34" i="9"/>
  <c r="S41" i="9" s="1"/>
  <c r="K43" i="9"/>
  <c r="K47" i="9" s="1"/>
  <c r="Q19" i="9"/>
  <c r="S16" i="9"/>
  <c r="S19" i="9" s="1"/>
  <c r="P46" i="7"/>
  <c r="Q44" i="7"/>
  <c r="U34" i="7"/>
  <c r="S46" i="7"/>
  <c r="Q31" i="9"/>
  <c r="S22" i="9"/>
  <c r="S31" i="9" s="1"/>
  <c r="W40" i="7"/>
  <c r="X40" i="7" s="1"/>
  <c r="Q40" i="7"/>
  <c r="W31" i="7"/>
  <c r="X31" i="7" s="1"/>
  <c r="W24" i="7"/>
  <c r="W27" i="7"/>
  <c r="X27" i="7" s="1"/>
  <c r="N46" i="7"/>
  <c r="N50" i="7" s="1"/>
  <c r="B6" i="6" s="1"/>
  <c r="U43" i="9"/>
  <c r="U47" i="9" s="1"/>
  <c r="Q29" i="7"/>
  <c r="X37" i="7"/>
  <c r="B24" i="7"/>
  <c r="B24" i="9"/>
  <c r="B25" i="9"/>
  <c r="B26" i="9"/>
  <c r="AF19" i="9" l="1"/>
  <c r="AG19" i="9" s="1"/>
  <c r="AG16" i="9"/>
  <c r="I14" i="8"/>
  <c r="L14" i="8" s="1"/>
  <c r="K14" i="8"/>
  <c r="B26" i="7"/>
  <c r="Q46" i="7"/>
  <c r="P50" i="7"/>
  <c r="Q50" i="7" s="1"/>
  <c r="K17" i="8"/>
  <c r="I17" i="8"/>
  <c r="L17" i="8" s="1"/>
  <c r="M17" i="8" s="1"/>
  <c r="B28" i="9"/>
  <c r="I18" i="8"/>
  <c r="L18" i="8" s="1"/>
  <c r="M18" i="8" s="1"/>
  <c r="K18" i="8"/>
  <c r="B27" i="9"/>
  <c r="K12" i="8"/>
  <c r="I12" i="8"/>
  <c r="C6" i="6"/>
  <c r="Q43" i="9"/>
  <c r="Q47" i="9" s="1"/>
  <c r="W49" i="9" s="1"/>
  <c r="AF31" i="9"/>
  <c r="AG31" i="9" s="1"/>
  <c r="AG22" i="9"/>
  <c r="I21" i="8"/>
  <c r="L21" i="8" s="1"/>
  <c r="K21" i="8"/>
  <c r="B31" i="9"/>
  <c r="I22" i="8"/>
  <c r="L22" i="8" s="1"/>
  <c r="M22" i="8" s="1"/>
  <c r="K22" i="8"/>
  <c r="W34" i="7"/>
  <c r="X34" i="7" s="1"/>
  <c r="X24" i="7"/>
  <c r="U46" i="7"/>
  <c r="U50" i="7" s="1"/>
  <c r="S50" i="7"/>
  <c r="B7" i="6" s="1"/>
  <c r="C7" i="6" s="1"/>
  <c r="D7" i="6" s="1"/>
  <c r="E7" i="6" s="1"/>
  <c r="W44" i="7"/>
  <c r="AF41" i="9"/>
  <c r="AG34" i="9"/>
  <c r="K16" i="8"/>
  <c r="I16" i="8"/>
  <c r="L16" i="8" s="1"/>
  <c r="M16" i="8" s="1"/>
  <c r="B25" i="7"/>
  <c r="S43" i="9"/>
  <c r="S47" i="9" s="1"/>
  <c r="I15" i="8"/>
  <c r="L15" i="8" s="1"/>
  <c r="M15" i="8" s="1"/>
  <c r="K15" i="8"/>
  <c r="R5" i="8" l="1"/>
  <c r="L12" i="8"/>
  <c r="K19" i="8"/>
  <c r="K26" i="8" s="1"/>
  <c r="K30" i="8" s="1"/>
  <c r="C8" i="6" s="1"/>
  <c r="M14" i="8"/>
  <c r="L19" i="8"/>
  <c r="M19" i="8" s="1"/>
  <c r="AF43" i="9"/>
  <c r="AG41" i="9"/>
  <c r="B27" i="7"/>
  <c r="B28" i="7" s="1"/>
  <c r="L23" i="8"/>
  <c r="M23" i="8" s="1"/>
  <c r="M21" i="8"/>
  <c r="B34" i="9"/>
  <c r="B35" i="9" s="1"/>
  <c r="W46" i="7"/>
  <c r="X44" i="7"/>
  <c r="W51" i="9"/>
  <c r="AP34" i="9" s="1"/>
  <c r="D6" i="6"/>
  <c r="K23" i="8"/>
  <c r="D8" i="6" l="1"/>
  <c r="E8" i="6" s="1"/>
  <c r="B8" i="6"/>
  <c r="AP38" i="9"/>
  <c r="AP37" i="9"/>
  <c r="AP36" i="9"/>
  <c r="AP35" i="9"/>
  <c r="W34" i="9"/>
  <c r="AR34" i="9"/>
  <c r="E6" i="6"/>
  <c r="B30" i="7"/>
  <c r="B31" i="7" s="1"/>
  <c r="B36" i="9"/>
  <c r="B37" i="9" s="1"/>
  <c r="AG43" i="9"/>
  <c r="AF47" i="9"/>
  <c r="AG47" i="9" s="1"/>
  <c r="W50" i="7"/>
  <c r="X50" i="7" s="1"/>
  <c r="X46" i="7"/>
  <c r="L26" i="8"/>
  <c r="M12" i="8"/>
  <c r="B29" i="7"/>
  <c r="B38" i="9" l="1"/>
  <c r="B34" i="7"/>
  <c r="B41" i="9"/>
  <c r="B43" i="9" s="1"/>
  <c r="W38" i="9"/>
  <c r="AR38" i="9"/>
  <c r="W35" i="9"/>
  <c r="AR35" i="9"/>
  <c r="B37" i="7"/>
  <c r="B38" i="7" s="1"/>
  <c r="B39" i="7" s="1"/>
  <c r="AA34" i="9"/>
  <c r="Y34" i="9"/>
  <c r="AC34" i="9"/>
  <c r="L30" i="8"/>
  <c r="M30" i="8" s="1"/>
  <c r="M26" i="8"/>
  <c r="W36" i="9"/>
  <c r="AR36" i="9"/>
  <c r="W37" i="9"/>
  <c r="AR37" i="9"/>
  <c r="AA37" i="9" l="1"/>
  <c r="Y37" i="9"/>
  <c r="AC37" i="9"/>
  <c r="AA36" i="9"/>
  <c r="Y36" i="9"/>
  <c r="AC36" i="9"/>
  <c r="AA38" i="9"/>
  <c r="Y38" i="9"/>
  <c r="AC38" i="9"/>
  <c r="B40" i="7"/>
  <c r="B41" i="7" s="1"/>
  <c r="B44" i="7" s="1"/>
  <c r="B46" i="7" s="1"/>
  <c r="AH34" i="9"/>
  <c r="AI34" i="9" s="1"/>
  <c r="AE34" i="9"/>
  <c r="W41" i="9"/>
  <c r="AA35" i="9"/>
  <c r="AA41" i="9" s="1"/>
  <c r="Y35" i="9"/>
  <c r="Y41" i="9" s="1"/>
  <c r="AC35" i="9"/>
  <c r="AH37" i="9" l="1"/>
  <c r="AI37" i="9" s="1"/>
  <c r="AE37" i="9"/>
  <c r="AH36" i="9"/>
  <c r="AI36" i="9" s="1"/>
  <c r="AE36" i="9"/>
  <c r="AC41" i="9"/>
  <c r="AH35" i="9"/>
  <c r="AI35" i="9" s="1"/>
  <c r="AE35" i="9"/>
  <c r="AH38" i="9"/>
  <c r="AI38" i="9" s="1"/>
  <c r="AE38" i="9"/>
  <c r="W50" i="9"/>
  <c r="AE41" i="9" l="1"/>
  <c r="AH41" i="9"/>
  <c r="AI41" i="9" s="1"/>
  <c r="W24" i="9"/>
  <c r="W26" i="9"/>
  <c r="W22" i="9"/>
  <c r="W16" i="9"/>
  <c r="W27" i="9"/>
  <c r="W28" i="9"/>
  <c r="W25" i="9"/>
  <c r="AC16" i="9" l="1"/>
  <c r="AP16" i="9"/>
  <c r="AR16" i="9" s="1"/>
  <c r="AA16" i="9"/>
  <c r="AA19" i="9" s="1"/>
  <c r="Y16" i="9"/>
  <c r="Y19" i="9" s="1"/>
  <c r="W19" i="9"/>
  <c r="AC26" i="9"/>
  <c r="AP27" i="9"/>
  <c r="AA26" i="9"/>
  <c r="Y26" i="9"/>
  <c r="AC27" i="9"/>
  <c r="AA27" i="9"/>
  <c r="Y27" i="9"/>
  <c r="Y22" i="9"/>
  <c r="AC22" i="9"/>
  <c r="AA22" i="9"/>
  <c r="AP22" i="9"/>
  <c r="AR22" i="9" s="1"/>
  <c r="AC24" i="9"/>
  <c r="Y24" i="9"/>
  <c r="AP24" i="9"/>
  <c r="AA24" i="9"/>
  <c r="AC25" i="9"/>
  <c r="AP25" i="9"/>
  <c r="AR25" i="9" s="1"/>
  <c r="AA25" i="9"/>
  <c r="Y25" i="9"/>
  <c r="AC28" i="9"/>
  <c r="AP28" i="9"/>
  <c r="AR28" i="9" s="1"/>
  <c r="AA28" i="9"/>
  <c r="Y28" i="9"/>
  <c r="AE16" i="9" l="1"/>
  <c r="AC19" i="9"/>
  <c r="AH16" i="9"/>
  <c r="AI16" i="9" s="1"/>
  <c r="AR27" i="9"/>
  <c r="AP26" i="9"/>
  <c r="AR26" i="9" s="1"/>
  <c r="AE26" i="9"/>
  <c r="AH26" i="9"/>
  <c r="AI26" i="9" s="1"/>
  <c r="AR24" i="9"/>
  <c r="AP23" i="9"/>
  <c r="AH22" i="9"/>
  <c r="AI22" i="9" s="1"/>
  <c r="AE22" i="9"/>
  <c r="AE25" i="9"/>
  <c r="AH25" i="9"/>
  <c r="AI25" i="9" s="1"/>
  <c r="AE28" i="9"/>
  <c r="AH28" i="9"/>
  <c r="AI28" i="9" s="1"/>
  <c r="AE24" i="9"/>
  <c r="AH24" i="9"/>
  <c r="AI24" i="9" s="1"/>
  <c r="AE27" i="9"/>
  <c r="AH27" i="9"/>
  <c r="AI27" i="9" s="1"/>
  <c r="AR23" i="9" l="1"/>
  <c r="AR47" i="9" s="1"/>
  <c r="W23" i="9"/>
  <c r="AE19" i="9"/>
  <c r="AH19" i="9"/>
  <c r="AI19" i="9" s="1"/>
  <c r="Y23" i="9" l="1"/>
  <c r="Y31" i="9" s="1"/>
  <c r="Y43" i="9" s="1"/>
  <c r="Y47" i="9" s="1"/>
  <c r="AC23" i="9"/>
  <c r="AA23" i="9"/>
  <c r="AA31" i="9" s="1"/>
  <c r="AA43" i="9" s="1"/>
  <c r="AA47" i="9" s="1"/>
  <c r="W31" i="9"/>
  <c r="W43" i="9" s="1"/>
  <c r="W47" i="9" s="1"/>
  <c r="B9" i="6" s="1"/>
  <c r="C9" i="6" l="1"/>
  <c r="B10" i="6"/>
  <c r="AH23" i="9"/>
  <c r="AC31" i="9"/>
  <c r="AE31" i="9" l="1"/>
  <c r="AH31" i="9"/>
  <c r="AC43" i="9"/>
  <c r="D9" i="6"/>
  <c r="C10" i="6"/>
  <c r="E9" i="6" l="1"/>
  <c r="E10" i="6" s="1"/>
  <c r="D10" i="6"/>
  <c r="AH43" i="9"/>
  <c r="AI43" i="9" s="1"/>
  <c r="AC47" i="9"/>
  <c r="AE47" i="9" s="1"/>
  <c r="AE43" i="9"/>
  <c r="F8" i="2" l="1"/>
  <c r="F10" i="2" s="1"/>
  <c r="E8" i="2"/>
  <c r="E10" i="2" s="1"/>
  <c r="D8" i="2"/>
  <c r="D10" i="2" s="1"/>
  <c r="C8" i="2" l="1"/>
  <c r="C10" i="2" s="1"/>
  <c r="C12" i="2" s="1"/>
  <c r="B38" i="3"/>
  <c r="B53" i="3" s="1"/>
  <c r="B39" i="3" l="1"/>
  <c r="K28" i="1"/>
  <c r="D28" i="1"/>
  <c r="C11" i="2"/>
  <c r="C38" i="3"/>
  <c r="C39" i="3" l="1"/>
  <c r="C53" i="3"/>
  <c r="L28" i="1"/>
  <c r="D38" i="3"/>
  <c r="E28" i="1"/>
  <c r="M28" i="1" l="1"/>
  <c r="D39" i="3"/>
  <c r="D53" i="3"/>
  <c r="E38" i="3"/>
  <c r="F28" i="1"/>
  <c r="N28" i="1" s="1"/>
  <c r="E39" i="3" l="1"/>
  <c r="E53" i="3"/>
  <c r="C29" i="1"/>
  <c r="C41" i="1" s="1"/>
</calcChain>
</file>

<file path=xl/sharedStrings.xml><?xml version="1.0" encoding="utf-8"?>
<sst xmlns="http://schemas.openxmlformats.org/spreadsheetml/2006/main" count="1020" uniqueCount="419">
  <si>
    <t>PacifiCorp</t>
  </si>
  <si>
    <t>Washington Clean Energy Implementation Plan</t>
  </si>
  <si>
    <t>Annual Incremental Costs Analysis</t>
  </si>
  <si>
    <t>Revenue Requirement of Cost Estimates</t>
  </si>
  <si>
    <t>Compliance Year</t>
  </si>
  <si>
    <t>$-Millions</t>
  </si>
  <si>
    <t>Category for Look Up</t>
  </si>
  <si>
    <t>Revenue Requirement</t>
  </si>
  <si>
    <t>Fixed Costs</t>
  </si>
  <si>
    <t>Variable Costs</t>
  </si>
  <si>
    <t xml:space="preserve">        Fuel Costs</t>
  </si>
  <si>
    <t>Fuel</t>
  </si>
  <si>
    <t xml:space="preserve">   Variable O&amp;M</t>
  </si>
  <si>
    <t>Variable</t>
  </si>
  <si>
    <t xml:space="preserve">   Energy Efficiency</t>
  </si>
  <si>
    <t>EE</t>
  </si>
  <si>
    <t>Net Market Purchase</t>
  </si>
  <si>
    <t>Market</t>
  </si>
  <si>
    <t>Emissions</t>
  </si>
  <si>
    <t>Deficiency</t>
  </si>
  <si>
    <t>Total Variable Costs</t>
  </si>
  <si>
    <t xml:space="preserve">   Administrative &amp; General</t>
  </si>
  <si>
    <t>DSM Program Costs</t>
  </si>
  <si>
    <t>DSM</t>
  </si>
  <si>
    <t>Outreach Costs</t>
  </si>
  <si>
    <t>Outreach</t>
  </si>
  <si>
    <t>Materials</t>
  </si>
  <si>
    <t>Staffing</t>
  </si>
  <si>
    <t>Data Support</t>
  </si>
  <si>
    <t>Total check to source</t>
  </si>
  <si>
    <t>Total Revenue Requirement 2</t>
  </si>
  <si>
    <t>Average Revenue Requirement</t>
  </si>
  <si>
    <t>Notes:</t>
  </si>
  <si>
    <t>1. Incremental fixed cost are identical between the CEIP portfolio (W-10 CETA) and Alternative Portfolio (P-SC) during the CEIP compliance window. Fixed costs are reported in the respective portfolios at a nominal and levelized basis, which reflects both a return on and return of component.</t>
  </si>
  <si>
    <t>2. Estimated revenue requirement is calculated based on incremental costs derived by comparing IRP portfolios.  Actual cost recovery will ultimately be determined by the prevailing cost allocation methodology approved in Washington at the time recovery is sought.</t>
  </si>
  <si>
    <t>Dec 2020 WA Results of Operations - 
Restated Revenues ($million)</t>
  </si>
  <si>
    <t>Approx. Rate Impact of Avg. Rev. Req.</t>
  </si>
  <si>
    <t>Washington Clean Energy Implementation Plant</t>
  </si>
  <si>
    <t>Washington Forecasted Net Revenues ($000)</t>
  </si>
  <si>
    <t>Annual Threshold Amount Calculation</t>
  </si>
  <si>
    <t>($ million)</t>
  </si>
  <si>
    <t>Reference</t>
  </si>
  <si>
    <t>Forecasted WA Revenues</t>
  </si>
  <si>
    <t>2% of Revenues</t>
  </si>
  <si>
    <t>Line 1 x 2.0%</t>
  </si>
  <si>
    <t>Multiplier</t>
  </si>
  <si>
    <t>Threshold Amount</t>
  </si>
  <si>
    <t>Line 2 x Line 3</t>
  </si>
  <si>
    <t>Four-Year Threshold Amount</t>
  </si>
  <si>
    <t>Sum Line 4</t>
  </si>
  <si>
    <t>Annual Threshold Amount</t>
  </si>
  <si>
    <t>Line 5 / 4</t>
  </si>
  <si>
    <t xml:space="preserve">Incremental Cost - Non-IRP Estimates </t>
  </si>
  <si>
    <t>($million)</t>
  </si>
  <si>
    <t>Incremental Cost Items</t>
  </si>
  <si>
    <r>
      <t xml:space="preserve">Descriptions </t>
    </r>
    <r>
      <rPr>
        <b/>
        <u/>
        <sz val="11"/>
        <color rgb="FFFF0000"/>
        <rFont val="Times New Roman"/>
        <family val="1"/>
      </rPr>
      <t>(Original Filing)</t>
    </r>
  </si>
  <si>
    <t>Descriptions (2024/2025 Updates)</t>
  </si>
  <si>
    <t>Methodology (Original Filing)</t>
  </si>
  <si>
    <t>Methodology (2024/2025 Updates)</t>
  </si>
  <si>
    <t>Category</t>
  </si>
  <si>
    <t>CEIP Management, Coordination &amp; Communication</t>
  </si>
  <si>
    <r>
      <t>2 FTE (EAG)</t>
    </r>
    <r>
      <rPr>
        <vertAlign val="superscript"/>
        <sz val="11"/>
        <color theme="1"/>
        <rFont val="Times New Roman"/>
        <family val="1"/>
      </rPr>
      <t>1</t>
    </r>
  </si>
  <si>
    <t>Additional FTE to coordinate, facilitate, and strategic planning for EAG.</t>
  </si>
  <si>
    <t>No incremental FTE for all reporting years expected for CETA compliance purposes.</t>
  </si>
  <si>
    <t xml:space="preserve">2022 estimate = 2021 fully loaded hourly labor rate of $73.89/FTE x 40 hours/week x 52 weeks plus 2.155% annual escalation x 2 FTEs
2.155% annual increase assumed for each subsequent year </t>
  </si>
  <si>
    <t>0.5 FTE (Data Support - Management)</t>
  </si>
  <si>
    <t xml:space="preserve">2022 estimate = 2021 fully loaded hourly labor rate of $140.36/FTE x 40 hours/week x 52 weeks plus 2.155% annual escalation x 0.5 FTE
2.155% annual increase assumed for each subsequent year </t>
  </si>
  <si>
    <t>0.5 FTE (Data Support - Analyst)</t>
  </si>
  <si>
    <t>GIS mapping support from time to time.</t>
  </si>
  <si>
    <t xml:space="preserve">2022 estimate = 2021 fully loaded hourly labor rate of $92.84/FTE x 40 hours/week x 52 weeks plus 2.155% annual escalation x 0.5 FTE
2.155% annual increase assumed for each subsequent year </t>
  </si>
  <si>
    <t>Enhanced Outreach and Communication</t>
  </si>
  <si>
    <t>EAG &amp; Public Outreach</t>
  </si>
  <si>
    <t>Assumptions Include:
- EAG compensation $400/member per meeting
- Assumes 6 members participate in compensation program each year
- Travel costs of $125/meeting
- Travel assumed for only 4 in-person meetings in 2022 due to Covid considerations, all 9 EAG meetings are assumed to be in person 2023 onwards.
- Public participation outreach cost est. $35,000/year</t>
  </si>
  <si>
    <t>Assumptions Include:
- EAG compensation of $400/member per meeting
- Assumes 6 members participate in each year
- Travel costs of $800 per person/meeting, 2 company staff attendees assumed, 3 in-person meetings per year assumed
- Public participation outreach cost est. $35,000/year</t>
  </si>
  <si>
    <t>Incremental cost assumptions based on 9 EAG meetings and 3 Public Meetings/Workshops per calendar year. 
Costs estimates based on 2021 historical dollars and assumes escalation of 2.155% annually.</t>
  </si>
  <si>
    <t xml:space="preserve">Incremental cost assumptions established in 2023 dollars, based on 3 in-person and 6 virtual EAG meetings per year, for a total of 9 annual meetings.
Costs estimates assume escalation of 2.155% annually.
</t>
  </si>
  <si>
    <t xml:space="preserve">Public Outreach Translation </t>
  </si>
  <si>
    <t>- Interpretation costs in forecast $2,430/year based on 2021 activity history
- Outreach translation forecast of $15,000/year</t>
  </si>
  <si>
    <t>- Outreach translation forecast of $5,000/year
- Meeting translation forecast of $15,000/year</t>
  </si>
  <si>
    <t>Facilitation Support - Contract</t>
  </si>
  <si>
    <t>- Includes facilitation services costs plus travel costs for 4 in-person EAG meetings in 2022, and all 9 EAG meetings for 2023 onwards.</t>
  </si>
  <si>
    <t>- Facilitation service costs (inclusive of travel costs for 3 in-person meetings) of $25,000 per meeting for 9 annual EAG meetings, and 2 CEIP engagement meetings per year.</t>
  </si>
  <si>
    <t>Translated Material</t>
  </si>
  <si>
    <t>- EAG Translated materials forecast of $10,977/year based on 2021 activity history
-Public Meeting translated materials forecast of $1,956/year based on 2021 activity history</t>
  </si>
  <si>
    <t>External Data Support</t>
  </si>
  <si>
    <t>Vendor</t>
  </si>
  <si>
    <t>Data Consultant (2022 annual estimate of $103,597 = $8,451 (2021 monthly expense) annualized over 12, plus 2.155% inflation rate assumed)</t>
  </si>
  <si>
    <t>Estimates based on 2021 historical dollars, plus 2.155% annual escalator assumed.</t>
  </si>
  <si>
    <t>Energy Burden Assessment (2022 forecast = $64,800 estimation in 2021, plus 2.155% inflation rate assumed)</t>
  </si>
  <si>
    <t>Energy burden assessment based on contracted cost estimates for work to be done. Annual 2.155% escalation is assumed.</t>
  </si>
  <si>
    <t>DSM Program Expense Specific to CETA</t>
  </si>
  <si>
    <t xml:space="preserve">Wattsmart Business - HIC small business and very small business lighting (delivery plus incentives) </t>
  </si>
  <si>
    <r>
      <t xml:space="preserve">Incremental cost of CETA utility action compared to lowest reasonable cost action: </t>
    </r>
    <r>
      <rPr>
        <i/>
        <sz val="11"/>
        <color theme="1"/>
        <rFont val="Times New Roman"/>
        <family val="1"/>
      </rPr>
      <t>delivering same kWh savings from standard commercial lighting/nonlighting offer available to all size business customers</t>
    </r>
  </si>
  <si>
    <t>Incremental cost of CETA utility action compared to lowest reasonable cost action: delivering same kWh savings from "regular" small business offers (lighting and nonlighting) available to all small businesses</t>
  </si>
  <si>
    <t>$/kWh (administration &amp; incentives) was calculated for two cases. Baseline case is average cost of acquiring lighting savings from all business customers utilizing the trade ally delivery channel. Enhanced case (the utility action)  is acquiring the savings with higher delivery costs and enhanced incentives.  The difference between the two cases ($/kWh) is multiplied by the savings forecast and represents the incremental cost in year one. Costs beyond year one are escalated as follows: 
Annual escalation of 2.155% asumed for each year.</t>
  </si>
  <si>
    <t xml:space="preserve">$/kWh (incentives) was calculated for two cases. Baseline case is average incentive $/kWh for the "regular" small business lighting offer. Enhanced case (the utility action) is acquiring the savings with enhanced incentives available to small businesses located in a Highly Impacted Community and very small businesses (with annual kWh usage below a maximum annual usage threshold). The difference between the two cases ($/kWh) is multiplied by the savings forecast in each year (2024 and 2025) and represents the incremental cost. </t>
  </si>
  <si>
    <t xml:space="preserve">Low Income Weatherization - additional funding for repairs and electric heat installations </t>
  </si>
  <si>
    <r>
      <t>Incremental cost of CETA utility action compared to lowest reasonable cost action:</t>
    </r>
    <r>
      <rPr>
        <i/>
        <sz val="11"/>
        <color rgb="FF000000"/>
        <rFont val="Times New Roman"/>
        <family val="1"/>
      </rPr>
      <t xml:space="preserve"> increased funding for repairs and electric heat installations compared to prior years funding </t>
    </r>
  </si>
  <si>
    <t>Incremental cost of CETA utility action compared to lowest reasonable cost action: lowest cost action is prior level of repairs funding (up to 15%) and no heating system conversions</t>
  </si>
  <si>
    <t>Forecast of homes to be treated provided by agencies. Budgets established using historical costs. For the CEIP, the first year budget was increased by 25% to fund increase in repair costs from 15% to 30% of the agency budget (subject to commission approval) and provide funding for installation of efficient electric heating in homes with a non-electric baseline. Costs beyond year one are escalated as follows: 
Annual escalation of 2.155% asumed for each year.</t>
  </si>
  <si>
    <t xml:space="preserve">Estimated additional funding for repairs and for ductless heat pump conversions were provided by the agencies. </t>
  </si>
  <si>
    <t>I moved this one up, so it isn't mixed in with the Home Energy Savings program actions.</t>
  </si>
  <si>
    <t xml:space="preserve">Home Energy Savings - value lighting buy down for targeted communities </t>
  </si>
  <si>
    <r>
      <t xml:space="preserve">Incremental cost of CETA utility action compared to lowest reasonable cost action: </t>
    </r>
    <r>
      <rPr>
        <i/>
        <sz val="11"/>
        <color rgb="FF000000"/>
        <rFont val="Times New Roman"/>
        <family val="1"/>
      </rPr>
      <t>savings are small and above target. Lowest cost would be to drop kWh and $</t>
    </r>
  </si>
  <si>
    <t>See Community based bulb distribution</t>
  </si>
  <si>
    <t>The entire cost (administration &amp; incentives) is an incremental cost. The savings are small and the aggregate prorgam savings exceed the target (by design). All other things being equal, the aggregate target would be achieved if this action was not undertaken, hence the entire cost is attributable to  CETA. Costs beyond year one are escalated as follows: 
Annual escalation of 2.155% asumed for each year.</t>
  </si>
  <si>
    <t>Home Energy Savings - Community based bulb distribution (replaces value lighting buydown for targeted communities)</t>
  </si>
  <si>
    <t>Incremental cost of CETA utility action compared to lowest reasonable cost action: Community-based bulb distribution will have 0 reported kWh savings. Lowest cost action would be to not implement this initiative.</t>
  </si>
  <si>
    <t xml:space="preserve">The Total Utility Cost is the administrative cost of delivering bulbs to highly impacted communities. There are no incentives associated with this measure, and no claimed kWh savings. So the incremental cost of this action is simply the administrative cost of the light bulb delivery. </t>
  </si>
  <si>
    <t>I added since it really is a new action, replacing an old action.</t>
  </si>
  <si>
    <t xml:space="preserve">Home Energy Savings - additional administration for the portfolio to deliver CETA elements </t>
  </si>
  <si>
    <r>
      <t xml:space="preserve">Incremental cost of CETA utility action compared to lowest reasonable cost action: </t>
    </r>
    <r>
      <rPr>
        <i/>
        <sz val="11"/>
        <color rgb="FF000000"/>
        <rFont val="Times New Roman"/>
        <family val="1"/>
      </rPr>
      <t xml:space="preserve">increased administration estimated by Nexant for FTE, tracking, marketing, outreach, system updates and design </t>
    </r>
  </si>
  <si>
    <t xml:space="preserve">Incremental cost of CETA utility action compared to lowest reasonable cost action: Increased administration estimated by Resource Innovations for one additional full time employee to cover tracking, marketing, outreach, system updates and design. </t>
  </si>
  <si>
    <t>Estimate is based on one additional FTE in the Home Energy Savings outsourced delivery team in addition to system modifications for tracking necessary to deliver CEIP required elements. Cost beyond year one are escalated as follows:   
Annual escalation of 2.155% asumed for each year.</t>
  </si>
  <si>
    <t xml:space="preserve">This action incorporates the estimated additional administrative costs of incorporating the various CETA elements into system updates, program design, outreach and marketing, and tracking and reporting. This does not include incentives. </t>
  </si>
  <si>
    <t xml:space="preserve">Home Energy Savings - enhanced incentives for multi-family windows </t>
  </si>
  <si>
    <r>
      <t xml:space="preserve">Incremental cost of CETA utility action compared to lowest reasonable cost action: </t>
    </r>
    <r>
      <rPr>
        <i/>
        <sz val="11"/>
        <color rgb="FF000000"/>
        <rFont val="Times New Roman"/>
        <family val="1"/>
      </rPr>
      <t xml:space="preserve">Home Enegy Savings - enhanced multi-family window incentives compared to DHP conversion in SF </t>
    </r>
  </si>
  <si>
    <t xml:space="preserve">Incremental cost of CETA utility action compared to lowest reasonable cost action: Enhanced multi-family window incentives compared to typical window upgrades. </t>
  </si>
  <si>
    <t>Estimates derived by comparing two cases. Baseline case acquires savings from ductless heat pump conversions in single family homes (one of the more popular measures). The enhanced case (utility specific action)  acquires those savings from multi-family property owners with enhanced incentives. Both calcualtions utilize a $/kWh metric. Costs beyond year one are escalated as follows: 
Annual escalation of 2.155% asumed for each year.</t>
  </si>
  <si>
    <t xml:space="preserve">The $/kWh (administration and incentives) is calculated for two cases. Baseline case is the average cost of acquring kWh savings from the typical window upgrade measure. The utility action case is the average cost of acquiring kWh savings from the multifamily window measures that have enhanced incentives. The difference between the two cases on a $/kWh basis is multiplied by the kWh savings forecast and represents the incremental cost per year. </t>
  </si>
  <si>
    <t xml:space="preserve">Home Energy Savings - electric heat for non-electric homes in targeted communities </t>
  </si>
  <si>
    <r>
      <t xml:space="preserve">Incremental cost of CETA utility action compared to lowest reasonable cost action: </t>
    </r>
    <r>
      <rPr>
        <i/>
        <sz val="11"/>
        <color rgb="FF000000"/>
        <rFont val="Times New Roman"/>
        <family val="1"/>
      </rPr>
      <t>Home Enegy Savings - electric heat for non-electric homes in targted communties</t>
    </r>
    <r>
      <rPr>
        <sz val="11"/>
        <color rgb="FF000000"/>
        <rFont val="Times New Roman"/>
        <family val="1"/>
      </rPr>
      <t xml:space="preserve"> </t>
    </r>
  </si>
  <si>
    <t xml:space="preserve">Incremental cost of CETA utility action compared to lowest reasonable cost action: Electric heat for non-electric homes in targeted communities compared to single family heat pump conversions from electric heating. </t>
  </si>
  <si>
    <t>Estimates derived by comparing two cases. Baseline case acquires savings from ductless heat pump conversions in single family homes (one of the more popular measures). The enhanced case (utility specific action)  acquires those savings with increased administrative costs from single family property owners in targted communities with non electric heating equipment. Additional administration for site inspections and project diligence. Cost beyond year one are escalated as follows: 
Annual escalation of 2.155% asumed for each year.</t>
  </si>
  <si>
    <t xml:space="preserve">The $/kWh (administration and incentives) is calculated for two cases. Baseline case is the average cost of acquring kWh savings from single family heat pump conversions. The utility action case is the average cost of acquiring kWh savings from the heat pumps replacing non-electric and non-gas heating sources. The difference between the two cases on a $/kWh basis is multiplied by the kWh savings forecast and represents the incremental cost per year. </t>
  </si>
  <si>
    <t>Non-IRP Cost Estimates</t>
  </si>
  <si>
    <t>Completeness Check</t>
  </si>
  <si>
    <t>Table 4.3 - Non-modeled Incremental Costs</t>
  </si>
  <si>
    <t>Description of Cost Item</t>
  </si>
  <si>
    <t>CEIP Mangement, Coordination &amp; Communication</t>
  </si>
  <si>
    <t>Additional Staffing to help coordinate, facilitate and perform strategic planning for CEIP</t>
  </si>
  <si>
    <t>Enhanced Outreach &amp; Communication</t>
  </si>
  <si>
    <t>Outreach and materails for EAG &amp; Public meetings</t>
  </si>
  <si>
    <t>Vendor expense for data support</t>
  </si>
  <si>
    <t>CETA-specific DSM Program Expenses</t>
  </si>
  <si>
    <t>Costs incurred to enhance reach and equitable distribution of DSM programs</t>
  </si>
  <si>
    <t>Total</t>
  </si>
  <si>
    <t>Portfolio descriptions:</t>
  </si>
  <si>
    <r>
      <t xml:space="preserve">Lowest reasonable cost portfolio (preferred portfolio) </t>
    </r>
    <r>
      <rPr>
        <b/>
        <sz val="10"/>
        <color theme="1"/>
        <rFont val="Calibri"/>
        <family val="2"/>
        <scheme val="minor"/>
      </rPr>
      <t>P02-SC-CETA</t>
    </r>
  </si>
  <si>
    <r>
      <t xml:space="preserve">Alternative lowest reasonable cost portfolio </t>
    </r>
    <r>
      <rPr>
        <b/>
        <sz val="10"/>
        <color theme="1"/>
        <rFont val="Calibri"/>
        <family val="2"/>
        <scheme val="minor"/>
      </rPr>
      <t>P02-SCGHG</t>
    </r>
  </si>
  <si>
    <t>Incremental Cost/Revenues Comparison</t>
  </si>
  <si>
    <t>Table 4.2 - Annual Impacts of CETA</t>
  </si>
  <si>
    <t>Description of Incremental Cost/Revenues</t>
  </si>
  <si>
    <t>Average</t>
  </si>
  <si>
    <t>Coal Fuel</t>
  </si>
  <si>
    <t>Lookup</t>
  </si>
  <si>
    <t>Gas Fuel</t>
  </si>
  <si>
    <t>Fuel Costs</t>
  </si>
  <si>
    <t>Gas VOM</t>
  </si>
  <si>
    <t>Other Variable</t>
  </si>
  <si>
    <t>Non-Gas VOM/PTC</t>
  </si>
  <si>
    <t>Energy Efficiency</t>
  </si>
  <si>
    <t>Net Market Purchases</t>
  </si>
  <si>
    <t>Market Purchases</t>
  </si>
  <si>
    <t>Market Sales</t>
  </si>
  <si>
    <t>Total Variable</t>
  </si>
  <si>
    <t>Check</t>
  </si>
  <si>
    <t>Proxy Capital</t>
  </si>
  <si>
    <t>Proxy Fixed</t>
  </si>
  <si>
    <t>Coal Fixed</t>
  </si>
  <si>
    <t>Gas Fixed</t>
  </si>
  <si>
    <t>Demand Response</t>
  </si>
  <si>
    <t>Transmission</t>
  </si>
  <si>
    <t>Total Fixed</t>
  </si>
  <si>
    <t>Discount Rate</t>
  </si>
  <si>
    <t>PS1-SC-CETA less PS0-CETA</t>
  </si>
  <si>
    <t>$ millions</t>
  </si>
  <si>
    <t>NPV</t>
  </si>
  <si>
    <t>Coal VOM Costs</t>
  </si>
  <si>
    <t>Coal</t>
  </si>
  <si>
    <t>Coal Fixed Costs</t>
  </si>
  <si>
    <t>Coal FOM</t>
  </si>
  <si>
    <t>Reclamation Costs</t>
  </si>
  <si>
    <t>Retirement Costs</t>
  </si>
  <si>
    <t>Coal Fuel Costs</t>
  </si>
  <si>
    <t>Coal Start Fuel</t>
  </si>
  <si>
    <t>Emission Cost</t>
  </si>
  <si>
    <t>OTR NOx</t>
  </si>
  <si>
    <t>GHG</t>
  </si>
  <si>
    <t>Other Generation Costs</t>
  </si>
  <si>
    <t>Solar VOM</t>
  </si>
  <si>
    <t>Wind VOM</t>
  </si>
  <si>
    <t>Battery VOM</t>
  </si>
  <si>
    <t>LT Contract VOM</t>
  </si>
  <si>
    <t>QFs VOM</t>
  </si>
  <si>
    <t>Other VOM</t>
  </si>
  <si>
    <t>Start Fuel</t>
  </si>
  <si>
    <t>Energy not Served</t>
  </si>
  <si>
    <t>Dumped Energy</t>
  </si>
  <si>
    <t>Deficiency Cost</t>
  </si>
  <si>
    <t>Other Generation Fixed Costs</t>
  </si>
  <si>
    <t>Generator Fixed / Build Costs</t>
  </si>
  <si>
    <t>Battery Fixed / Build Costs</t>
  </si>
  <si>
    <t>Solar FOM</t>
  </si>
  <si>
    <t>Wind FOM</t>
  </si>
  <si>
    <t>Gas FOM</t>
  </si>
  <si>
    <t>Battery FOM</t>
  </si>
  <si>
    <t>Other FOM</t>
  </si>
  <si>
    <t>OATT Adjustment</t>
  </si>
  <si>
    <t>Use of Service</t>
  </si>
  <si>
    <t>Demand Side Management Costs</t>
  </si>
  <si>
    <t>Demand Response VOM</t>
  </si>
  <si>
    <t>Demand Response FOM</t>
  </si>
  <si>
    <t>Energy Effenciency VOM</t>
  </si>
  <si>
    <t>Energy Effenciency FOM</t>
  </si>
  <si>
    <t>Market Costs</t>
  </si>
  <si>
    <t>System Market Sales</t>
  </si>
  <si>
    <t>System Market Purchases</t>
  </si>
  <si>
    <t xml:space="preserve">Transmission Costs  </t>
  </si>
  <si>
    <t xml:space="preserve">  Transmission Build / Reinforcement Costs</t>
  </si>
  <si>
    <t>Total System Cost</t>
  </si>
  <si>
    <t>Fixed</t>
  </si>
  <si>
    <t>Risk Adjusted PVRR</t>
  </si>
  <si>
    <t>Generation (GWh)</t>
  </si>
  <si>
    <t>DR</t>
  </si>
  <si>
    <t>LT Contracts</t>
  </si>
  <si>
    <t>QFs</t>
  </si>
  <si>
    <t>Gas</t>
  </si>
  <si>
    <t>Solar</t>
  </si>
  <si>
    <t>Wind</t>
  </si>
  <si>
    <t>Other System</t>
  </si>
  <si>
    <t>Projects Generation (GWh)</t>
  </si>
  <si>
    <t>OTR NOx Cost ($ millions)</t>
  </si>
  <si>
    <t>CO2 CCUS</t>
  </si>
  <si>
    <t>CO2 Price Curve</t>
  </si>
  <si>
    <t>CO2 Chehalis</t>
  </si>
  <si>
    <t>All Other Emissions</t>
  </si>
  <si>
    <t>23I.ST.RP.20.PS1_.EP.SC.CETA.10305 (LT. 10305 - 10306)</t>
  </si>
  <si>
    <t>Is FOM</t>
  </si>
  <si>
    <t>Sample:</t>
  </si>
  <si>
    <t>Mean</t>
  </si>
  <si>
    <t>Mean FOM</t>
  </si>
  <si>
    <t>Lookups</t>
  </si>
  <si>
    <t>sum range</t>
  </si>
  <si>
    <t>FOM Total</t>
  </si>
  <si>
    <t>Generator_by_Category[VO&amp;M Cost ($000)]</t>
  </si>
  <si>
    <t>Generator_by_Category[FO&amp;M Cost ($000)]</t>
  </si>
  <si>
    <t>Other Costs</t>
  </si>
  <si>
    <t>Generator_by_Category[Fuel Cost ($000)]</t>
  </si>
  <si>
    <t>Generator_by_Category[Start Fuel Cost ($000)]</t>
  </si>
  <si>
    <t>Emissions_Summary[Cost ($000)]</t>
  </si>
  <si>
    <t>GAS</t>
  </si>
  <si>
    <t>Battery</t>
  </si>
  <si>
    <t>Battery_by_Category[VO&amp;M Cost ($000)]</t>
  </si>
  <si>
    <t>Contract</t>
  </si>
  <si>
    <t>QF</t>
  </si>
  <si>
    <t>Other</t>
  </si>
  <si>
    <t>LT_Generator[Year]</t>
  </si>
  <si>
    <t>LT_Generator[Annualized Build Cost ($000)]</t>
  </si>
  <si>
    <t>LT_Battery[Year]</t>
  </si>
  <si>
    <t>LT_Battery[Annualized Build Cost ($000)]</t>
  </si>
  <si>
    <t>Battery_by_Category[FO&amp;M Cost ($000)]</t>
  </si>
  <si>
    <t>Generator_by_Category[UoS Cost ($000)]</t>
  </si>
  <si>
    <t>Revenue ($000)</t>
  </si>
  <si>
    <t>Cost ($000)</t>
  </si>
  <si>
    <t>Transmission[Year]</t>
  </si>
  <si>
    <t>Transmission[FO&amp;M Cost ($000)]</t>
  </si>
  <si>
    <t>Generator_by_Category[Generation (GWh)]</t>
  </si>
  <si>
    <t>Co2 45Q Price</t>
  </si>
  <si>
    <t>Co2 CCUS Revenue</t>
  </si>
  <si>
    <t>Co2</t>
  </si>
  <si>
    <t>CO2 WA Emission Market</t>
  </si>
  <si>
    <t>Remainder</t>
  </si>
  <si>
    <t>23I.ST.RP.20.PS0_.EP.SC.Base.9558 (LT. 9558 - 9562) v101.8</t>
  </si>
  <si>
    <t>Forecast Energy Sales</t>
  </si>
  <si>
    <t>Source</t>
  </si>
  <si>
    <t>2020 Forecast</t>
  </si>
  <si>
    <t>2021 Forecast</t>
  </si>
  <si>
    <t>Year</t>
  </si>
  <si>
    <t>WA Sales (MWh)</t>
  </si>
  <si>
    <t>Base Revenue ($/MWh)</t>
  </si>
  <si>
    <t>Federal Tax Act Adjustment ($/MWh)</t>
  </si>
  <si>
    <t>BPA Credit ($/MWh)</t>
  </si>
  <si>
    <t>System Benefits Charge ($/MWh)</t>
  </si>
  <si>
    <t>Forecast WA Revenue ($000)</t>
  </si>
  <si>
    <t xml:space="preserve"> </t>
  </si>
  <si>
    <t>TABLE A. PRESENT AND PROPOSED RATES</t>
  </si>
  <si>
    <t>WA</t>
  </si>
  <si>
    <t>PACIFIC POWER &amp; LIGHT COMPANY</t>
  </si>
  <si>
    <t>01</t>
  </si>
  <si>
    <t>ESTIMATED EFFECT OF PROPOSED RATE CHANGE</t>
  </si>
  <si>
    <t>ON REVENUES FROM ELECTRIC SALES TO ULTIMATE CONSUMERS</t>
  </si>
  <si>
    <t>21</t>
  </si>
  <si>
    <t>IN WASHINGTON</t>
  </si>
  <si>
    <t>12 MONTHS ENDED JUNE 2019</t>
  </si>
  <si>
    <t>DOCKET NO. UE-191024</t>
  </si>
  <si>
    <t>Present</t>
  </si>
  <si>
    <t>Curr.</t>
  </si>
  <si>
    <t>Prop.</t>
  </si>
  <si>
    <t>Base</t>
  </si>
  <si>
    <t>Proposed Base</t>
  </si>
  <si>
    <t>Proposed Net</t>
  </si>
  <si>
    <t>Line</t>
  </si>
  <si>
    <t>Sch.</t>
  </si>
  <si>
    <t>Avg.</t>
  </si>
  <si>
    <t>Revenues</t>
  </si>
  <si>
    <t>Increase</t>
  </si>
  <si>
    <t>Proposed FTAA</t>
  </si>
  <si>
    <t>Decrease</t>
  </si>
  <si>
    <t>No.</t>
  </si>
  <si>
    <t>Description</t>
  </si>
  <si>
    <t>Cust.</t>
  </si>
  <si>
    <t>MWH</t>
  </si>
  <si>
    <t>($000)</t>
  </si>
  <si>
    <t>%</t>
  </si>
  <si>
    <t>(1)</t>
  </si>
  <si>
    <t>(2)</t>
  </si>
  <si>
    <t>(3)</t>
  </si>
  <si>
    <t>(4)</t>
  </si>
  <si>
    <t>(5)</t>
  </si>
  <si>
    <t>(6)</t>
  </si>
  <si>
    <t>(7)</t>
  </si>
  <si>
    <t>(8)</t>
  </si>
  <si>
    <t>(9)</t>
  </si>
  <si>
    <t>(10)</t>
  </si>
  <si>
    <t>(11)</t>
  </si>
  <si>
    <t>(14)</t>
  </si>
  <si>
    <t>(15)</t>
  </si>
  <si>
    <t>(8)/(6)</t>
  </si>
  <si>
    <t>(10)/(6)</t>
  </si>
  <si>
    <t>(12)/(6)</t>
  </si>
  <si>
    <t>Residential</t>
  </si>
  <si>
    <t>Residential Service</t>
  </si>
  <si>
    <t>16/17/18</t>
  </si>
  <si>
    <t xml:space="preserve">  Total Residential</t>
  </si>
  <si>
    <t>Commercial &amp; Industrial</t>
  </si>
  <si>
    <t>Small General Service</t>
  </si>
  <si>
    <t>Partial Requirements Service</t>
  </si>
  <si>
    <t>Large General Service &lt;1,000 kW</t>
  </si>
  <si>
    <t>Agricultural Pumping Service</t>
  </si>
  <si>
    <t>40</t>
  </si>
  <si>
    <t>Partial Requirements Service =&gt; 1,000 kW</t>
  </si>
  <si>
    <t>Large General Service =&gt; 1,000 kW</t>
  </si>
  <si>
    <t>Large General Service =&gt; 30,000 kW</t>
  </si>
  <si>
    <t>48</t>
  </si>
  <si>
    <t>Recreational Field Lighting</t>
  </si>
  <si>
    <t>54</t>
  </si>
  <si>
    <t xml:space="preserve">  Total Commercial &amp; Industrial</t>
  </si>
  <si>
    <t>Public Street Lighting</t>
  </si>
  <si>
    <t>Outdoor Area Lighting Service</t>
  </si>
  <si>
    <t>15</t>
  </si>
  <si>
    <t>Street Lighting Service</t>
  </si>
  <si>
    <t>51</t>
  </si>
  <si>
    <t xml:space="preserve">  Total Public Street Lighting</t>
  </si>
  <si>
    <t>Total Sales to Standard Tariff Customers</t>
  </si>
  <si>
    <t>Total AGA</t>
  </si>
  <si>
    <t>Total Sales to Ultimate Consumers</t>
  </si>
  <si>
    <t>Attachment B</t>
  </si>
  <si>
    <t>Proposed Adjustment Associated with the Pacific Northwest Electric Power Planning and Conservation Act (Schedule 98)</t>
  </si>
  <si>
    <t>Typical Residential</t>
  </si>
  <si>
    <t>Estimated Impact on Revenues from Sales to Ultimate Customers</t>
  </si>
  <si>
    <t>Monthly Bill</t>
  </si>
  <si>
    <t>kWh</t>
  </si>
  <si>
    <t>$ Change</t>
  </si>
  <si>
    <t>Twelve Months Ending June 2019</t>
  </si>
  <si>
    <t>Schedule 98</t>
  </si>
  <si>
    <t>Price (¢/kWh)</t>
  </si>
  <si>
    <t>Revenue Change</t>
  </si>
  <si>
    <t>BPA</t>
  </si>
  <si>
    <t>Qualified for</t>
  </si>
  <si>
    <t>Revenue</t>
  </si>
  <si>
    <t>as a Percentage</t>
  </si>
  <si>
    <t>Annual</t>
  </si>
  <si>
    <t>Class</t>
  </si>
  <si>
    <t>Schedule</t>
  </si>
  <si>
    <t>Proposed</t>
  </si>
  <si>
    <t>Change</t>
  </si>
  <si>
    <t>of Base Revenue</t>
  </si>
  <si>
    <t>Rev. Req. ($)</t>
  </si>
  <si>
    <t>A</t>
  </si>
  <si>
    <t>B</t>
  </si>
  <si>
    <t>C</t>
  </si>
  <si>
    <t>D</t>
  </si>
  <si>
    <t>E</t>
  </si>
  <si>
    <t>F</t>
  </si>
  <si>
    <t>G</t>
  </si>
  <si>
    <t>H</t>
  </si>
  <si>
    <t>I</t>
  </si>
  <si>
    <t>J</t>
  </si>
  <si>
    <t>K</t>
  </si>
  <si>
    <t>L</t>
  </si>
  <si>
    <t>=G-F</t>
  </si>
  <si>
    <t>=D*F</t>
  </si>
  <si>
    <t>=D*G</t>
  </si>
  <si>
    <t>=D*H</t>
  </si>
  <si>
    <t>=K/E</t>
  </si>
  <si>
    <t>16, 17, &amp; 18</t>
  </si>
  <si>
    <t>Large General Service &lt; 1,000 kW</t>
  </si>
  <si>
    <t>33 &amp; 36</t>
  </si>
  <si>
    <t>47T &amp; 48T</t>
  </si>
  <si>
    <t xml:space="preserve">    Total - General</t>
  </si>
  <si>
    <t>51 &amp; 53</t>
  </si>
  <si>
    <t xml:space="preserve">    Total - Lighting</t>
  </si>
  <si>
    <t xml:space="preserve">    Total - All Classes</t>
  </si>
  <si>
    <t xml:space="preserve">    Annual Guarantee Adjustment (AGA)</t>
  </si>
  <si>
    <t xml:space="preserve">    Total - Sales to Ultimate Customers</t>
  </si>
  <si>
    <t>04</t>
  </si>
  <si>
    <t>ESTIMATED EFFECT OF PROPOSED BASE RATE INCREASE</t>
  </si>
  <si>
    <t>19</t>
  </si>
  <si>
    <t>12 MONTHS ENDED DECEMBER 2017</t>
  </si>
  <si>
    <t>Hydro Deferral</t>
  </si>
  <si>
    <t>Actual</t>
  </si>
  <si>
    <t>Surcharge</t>
  </si>
  <si>
    <t>SBC</t>
  </si>
  <si>
    <t>Net</t>
  </si>
  <si>
    <t>Net Change</t>
  </si>
  <si>
    <t xml:space="preserve">Current </t>
  </si>
  <si>
    <t>(cents/kWh)</t>
  </si>
  <si>
    <t>Rate</t>
  </si>
  <si>
    <t>(12)</t>
  </si>
  <si>
    <t>(13)</t>
  </si>
  <si>
    <t>(10)-(7)</t>
  </si>
  <si>
    <t>(12)/(8)</t>
  </si>
  <si>
    <t>(7)/(5)</t>
  </si>
  <si>
    <t>(10)/(4)*100</t>
  </si>
  <si>
    <t>16/18</t>
  </si>
  <si>
    <t>Unbilled</t>
  </si>
  <si>
    <t>*Rates effective 8/1/18 were projected to collect this amount</t>
  </si>
  <si>
    <t>*Rates effective 8/1/17 were projected to collect this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</si>
</sst>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6" formatCode="&quot;$&quot;#,##0_);[Red]\(&quot;$&quot;#,##0\)"/>
    <numFmt numFmtId="7" formatCode="&quot;$&quot;#,##0.00_);\(&quot;$&quot;#,##0.00\)"/>
    <numFmt numFmtId="41" formatCode="_(* #,##0_);_(* \(#,##0\);_(* &quot;-&quot;_);_(@_)"/>
    <numFmt numFmtId="44" formatCode="_(&quot;$&quot;* #,##0.00_);_(&quot;$&quot;* \(#,##0.00\);_(&quot;$&quot;* &quot;-&quot;??_);_(@_)"/>
    <numFmt numFmtId="43" formatCode="_(* #,##0.00_);_(* \(#,##0.00\);_(* &quot;-&quot;??_);_(@_)"/>
    <numFmt numFmtId="164" formatCode="_(* #,##0_);_(* \(#,##0\);_(* &quot;-&quot;??_);_(@_)"/>
    <numFmt numFmtId="165" formatCode="0.0000%"/>
    <numFmt numFmtId="166" formatCode="&quot;$&quot;#,##0.00"/>
    <numFmt numFmtId="167" formatCode="0.0%"/>
    <numFmt numFmtId="168" formatCode="&quot;$&quot;#,##0.000_);\(&quot;$&quot;#,##0.000\)"/>
    <numFmt numFmtId="169" formatCode="0.00000000000000%"/>
    <numFmt numFmtId="170" formatCode="_(* #,##0.000_);_(* \(#,##0.000\);_(* &quot;-&quot;??_);_(@_)"/>
    <numFmt numFmtId="171" formatCode="0.000"/>
    <numFmt numFmtId="172" formatCode="_(&quot;$&quot;* #,##0_);_(&quot;$&quot;* \(#,##0\);_(&quot;$&quot;* &quot;-&quot;??_);_(@_)"/>
    <numFmt numFmtId="173" formatCode="0_);[Red]\(0\)"/>
    <numFmt numFmtId="174" formatCode="&quot;$&quot;#,##0.000000"/>
    <numFmt numFmtId="175" formatCode="&quot;$&quot;#,##0"/>
    <numFmt numFmtId="176" formatCode="#&quot;)&quot;"/>
    <numFmt numFmtId="177" formatCode="0.00000000"/>
  </numFmts>
  <fonts count="57">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2"/>
      <name val="Times New Roman"/>
      <family val="1"/>
    </font>
    <font>
      <b/>
      <sz val="12"/>
      <name val="Times New Roman"/>
      <family val="1"/>
    </font>
    <font>
      <sz val="12"/>
      <color theme="1"/>
      <name val="Times New Roman"/>
      <family val="1"/>
    </font>
    <font>
      <b/>
      <u/>
      <sz val="12"/>
      <color theme="1"/>
      <name val="Times New Roman"/>
      <family val="1"/>
    </font>
    <font>
      <b/>
      <u/>
      <sz val="11"/>
      <color theme="1"/>
      <name val="Calibri"/>
      <family val="2"/>
      <scheme val="minor"/>
    </font>
    <font>
      <b/>
      <sz val="12"/>
      <color theme="1"/>
      <name val="Times New Roman"/>
      <family val="1"/>
    </font>
    <font>
      <b/>
      <i/>
      <u/>
      <sz val="12"/>
      <color theme="1"/>
      <name val="Times New Roman"/>
      <family val="1"/>
    </font>
    <font>
      <i/>
      <sz val="12"/>
      <color theme="1"/>
      <name val="Times New Roman"/>
      <family val="1"/>
    </font>
    <font>
      <sz val="11"/>
      <color theme="1"/>
      <name val="Times New Roman"/>
      <family val="1"/>
    </font>
    <font>
      <b/>
      <sz val="11"/>
      <color theme="1"/>
      <name val="Times New Roman"/>
      <family val="1"/>
    </font>
    <font>
      <b/>
      <u/>
      <sz val="11"/>
      <color rgb="FF000000"/>
      <name val="Times New Roman"/>
      <family val="1"/>
    </font>
    <font>
      <sz val="11"/>
      <color rgb="FF000000"/>
      <name val="Times New Roman"/>
      <family val="1"/>
    </font>
    <font>
      <b/>
      <u/>
      <sz val="11"/>
      <color theme="1"/>
      <name val="Times New Roman"/>
      <family val="1"/>
    </font>
    <font>
      <i/>
      <sz val="11"/>
      <color theme="1"/>
      <name val="Times New Roman"/>
      <family val="1"/>
    </font>
    <font>
      <i/>
      <sz val="11"/>
      <color rgb="FF000000"/>
      <name val="Times New Roman"/>
      <family val="1"/>
    </font>
    <font>
      <b/>
      <u/>
      <sz val="11"/>
      <color rgb="FFFF0000"/>
      <name val="Times New Roman"/>
      <family val="1"/>
    </font>
    <font>
      <b/>
      <sz val="14"/>
      <name val="Times New Roman"/>
      <family val="1"/>
    </font>
    <font>
      <b/>
      <sz val="14"/>
      <color indexed="8"/>
      <name val="Times New Roman"/>
      <family val="1"/>
    </font>
    <font>
      <sz val="12"/>
      <color indexed="8"/>
      <name val="Times New Roman"/>
      <family val="1"/>
    </font>
    <font>
      <b/>
      <sz val="11"/>
      <name val="TimesNewRomanPS"/>
    </font>
    <font>
      <sz val="11"/>
      <name val="TimesNewRomanPS"/>
    </font>
    <font>
      <b/>
      <sz val="11"/>
      <color indexed="8"/>
      <name val="TimesNewRomanPS"/>
    </font>
    <font>
      <sz val="11"/>
      <name val="Times New Roman"/>
      <family val="1"/>
    </font>
    <font>
      <b/>
      <sz val="12"/>
      <color indexed="8"/>
      <name val="Times New Roman"/>
      <family val="1"/>
    </font>
    <font>
      <b/>
      <sz val="11"/>
      <name val="Times New Roman"/>
      <family val="1"/>
    </font>
    <font>
      <sz val="12"/>
      <color indexed="56"/>
      <name val="Times New Roman"/>
      <family val="1"/>
    </font>
    <font>
      <sz val="12"/>
      <color indexed="12"/>
      <name val="Times New Roman"/>
      <family val="1"/>
    </font>
    <font>
      <sz val="12"/>
      <color rgb="FF0000FF"/>
      <name val="Times New Roman"/>
      <family val="1"/>
    </font>
    <font>
      <b/>
      <i/>
      <sz val="12"/>
      <color theme="1"/>
      <name val="Times New Roman"/>
      <family val="1"/>
    </font>
    <font>
      <b/>
      <sz val="10"/>
      <name val="Arial"/>
      <family val="2"/>
    </font>
    <font>
      <sz val="11"/>
      <name val="Calibri"/>
      <family val="2"/>
      <scheme val="minor"/>
    </font>
    <font>
      <b/>
      <sz val="16"/>
      <color theme="1"/>
      <name val="Calibri"/>
      <family val="2"/>
      <scheme val="minor"/>
    </font>
    <font>
      <b/>
      <sz val="11"/>
      <color rgb="FF000000"/>
      <name val="Calibri"/>
      <family val="2"/>
      <scheme val="minor"/>
    </font>
    <font>
      <sz val="10"/>
      <color theme="1"/>
      <name val="Times New Roman"/>
      <family val="1"/>
    </font>
    <font>
      <b/>
      <u/>
      <sz val="10"/>
      <color theme="1"/>
      <name val="Times New Roman"/>
      <family val="1"/>
    </font>
    <font>
      <b/>
      <sz val="11"/>
      <name val="Calibri"/>
      <family val="2"/>
    </font>
    <font>
      <sz val="11"/>
      <name val="Calibri"/>
      <family val="2"/>
    </font>
    <font>
      <sz val="11"/>
      <color theme="1"/>
      <name val="Calibri"/>
      <family val="2"/>
    </font>
    <font>
      <sz val="10"/>
      <color theme="1"/>
      <name val="Calibri"/>
      <family val="2"/>
      <scheme val="minor"/>
    </font>
    <font>
      <sz val="8"/>
      <color theme="1"/>
      <name val="Calibri"/>
      <family val="2"/>
      <scheme val="minor"/>
    </font>
    <font>
      <b/>
      <sz val="10"/>
      <color theme="1"/>
      <name val="Calibri"/>
      <family val="2"/>
      <scheme val="minor"/>
    </font>
    <font>
      <b/>
      <u/>
      <sz val="10"/>
      <color rgb="FF000000"/>
      <name val="Calibri"/>
      <family val="2"/>
      <scheme val="minor"/>
    </font>
    <font>
      <sz val="10"/>
      <color rgb="FF000000"/>
      <name val="Calibri"/>
      <family val="2"/>
      <scheme val="minor"/>
    </font>
    <font>
      <b/>
      <sz val="10"/>
      <color rgb="FF000000"/>
      <name val="Calibri"/>
      <family val="2"/>
      <scheme val="minor"/>
    </font>
    <font>
      <i/>
      <sz val="10"/>
      <color theme="1"/>
      <name val="Calibri"/>
      <family val="2"/>
      <scheme val="minor"/>
    </font>
    <font>
      <sz val="12"/>
      <color rgb="FFFF0000"/>
      <name val="Times New Roman"/>
      <family val="1"/>
    </font>
    <font>
      <b/>
      <sz val="11"/>
      <color theme="0"/>
      <name val="Calibri"/>
      <family val="2"/>
      <scheme val="minor"/>
    </font>
    <font>
      <sz val="11"/>
      <color rgb="FFFF0000"/>
      <name val="Calibri"/>
      <family val="2"/>
      <scheme val="minor"/>
    </font>
    <font>
      <sz val="11"/>
      <color theme="0"/>
      <name val="Calibri"/>
      <family val="2"/>
      <scheme val="minor"/>
    </font>
    <font>
      <strike/>
      <sz val="12"/>
      <color theme="1"/>
      <name val="Times New Roman"/>
      <family val="1"/>
    </font>
    <font>
      <u/>
      <sz val="11"/>
      <color theme="1"/>
      <name val="Calibri"/>
      <family val="2"/>
      <scheme val="minor"/>
    </font>
    <font>
      <sz val="11"/>
      <color rgb="FFFF0000"/>
      <name val="Times New Roman"/>
      <family val="1"/>
    </font>
    <font>
      <vertAlign val="superscript"/>
      <sz val="11"/>
      <color theme="1"/>
      <name val="Times New Roman"/>
      <family val="1"/>
    </font>
  </fonts>
  <fills count="1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rgb="FFCCCCFF"/>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14999847407452621"/>
        <bgColor theme="0" tint="-0.14999847407452621"/>
      </patternFill>
    </fill>
    <fill>
      <patternFill patternType="solid">
        <fgColor them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style="thin">
        <color indexed="64"/>
      </top>
      <bottom style="thin">
        <color indexed="64"/>
      </bottom>
      <diagonal/>
    </border>
    <border>
      <left/>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theme="1"/>
      </left>
      <right style="thin">
        <color theme="1"/>
      </right>
      <top style="thin">
        <color theme="1"/>
      </top>
      <bottom style="thin">
        <color theme="1"/>
      </bottom>
      <diagonal/>
    </border>
  </borders>
  <cellStyleXfs count="2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1" fillId="0" borderId="0"/>
    <xf numFmtId="9" fontId="1" fillId="0" borderId="0" applyFont="0" applyFill="0" applyBorder="0" applyAlignment="0" applyProtection="0"/>
    <xf numFmtId="0" fontId="4" fillId="0" borderId="0"/>
    <xf numFmtId="0" fontId="4" fillId="0" borderId="0"/>
    <xf numFmtId="0" fontId="26" fillId="0" borderId="0"/>
    <xf numFmtId="0" fontId="4" fillId="0" borderId="0"/>
    <xf numFmtId="44" fontId="3"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444">
    <xf numFmtId="0" fontId="0" fillId="0" borderId="0" xfId="0"/>
    <xf numFmtId="0" fontId="4" fillId="0" borderId="0" xfId="4" applyFont="1"/>
    <xf numFmtId="0" fontId="5" fillId="0" borderId="0" xfId="4" applyFont="1"/>
    <xf numFmtId="0" fontId="4" fillId="0" borderId="0" xfId="4" applyFont="1" applyAlignment="1">
      <alignment horizontal="right"/>
    </xf>
    <xf numFmtId="0" fontId="6" fillId="0" borderId="0" xfId="0" applyFont="1"/>
    <xf numFmtId="0" fontId="4" fillId="0" borderId="0" xfId="4" applyFont="1" applyAlignment="1">
      <alignment horizontal="center" wrapText="1"/>
    </xf>
    <xf numFmtId="0" fontId="5" fillId="0" borderId="0" xfId="4" applyFont="1" applyAlignment="1">
      <alignment horizontal="center" vertical="center" wrapText="1"/>
    </xf>
    <xf numFmtId="0" fontId="4" fillId="0" borderId="0" xfId="4" applyFont="1" applyAlignment="1">
      <alignment horizontal="center"/>
    </xf>
    <xf numFmtId="164" fontId="6" fillId="0" borderId="0" xfId="5" applyNumberFormat="1" applyFont="1" applyFill="1" applyBorder="1" applyAlignment="1">
      <alignment horizontal="center"/>
    </xf>
    <xf numFmtId="164" fontId="6" fillId="0" borderId="0" xfId="5" applyNumberFormat="1" applyFont="1" applyFill="1" applyBorder="1"/>
    <xf numFmtId="43" fontId="6" fillId="0" borderId="0" xfId="5" applyFont="1" applyFill="1" applyBorder="1"/>
    <xf numFmtId="164" fontId="4" fillId="0" borderId="0" xfId="4" applyNumberFormat="1" applyFont="1"/>
    <xf numFmtId="165" fontId="6" fillId="0" borderId="0" xfId="6" applyNumberFormat="1" applyFont="1" applyFill="1" applyBorder="1"/>
    <xf numFmtId="165" fontId="6" fillId="0" borderId="0" xfId="5" applyNumberFormat="1" applyFont="1" applyFill="1" applyBorder="1"/>
    <xf numFmtId="164" fontId="5" fillId="0" borderId="0" xfId="4" applyNumberFormat="1" applyFont="1"/>
    <xf numFmtId="43" fontId="5" fillId="0" borderId="0" xfId="4" applyNumberFormat="1" applyFont="1"/>
    <xf numFmtId="0" fontId="2" fillId="0" borderId="0" xfId="0" applyFont="1"/>
    <xf numFmtId="0" fontId="8" fillId="0" borderId="0" xfId="0" applyFont="1"/>
    <xf numFmtId="164" fontId="0" fillId="0" borderId="0" xfId="0" applyNumberFormat="1"/>
    <xf numFmtId="0" fontId="7" fillId="0" borderId="6" xfId="0" applyFont="1" applyBorder="1"/>
    <xf numFmtId="0" fontId="9" fillId="0" borderId="7" xfId="0" applyFont="1" applyBorder="1"/>
    <xf numFmtId="0" fontId="10" fillId="0" borderId="8" xfId="0" applyFont="1" applyBorder="1" applyAlignment="1">
      <alignment horizontal="center"/>
    </xf>
    <xf numFmtId="0" fontId="6" fillId="0" borderId="9" xfId="0" applyFont="1" applyBorder="1"/>
    <xf numFmtId="0" fontId="6" fillId="0" borderId="10" xfId="0" applyFont="1" applyBorder="1" applyAlignment="1">
      <alignment horizontal="center"/>
    </xf>
    <xf numFmtId="164" fontId="6" fillId="0" borderId="0" xfId="0" applyNumberFormat="1" applyFont="1"/>
    <xf numFmtId="0" fontId="11" fillId="0" borderId="10" xfId="0" applyFont="1" applyBorder="1" applyAlignment="1">
      <alignment horizontal="center"/>
    </xf>
    <xf numFmtId="0" fontId="6" fillId="0" borderId="11" xfId="0" applyFont="1" applyBorder="1"/>
    <xf numFmtId="164" fontId="11" fillId="0" borderId="10" xfId="0" applyNumberFormat="1" applyFont="1" applyBorder="1" applyAlignment="1">
      <alignment horizontal="center"/>
    </xf>
    <xf numFmtId="0" fontId="6" fillId="0" borderId="14" xfId="0" applyFont="1" applyBorder="1"/>
    <xf numFmtId="0" fontId="6" fillId="0" borderId="15" xfId="0" applyFont="1" applyBorder="1"/>
    <xf numFmtId="0" fontId="9" fillId="0" borderId="16" xfId="0" applyFont="1" applyBorder="1"/>
    <xf numFmtId="164" fontId="9" fillId="0" borderId="13" xfId="0" applyNumberFormat="1" applyFont="1" applyBorder="1"/>
    <xf numFmtId="0" fontId="12" fillId="0" borderId="0" xfId="0" applyFont="1"/>
    <xf numFmtId="0" fontId="16" fillId="0" borderId="0" xfId="0" applyFont="1"/>
    <xf numFmtId="166" fontId="12" fillId="0" borderId="0" xfId="0" applyNumberFormat="1" applyFont="1"/>
    <xf numFmtId="0" fontId="12" fillId="0" borderId="0" xfId="0" applyFont="1" applyAlignment="1">
      <alignment horizontal="center"/>
    </xf>
    <xf numFmtId="0" fontId="16" fillId="2" borderId="0" xfId="0" applyFont="1" applyFill="1"/>
    <xf numFmtId="0" fontId="12" fillId="2" borderId="0" xfId="0" applyFont="1" applyFill="1"/>
    <xf numFmtId="0" fontId="12" fillId="2" borderId="0" xfId="0" applyFont="1" applyFill="1" applyAlignment="1">
      <alignment wrapText="1"/>
    </xf>
    <xf numFmtId="0" fontId="12" fillId="0" borderId="0" xfId="0" applyFont="1" applyAlignment="1">
      <alignment wrapText="1"/>
    </xf>
    <xf numFmtId="0" fontId="16" fillId="3" borderId="0" xfId="0" applyFont="1" applyFill="1" applyAlignment="1">
      <alignment vertical="top"/>
    </xf>
    <xf numFmtId="0" fontId="12" fillId="3" borderId="0" xfId="0" applyFont="1" applyFill="1"/>
    <xf numFmtId="0" fontId="12" fillId="0" borderId="0" xfId="0" applyFont="1" applyAlignment="1">
      <alignment vertical="top"/>
    </xf>
    <xf numFmtId="0" fontId="16" fillId="4" borderId="0" xfId="0" applyFont="1" applyFill="1"/>
    <xf numFmtId="0" fontId="12" fillId="4" borderId="0" xfId="0" applyFont="1" applyFill="1"/>
    <xf numFmtId="0" fontId="14" fillId="5" borderId="0" xfId="0" applyFont="1" applyFill="1"/>
    <xf numFmtId="0" fontId="15" fillId="5" borderId="0" xfId="0" applyFont="1" applyFill="1" applyAlignment="1">
      <alignment wrapText="1"/>
    </xf>
    <xf numFmtId="43" fontId="12" fillId="0" borderId="0" xfId="1" applyFont="1" applyBorder="1"/>
    <xf numFmtId="0" fontId="12" fillId="0" borderId="0" xfId="0" applyFont="1" applyAlignment="1">
      <alignment horizontal="right"/>
    </xf>
    <xf numFmtId="166" fontId="12" fillId="0" borderId="11" xfId="0" applyNumberFormat="1" applyFont="1" applyBorder="1"/>
    <xf numFmtId="43" fontId="12" fillId="0" borderId="0" xfId="1" applyFont="1"/>
    <xf numFmtId="0" fontId="13" fillId="0" borderId="0" xfId="0" applyFont="1" applyAlignment="1">
      <alignment horizontal="center"/>
    </xf>
    <xf numFmtId="0" fontId="12" fillId="2" borderId="1" xfId="0" applyFont="1" applyFill="1" applyBorder="1"/>
    <xf numFmtId="0" fontId="12" fillId="2" borderId="1" xfId="0" quotePrefix="1" applyFont="1" applyFill="1" applyBorder="1" applyAlignment="1">
      <alignment horizontal="left" vertical="top" wrapText="1"/>
    </xf>
    <xf numFmtId="0" fontId="12" fillId="3" borderId="1" xfId="0" applyFont="1" applyFill="1" applyBorder="1" applyAlignment="1">
      <alignment horizontal="left" wrapText="1"/>
    </xf>
    <xf numFmtId="0" fontId="12" fillId="4" borderId="1" xfId="0" applyFont="1" applyFill="1" applyBorder="1"/>
    <xf numFmtId="0" fontId="12" fillId="4" borderId="1" xfId="0" applyFont="1" applyFill="1" applyBorder="1" applyAlignment="1">
      <alignment wrapText="1"/>
    </xf>
    <xf numFmtId="0" fontId="4" fillId="0" borderId="0" xfId="11"/>
    <xf numFmtId="0" fontId="20" fillId="0" borderId="0" xfId="11" applyFont="1"/>
    <xf numFmtId="0" fontId="21" fillId="0" borderId="0" xfId="11" applyFont="1"/>
    <xf numFmtId="0" fontId="22" fillId="0" borderId="0" xfId="11" applyFont="1"/>
    <xf numFmtId="0" fontId="4" fillId="0" borderId="0" xfId="11" applyAlignment="1">
      <alignment horizontal="center"/>
    </xf>
    <xf numFmtId="0" fontId="23" fillId="0" borderId="0" xfId="11" quotePrefix="1" applyFont="1" applyAlignment="1">
      <alignment horizontal="centerContinuous"/>
    </xf>
    <xf numFmtId="0" fontId="4" fillId="0" borderId="0" xfId="11" applyAlignment="1">
      <alignment horizontal="centerContinuous"/>
    </xf>
    <xf numFmtId="0" fontId="23" fillId="0" borderId="0" xfId="11" applyFont="1" applyAlignment="1">
      <alignment horizontal="centerContinuous"/>
    </xf>
    <xf numFmtId="0" fontId="23" fillId="0" borderId="0" xfId="11" applyFont="1"/>
    <xf numFmtId="0" fontId="23" fillId="0" borderId="0" xfId="11" applyFont="1" applyAlignment="1">
      <alignment horizontal="center"/>
    </xf>
    <xf numFmtId="0" fontId="23" fillId="0" borderId="0" xfId="11" quotePrefix="1" applyFont="1" applyAlignment="1">
      <alignment horizontal="center"/>
    </xf>
    <xf numFmtId="0" fontId="23" fillId="0" borderId="0" xfId="11" quotePrefix="1" applyFont="1"/>
    <xf numFmtId="0" fontId="24" fillId="0" borderId="0" xfId="11" quotePrefix="1" applyFont="1" applyAlignment="1">
      <alignment horizontal="center"/>
    </xf>
    <xf numFmtId="0" fontId="24" fillId="0" borderId="0" xfId="11" applyFont="1" applyAlignment="1">
      <alignment horizontal="center"/>
    </xf>
    <xf numFmtId="0" fontId="4" fillId="0" borderId="0" xfId="11" applyAlignment="1">
      <alignment horizontal="left"/>
    </xf>
    <xf numFmtId="0" fontId="22" fillId="0" borderId="0" xfId="11" applyFont="1" applyAlignment="1">
      <alignment horizontal="center"/>
    </xf>
    <xf numFmtId="0" fontId="4" fillId="0" borderId="0" xfId="11" quotePrefix="1" applyAlignment="1">
      <alignment horizontal="center"/>
    </xf>
    <xf numFmtId="0" fontId="4" fillId="0" borderId="11" xfId="11" applyBorder="1" applyAlignment="1">
      <alignment horizontal="centerContinuous"/>
    </xf>
    <xf numFmtId="5" fontId="4" fillId="0" borderId="0" xfId="12" applyNumberFormat="1" applyAlignment="1">
      <alignment horizontal="center"/>
    </xf>
    <xf numFmtId="0" fontId="4" fillId="0" borderId="28" xfId="11" quotePrefix="1" applyBorder="1" applyAlignment="1">
      <alignment horizontal="centerContinuous"/>
    </xf>
    <xf numFmtId="0" fontId="4" fillId="0" borderId="11" xfId="11" quotePrefix="1" applyBorder="1" applyAlignment="1">
      <alignment horizontal="centerContinuous"/>
    </xf>
    <xf numFmtId="0" fontId="4" fillId="0" borderId="29" xfId="11" applyBorder="1" applyAlignment="1">
      <alignment horizontal="center"/>
    </xf>
    <xf numFmtId="0" fontId="22" fillId="0" borderId="29" xfId="11" applyFont="1" applyBorder="1" applyAlignment="1">
      <alignment horizontal="center"/>
    </xf>
    <xf numFmtId="0" fontId="4" fillId="0" borderId="11" xfId="11" applyBorder="1" applyAlignment="1">
      <alignment horizontal="center"/>
    </xf>
    <xf numFmtId="6" fontId="4" fillId="0" borderId="29" xfId="11" quotePrefix="1" applyNumberFormat="1" applyBorder="1" applyAlignment="1">
      <alignment horizontal="center"/>
    </xf>
    <xf numFmtId="5" fontId="4" fillId="0" borderId="11" xfId="12" quotePrefix="1" applyNumberFormat="1" applyBorder="1" applyAlignment="1">
      <alignment horizontal="center"/>
    </xf>
    <xf numFmtId="6" fontId="4" fillId="0" borderId="0" xfId="11" quotePrefix="1" applyNumberFormat="1" applyAlignment="1">
      <alignment horizontal="center"/>
    </xf>
    <xf numFmtId="0" fontId="4" fillId="0" borderId="11" xfId="11" quotePrefix="1" applyBorder="1" applyAlignment="1">
      <alignment horizontal="center"/>
    </xf>
    <xf numFmtId="6" fontId="4" fillId="0" borderId="11" xfId="11" quotePrefix="1" applyNumberFormat="1" applyBorder="1" applyAlignment="1">
      <alignment horizontal="center"/>
    </xf>
    <xf numFmtId="0" fontId="4" fillId="0" borderId="0" xfId="11" quotePrefix="1"/>
    <xf numFmtId="0" fontId="25" fillId="0" borderId="0" xfId="11" applyFont="1"/>
    <xf numFmtId="0" fontId="22" fillId="0" borderId="0" xfId="11" quotePrefix="1" applyFont="1" applyAlignment="1">
      <alignment horizontal="center"/>
    </xf>
    <xf numFmtId="37" fontId="4" fillId="0" borderId="0" xfId="11" applyNumberFormat="1"/>
    <xf numFmtId="5" fontId="22" fillId="0" borderId="0" xfId="11" applyNumberFormat="1" applyFont="1" applyProtection="1">
      <protection locked="0"/>
    </xf>
    <xf numFmtId="10" fontId="22" fillId="0" borderId="0" xfId="6" applyNumberFormat="1" applyFont="1" applyFill="1" applyProtection="1">
      <protection locked="0"/>
    </xf>
    <xf numFmtId="10" fontId="22" fillId="0" borderId="0" xfId="6" applyNumberFormat="1" applyFont="1" applyFill="1" applyBorder="1" applyProtection="1">
      <protection locked="0"/>
    </xf>
    <xf numFmtId="10" fontId="22" fillId="0" borderId="0" xfId="6" applyNumberFormat="1" applyFont="1" applyFill="1" applyBorder="1" applyAlignment="1" applyProtection="1">
      <alignment horizontal="center"/>
      <protection locked="0"/>
    </xf>
    <xf numFmtId="2" fontId="4" fillId="0" borderId="0" xfId="11" applyNumberFormat="1"/>
    <xf numFmtId="0" fontId="4" fillId="0" borderId="29" xfId="11" applyBorder="1"/>
    <xf numFmtId="10" fontId="4" fillId="0" borderId="11" xfId="6" applyNumberFormat="1" applyFont="1" applyFill="1" applyBorder="1"/>
    <xf numFmtId="5" fontId="4" fillId="0" borderId="11" xfId="11" applyNumberFormat="1" applyBorder="1"/>
    <xf numFmtId="5" fontId="4" fillId="0" borderId="0" xfId="11" applyNumberFormat="1" applyAlignment="1">
      <alignment horizontal="center"/>
    </xf>
    <xf numFmtId="10" fontId="4" fillId="0" borderId="0" xfId="11" applyNumberFormat="1"/>
    <xf numFmtId="5" fontId="4" fillId="0" borderId="0" xfId="11" applyNumberFormat="1"/>
    <xf numFmtId="0" fontId="26" fillId="0" borderId="0" xfId="13" applyAlignment="1">
      <alignment horizontal="center"/>
    </xf>
    <xf numFmtId="5" fontId="22" fillId="0" borderId="0" xfId="6" applyNumberFormat="1" applyFont="1" applyFill="1" applyBorder="1" applyProtection="1">
      <protection locked="0"/>
    </xf>
    <xf numFmtId="167" fontId="4" fillId="0" borderId="0" xfId="6" applyNumberFormat="1" applyFont="1" applyFill="1"/>
    <xf numFmtId="0" fontId="26" fillId="0" borderId="0" xfId="13"/>
    <xf numFmtId="10" fontId="4" fillId="0" borderId="11" xfId="11" applyNumberFormat="1" applyBorder="1"/>
    <xf numFmtId="168" fontId="4" fillId="0" borderId="11" xfId="11" applyNumberFormat="1" applyBorder="1"/>
    <xf numFmtId="168" fontId="4" fillId="0" borderId="0" xfId="11" applyNumberFormat="1"/>
    <xf numFmtId="0" fontId="4" fillId="0" borderId="11" xfId="11" applyBorder="1"/>
    <xf numFmtId="37" fontId="4" fillId="0" borderId="29" xfId="11" applyNumberFormat="1" applyBorder="1"/>
    <xf numFmtId="5" fontId="4" fillId="0" borderId="29" xfId="11" applyNumberFormat="1" applyBorder="1"/>
    <xf numFmtId="10" fontId="22" fillId="0" borderId="11" xfId="6" applyNumberFormat="1" applyFont="1" applyFill="1" applyBorder="1" applyProtection="1">
      <protection locked="0"/>
    </xf>
    <xf numFmtId="5" fontId="22" fillId="0" borderId="11" xfId="11" applyNumberFormat="1" applyFont="1" applyBorder="1" applyProtection="1">
      <protection locked="0"/>
    </xf>
    <xf numFmtId="0" fontId="27" fillId="0" borderId="0" xfId="11" applyFont="1"/>
    <xf numFmtId="37" fontId="4" fillId="0" borderId="27" xfId="11" applyNumberFormat="1" applyBorder="1"/>
    <xf numFmtId="5" fontId="4" fillId="0" borderId="27" xfId="11" applyNumberFormat="1" applyBorder="1"/>
    <xf numFmtId="10" fontId="22" fillId="0" borderId="27" xfId="6" applyNumberFormat="1" applyFont="1" applyFill="1" applyBorder="1" applyProtection="1">
      <protection locked="0"/>
    </xf>
    <xf numFmtId="5" fontId="22" fillId="0" borderId="0" xfId="6" applyNumberFormat="1" applyFont="1" applyFill="1" applyProtection="1">
      <protection locked="0"/>
    </xf>
    <xf numFmtId="10" fontId="22" fillId="0" borderId="0" xfId="6" quotePrefix="1" applyNumberFormat="1" applyFont="1" applyFill="1" applyBorder="1" applyProtection="1">
      <protection locked="0"/>
    </xf>
    <xf numFmtId="10" fontId="22" fillId="0" borderId="0" xfId="6" quotePrefix="1" applyNumberFormat="1" applyFont="1" applyFill="1" applyBorder="1" applyAlignment="1" applyProtection="1">
      <alignment horizontal="center"/>
      <protection locked="0"/>
    </xf>
    <xf numFmtId="0" fontId="28" fillId="0" borderId="0" xfId="13" applyFont="1"/>
    <xf numFmtId="5" fontId="22" fillId="0" borderId="27" xfId="6" applyNumberFormat="1" applyFont="1" applyFill="1" applyBorder="1" applyProtection="1">
      <protection locked="0"/>
    </xf>
    <xf numFmtId="167" fontId="22" fillId="0" borderId="0" xfId="6" applyNumberFormat="1" applyFont="1" applyFill="1" applyBorder="1" applyProtection="1">
      <protection locked="0"/>
    </xf>
    <xf numFmtId="0" fontId="4" fillId="0" borderId="0" xfId="11" applyAlignment="1">
      <alignment horizontal="right"/>
    </xf>
    <xf numFmtId="43" fontId="4" fillId="0" borderId="0" xfId="5" applyFont="1" applyFill="1"/>
    <xf numFmtId="167" fontId="29" fillId="0" borderId="0" xfId="6" applyNumberFormat="1" applyFont="1" applyFill="1" applyBorder="1" applyProtection="1">
      <protection locked="0"/>
    </xf>
    <xf numFmtId="1" fontId="4" fillId="0" borderId="0" xfId="11" applyNumberFormat="1"/>
    <xf numFmtId="167" fontId="4" fillId="0" borderId="0" xfId="6" applyNumberFormat="1" applyFont="1" applyFill="1" applyBorder="1"/>
    <xf numFmtId="1" fontId="29" fillId="0" borderId="0" xfId="11" applyNumberFormat="1" applyFont="1"/>
    <xf numFmtId="167" fontId="29" fillId="0" borderId="0" xfId="6" applyNumberFormat="1" applyFont="1" applyFill="1"/>
    <xf numFmtId="169" fontId="4" fillId="0" borderId="0" xfId="11" applyNumberFormat="1"/>
    <xf numFmtId="167" fontId="4" fillId="0" borderId="0" xfId="11" applyNumberFormat="1"/>
    <xf numFmtId="167" fontId="30" fillId="0" borderId="0" xfId="6" applyNumberFormat="1" applyFont="1" applyFill="1"/>
    <xf numFmtId="164" fontId="22" fillId="0" borderId="0" xfId="5" applyNumberFormat="1" applyFont="1" applyAlignment="1">
      <alignment horizontal="left"/>
    </xf>
    <xf numFmtId="164" fontId="4" fillId="0" borderId="0" xfId="5" applyNumberFormat="1" applyFont="1"/>
    <xf numFmtId="0" fontId="22" fillId="0" borderId="0" xfId="11" applyFont="1" applyAlignment="1">
      <alignment horizontal="centerContinuous"/>
    </xf>
    <xf numFmtId="164" fontId="4" fillId="0" borderId="0" xfId="5" applyNumberFormat="1" applyFont="1" applyAlignment="1">
      <alignment horizontal="left"/>
    </xf>
    <xf numFmtId="0" fontId="4" fillId="0" borderId="6" xfId="11" applyBorder="1" applyAlignment="1">
      <alignment horizontal="centerContinuous"/>
    </xf>
    <xf numFmtId="0" fontId="4" fillId="0" borderId="8" xfId="11" applyBorder="1" applyAlignment="1">
      <alignment horizontal="centerContinuous"/>
    </xf>
    <xf numFmtId="0" fontId="4" fillId="0" borderId="14" xfId="11" applyBorder="1" applyAlignment="1">
      <alignment horizontal="centerContinuous"/>
    </xf>
    <xf numFmtId="0" fontId="4" fillId="0" borderId="15" xfId="11" applyBorder="1" applyAlignment="1">
      <alignment horizontal="centerContinuous"/>
    </xf>
    <xf numFmtId="164" fontId="22" fillId="0" borderId="0" xfId="5" applyNumberFormat="1" applyFont="1" applyBorder="1"/>
    <xf numFmtId="0" fontId="5" fillId="0" borderId="0" xfId="11" applyFont="1" applyAlignment="1">
      <alignment horizontal="center"/>
    </xf>
    <xf numFmtId="164" fontId="4" fillId="0" borderId="1" xfId="5" applyNumberFormat="1" applyFont="1" applyBorder="1" applyAlignment="1">
      <alignment horizontal="center"/>
    </xf>
    <xf numFmtId="0" fontId="4" fillId="0" borderId="15" xfId="11" quotePrefix="1" applyBorder="1" applyAlignment="1">
      <alignment horizontal="center"/>
    </xf>
    <xf numFmtId="0" fontId="22" fillId="0" borderId="30" xfId="11" quotePrefix="1" applyFont="1" applyBorder="1" applyAlignment="1">
      <alignment horizontal="centerContinuous"/>
    </xf>
    <xf numFmtId="0" fontId="22" fillId="0" borderId="28" xfId="11" quotePrefix="1" applyFont="1" applyBorder="1" applyAlignment="1">
      <alignment horizontal="centerContinuous"/>
    </xf>
    <xf numFmtId="0" fontId="5" fillId="0" borderId="31" xfId="11" applyFont="1" applyBorder="1" applyAlignment="1">
      <alignment horizontal="centerContinuous"/>
    </xf>
    <xf numFmtId="0" fontId="4" fillId="0" borderId="30" xfId="11" quotePrefix="1" applyBorder="1" applyAlignment="1">
      <alignment horizontal="centerContinuous"/>
    </xf>
    <xf numFmtId="0" fontId="4" fillId="0" borderId="28" xfId="11" applyBorder="1" applyAlignment="1">
      <alignment horizontal="centerContinuous"/>
    </xf>
    <xf numFmtId="0" fontId="4" fillId="0" borderId="31" xfId="11" applyBorder="1" applyAlignment="1">
      <alignment horizontal="centerContinuous"/>
    </xf>
    <xf numFmtId="164" fontId="31" fillId="0" borderId="3" xfId="5" applyNumberFormat="1" applyFont="1" applyBorder="1"/>
    <xf numFmtId="43" fontId="4" fillId="0" borderId="15" xfId="11" applyNumberFormat="1" applyBorder="1"/>
    <xf numFmtId="0" fontId="22" fillId="0" borderId="10" xfId="11" applyFont="1" applyBorder="1" applyAlignment="1">
      <alignment horizontal="center"/>
    </xf>
    <xf numFmtId="0" fontId="22" fillId="0" borderId="30" xfId="11" applyFont="1" applyBorder="1" applyAlignment="1">
      <alignment horizontal="centerContinuous"/>
    </xf>
    <xf numFmtId="0" fontId="22" fillId="0" borderId="31" xfId="11" applyFont="1" applyBorder="1" applyAlignment="1">
      <alignment horizontal="centerContinuous"/>
    </xf>
    <xf numFmtId="0" fontId="4" fillId="0" borderId="2" xfId="11" applyBorder="1" applyAlignment="1">
      <alignment horizontal="center"/>
    </xf>
    <xf numFmtId="0" fontId="4" fillId="0" borderId="30" xfId="11" applyBorder="1" applyAlignment="1">
      <alignment horizontal="centerContinuous"/>
    </xf>
    <xf numFmtId="164" fontId="4" fillId="0" borderId="2" xfId="5" applyNumberFormat="1" applyFont="1" applyBorder="1" applyAlignment="1">
      <alignment horizontal="center"/>
    </xf>
    <xf numFmtId="164" fontId="4" fillId="0" borderId="0" xfId="5" applyNumberFormat="1" applyFont="1" applyAlignment="1">
      <alignment horizontal="center"/>
    </xf>
    <xf numFmtId="0" fontId="22" fillId="0" borderId="9" xfId="11" applyFont="1" applyBorder="1" applyAlignment="1">
      <alignment horizontal="centerContinuous"/>
    </xf>
    <xf numFmtId="0" fontId="22" fillId="0" borderId="4" xfId="11" applyFont="1" applyBorder="1" applyAlignment="1">
      <alignment horizontal="centerContinuous"/>
    </xf>
    <xf numFmtId="0" fontId="4" fillId="0" borderId="6" xfId="11" applyBorder="1"/>
    <xf numFmtId="0" fontId="4" fillId="0" borderId="7" xfId="11" applyBorder="1"/>
    <xf numFmtId="0" fontId="4" fillId="0" borderId="8" xfId="11" applyBorder="1"/>
    <xf numFmtId="164" fontId="22" fillId="0" borderId="4" xfId="5" applyNumberFormat="1" applyFont="1" applyBorder="1" applyAlignment="1">
      <alignment horizontal="center"/>
    </xf>
    <xf numFmtId="0" fontId="22" fillId="0" borderId="4" xfId="11" applyFont="1" applyBorder="1" applyAlignment="1">
      <alignment horizontal="center"/>
    </xf>
    <xf numFmtId="0" fontId="22" fillId="0" borderId="14" xfId="11" applyFont="1" applyBorder="1" applyAlignment="1">
      <alignment horizontal="center"/>
    </xf>
    <xf numFmtId="0" fontId="22" fillId="0" borderId="3" xfId="11" applyFont="1" applyBorder="1" applyAlignment="1">
      <alignment horizontal="center"/>
    </xf>
    <xf numFmtId="6" fontId="4" fillId="0" borderId="2" xfId="11" quotePrefix="1" applyNumberFormat="1" applyBorder="1" applyAlignment="1">
      <alignment horizontal="center"/>
    </xf>
    <xf numFmtId="0" fontId="4" fillId="0" borderId="14" xfId="11" applyBorder="1" applyAlignment="1">
      <alignment horizontal="center"/>
    </xf>
    <xf numFmtId="0" fontId="4" fillId="0" borderId="15" xfId="11" applyBorder="1" applyAlignment="1">
      <alignment horizontal="center"/>
    </xf>
    <xf numFmtId="164" fontId="4" fillId="0" borderId="4" xfId="5" quotePrefix="1" applyNumberFormat="1" applyFont="1" applyBorder="1" applyAlignment="1">
      <alignment horizontal="center"/>
    </xf>
    <xf numFmtId="0" fontId="4" fillId="0" borderId="4" xfId="11" quotePrefix="1" applyBorder="1" applyAlignment="1">
      <alignment horizontal="center"/>
    </xf>
    <xf numFmtId="0" fontId="4" fillId="0" borderId="6" xfId="11" applyBorder="1" applyAlignment="1">
      <alignment horizontal="center"/>
    </xf>
    <xf numFmtId="0" fontId="4" fillId="0" borderId="7" xfId="11" quotePrefix="1" applyBorder="1" applyAlignment="1">
      <alignment horizontal="center"/>
    </xf>
    <xf numFmtId="0" fontId="4" fillId="0" borderId="6" xfId="11" quotePrefix="1" applyBorder="1" applyAlignment="1">
      <alignment horizontal="center"/>
    </xf>
    <xf numFmtId="164" fontId="4" fillId="0" borderId="3" xfId="5" quotePrefix="1" applyNumberFormat="1" applyFont="1" applyBorder="1" applyAlignment="1">
      <alignment horizontal="center"/>
    </xf>
    <xf numFmtId="0" fontId="4" fillId="0" borderId="3" xfId="11" quotePrefix="1" applyBorder="1" applyAlignment="1">
      <alignment horizontal="center"/>
    </xf>
    <xf numFmtId="0" fontId="4" fillId="0" borderId="14" xfId="11" applyBorder="1"/>
    <xf numFmtId="0" fontId="4" fillId="0" borderId="14" xfId="11" quotePrefix="1" applyBorder="1" applyAlignment="1">
      <alignment horizontal="center"/>
    </xf>
    <xf numFmtId="164" fontId="22" fillId="0" borderId="2" xfId="5" applyNumberFormat="1" applyFont="1" applyBorder="1"/>
    <xf numFmtId="0" fontId="22" fillId="0" borderId="2" xfId="11" applyFont="1" applyBorder="1"/>
    <xf numFmtId="0" fontId="4" fillId="0" borderId="2" xfId="11" applyBorder="1"/>
    <xf numFmtId="0" fontId="4" fillId="0" borderId="9" xfId="11" applyBorder="1"/>
    <xf numFmtId="167" fontId="4" fillId="0" borderId="2" xfId="11" applyNumberFormat="1" applyBorder="1"/>
    <xf numFmtId="164" fontId="22" fillId="0" borderId="2" xfId="5" quotePrefix="1" applyNumberFormat="1" applyFont="1" applyBorder="1" applyAlignment="1">
      <alignment horizontal="center"/>
    </xf>
    <xf numFmtId="164" fontId="22" fillId="0" borderId="10" xfId="5" quotePrefix="1" applyNumberFormat="1" applyFont="1" applyBorder="1" applyAlignment="1">
      <alignment horizontal="center"/>
    </xf>
    <xf numFmtId="164" fontId="4" fillId="0" borderId="10" xfId="5" applyNumberFormat="1" applyFont="1" applyBorder="1"/>
    <xf numFmtId="170" fontId="22" fillId="0" borderId="9" xfId="5" applyNumberFormat="1" applyFont="1" applyFill="1" applyBorder="1" applyProtection="1">
      <protection locked="0"/>
    </xf>
    <xf numFmtId="170" fontId="22" fillId="0" borderId="0" xfId="5" applyNumberFormat="1" applyFont="1" applyFill="1" applyBorder="1" applyProtection="1">
      <protection locked="0"/>
    </xf>
    <xf numFmtId="164" fontId="4" fillId="0" borderId="9" xfId="5" applyNumberFormat="1" applyFont="1" applyBorder="1"/>
    <xf numFmtId="164" fontId="4" fillId="0" borderId="0" xfId="5" applyNumberFormat="1" applyFont="1" applyBorder="1"/>
    <xf numFmtId="167" fontId="22" fillId="0" borderId="2" xfId="6" applyNumberFormat="1" applyFont="1" applyFill="1" applyBorder="1" applyProtection="1">
      <protection locked="0"/>
    </xf>
    <xf numFmtId="7" fontId="22" fillId="0" borderId="0" xfId="6" applyNumberFormat="1" applyFont="1" applyFill="1" applyBorder="1" applyProtection="1">
      <protection locked="0"/>
    </xf>
    <xf numFmtId="164" fontId="27" fillId="0" borderId="2" xfId="5" applyNumberFormat="1" applyFont="1" applyBorder="1"/>
    <xf numFmtId="164" fontId="4" fillId="0" borderId="2" xfId="5" applyNumberFormat="1" applyFont="1" applyBorder="1"/>
    <xf numFmtId="170" fontId="4" fillId="0" borderId="9" xfId="5" applyNumberFormat="1" applyFont="1" applyBorder="1"/>
    <xf numFmtId="0" fontId="22" fillId="0" borderId="2" xfId="11" applyFont="1" applyBorder="1" applyAlignment="1">
      <alignment horizontal="center"/>
    </xf>
    <xf numFmtId="164" fontId="22" fillId="0" borderId="2" xfId="5" applyNumberFormat="1" applyFont="1" applyBorder="1" applyAlignment="1">
      <alignment horizontal="center"/>
    </xf>
    <xf numFmtId="164" fontId="22" fillId="0" borderId="2" xfId="5" applyNumberFormat="1" applyFont="1" applyBorder="1" applyProtection="1">
      <protection locked="0"/>
    </xf>
    <xf numFmtId="0" fontId="22" fillId="0" borderId="2" xfId="11" quotePrefix="1" applyFont="1" applyBorder="1" applyAlignment="1">
      <alignment horizontal="center"/>
    </xf>
    <xf numFmtId="164" fontId="31" fillId="0" borderId="0" xfId="5" applyNumberFormat="1" applyFont="1"/>
    <xf numFmtId="164" fontId="22" fillId="0" borderId="3" xfId="5" applyNumberFormat="1" applyFont="1" applyBorder="1"/>
    <xf numFmtId="164" fontId="22" fillId="0" borderId="3" xfId="5" applyNumberFormat="1" applyFont="1" applyBorder="1" applyAlignment="1">
      <alignment horizontal="center"/>
    </xf>
    <xf numFmtId="164" fontId="22" fillId="0" borderId="3" xfId="5" quotePrefix="1" applyNumberFormat="1" applyFont="1" applyBorder="1" applyAlignment="1">
      <alignment horizontal="center"/>
    </xf>
    <xf numFmtId="164" fontId="22" fillId="0" borderId="3" xfId="5" applyNumberFormat="1" applyFont="1" applyBorder="1" applyProtection="1">
      <protection locked="0"/>
    </xf>
    <xf numFmtId="170" fontId="22" fillId="0" borderId="14" xfId="5" applyNumberFormat="1" applyFont="1" applyFill="1" applyBorder="1" applyProtection="1">
      <protection locked="0"/>
    </xf>
    <xf numFmtId="170" fontId="22" fillId="0" borderId="11" xfId="5" applyNumberFormat="1" applyFont="1" applyFill="1" applyBorder="1" applyProtection="1">
      <protection locked="0"/>
    </xf>
    <xf numFmtId="164" fontId="4" fillId="0" borderId="14" xfId="5" applyNumberFormat="1" applyFont="1" applyBorder="1"/>
    <xf numFmtId="164" fontId="4" fillId="0" borderId="11" xfId="5" applyNumberFormat="1" applyFont="1" applyBorder="1"/>
    <xf numFmtId="164" fontId="22" fillId="0" borderId="2" xfId="11" applyNumberFormat="1" applyFont="1" applyBorder="1"/>
    <xf numFmtId="167" fontId="22" fillId="0" borderId="4" xfId="6" applyNumberFormat="1" applyFont="1" applyFill="1" applyBorder="1" applyProtection="1">
      <protection locked="0"/>
    </xf>
    <xf numFmtId="0" fontId="22" fillId="0" borderId="3" xfId="11" quotePrefix="1" applyFont="1" applyBorder="1" applyAlignment="1">
      <alignment horizontal="center"/>
    </xf>
    <xf numFmtId="167" fontId="22" fillId="0" borderId="3" xfId="6" applyNumberFormat="1" applyFont="1" applyFill="1" applyBorder="1" applyProtection="1">
      <protection locked="0"/>
    </xf>
    <xf numFmtId="164" fontId="22" fillId="0" borderId="0" xfId="5" applyNumberFormat="1" applyFont="1" applyFill="1" applyBorder="1" applyProtection="1">
      <protection locked="0"/>
    </xf>
    <xf numFmtId="164" fontId="27" fillId="0" borderId="3" xfId="5" applyNumberFormat="1" applyFont="1" applyBorder="1"/>
    <xf numFmtId="0" fontId="22" fillId="0" borderId="3" xfId="11" applyFont="1" applyBorder="1"/>
    <xf numFmtId="164" fontId="4" fillId="0" borderId="3" xfId="5" applyNumberFormat="1" applyFont="1" applyBorder="1"/>
    <xf numFmtId="164" fontId="22" fillId="0" borderId="11" xfId="5" applyNumberFormat="1" applyFont="1" applyFill="1" applyBorder="1" applyProtection="1">
      <protection locked="0"/>
    </xf>
    <xf numFmtId="164" fontId="22" fillId="0" borderId="4" xfId="5" applyNumberFormat="1" applyFont="1" applyBorder="1"/>
    <xf numFmtId="0" fontId="22" fillId="0" borderId="4" xfId="11" applyFont="1" applyBorder="1"/>
    <xf numFmtId="164" fontId="22" fillId="0" borderId="4" xfId="11" applyNumberFormat="1" applyFont="1" applyBorder="1"/>
    <xf numFmtId="164" fontId="4" fillId="0" borderId="4" xfId="5" applyNumberFormat="1" applyFont="1" applyBorder="1"/>
    <xf numFmtId="164" fontId="4" fillId="0" borderId="2" xfId="5" applyNumberFormat="1" applyFont="1" applyBorder="1" applyAlignment="1">
      <alignment horizontal="left"/>
    </xf>
    <xf numFmtId="164" fontId="22" fillId="0" borderId="9" xfId="5" applyNumberFormat="1" applyFont="1" applyFill="1" applyBorder="1" applyProtection="1">
      <protection locked="0"/>
    </xf>
    <xf numFmtId="164" fontId="22" fillId="0" borderId="2" xfId="5" applyNumberFormat="1" applyFont="1" applyFill="1" applyBorder="1" applyProtection="1">
      <protection locked="0"/>
    </xf>
    <xf numFmtId="164" fontId="22" fillId="0" borderId="0" xfId="5" quotePrefix="1" applyNumberFormat="1" applyFont="1" applyFill="1" applyBorder="1" applyProtection="1">
      <protection locked="0"/>
    </xf>
    <xf numFmtId="164" fontId="22" fillId="0" borderId="9" xfId="5" quotePrefix="1" applyNumberFormat="1" applyFont="1" applyFill="1" applyBorder="1" applyProtection="1">
      <protection locked="0"/>
    </xf>
    <xf numFmtId="164" fontId="22" fillId="0" borderId="11" xfId="5" quotePrefix="1" applyNumberFormat="1" applyFont="1" applyFill="1" applyBorder="1" applyProtection="1">
      <protection locked="0"/>
    </xf>
    <xf numFmtId="164" fontId="22" fillId="0" borderId="14" xfId="5" quotePrefix="1" applyNumberFormat="1" applyFont="1" applyFill="1" applyBorder="1" applyProtection="1">
      <protection locked="0"/>
    </xf>
    <xf numFmtId="164" fontId="4" fillId="0" borderId="1" xfId="5" applyNumberFormat="1" applyFont="1" applyBorder="1"/>
    <xf numFmtId="0" fontId="22" fillId="0" borderId="1" xfId="11" applyFont="1" applyBorder="1"/>
    <xf numFmtId="164" fontId="4" fillId="0" borderId="30" xfId="5" applyNumberFormat="1" applyFont="1" applyBorder="1"/>
    <xf numFmtId="164" fontId="4" fillId="0" borderId="28" xfId="5" applyNumberFormat="1" applyFont="1" applyBorder="1"/>
    <xf numFmtId="167" fontId="22" fillId="0" borderId="1" xfId="6" applyNumberFormat="1" applyFont="1" applyFill="1" applyBorder="1" applyProtection="1">
      <protection locked="0"/>
    </xf>
    <xf numFmtId="164" fontId="31" fillId="0" borderId="0" xfId="5" applyNumberFormat="1" applyFont="1" applyFill="1" applyBorder="1" applyAlignment="1">
      <alignment vertical="center"/>
    </xf>
    <xf numFmtId="164" fontId="31" fillId="0" borderId="0" xfId="5" applyNumberFormat="1" applyFont="1" applyBorder="1"/>
    <xf numFmtId="164" fontId="22" fillId="0" borderId="0" xfId="5" applyNumberFormat="1" applyFont="1"/>
    <xf numFmtId="167" fontId="22" fillId="0" borderId="0" xfId="6" applyNumberFormat="1" applyFont="1" applyFill="1" applyProtection="1">
      <protection locked="0"/>
    </xf>
    <xf numFmtId="170" fontId="22" fillId="0" borderId="0" xfId="5" applyNumberFormat="1" applyFont="1" applyFill="1" applyProtection="1">
      <protection locked="0"/>
    </xf>
    <xf numFmtId="171" fontId="4" fillId="0" borderId="0" xfId="11" applyNumberFormat="1"/>
    <xf numFmtId="167" fontId="4" fillId="0" borderId="11" xfId="6" applyNumberFormat="1" applyFont="1" applyFill="1" applyBorder="1"/>
    <xf numFmtId="167" fontId="4" fillId="0" borderId="11" xfId="11" applyNumberFormat="1" applyBorder="1"/>
    <xf numFmtId="170" fontId="4" fillId="0" borderId="11" xfId="11" applyNumberFormat="1" applyBorder="1"/>
    <xf numFmtId="0" fontId="4" fillId="0" borderId="11" xfId="14" applyBorder="1"/>
    <xf numFmtId="170" fontId="4" fillId="0" borderId="0" xfId="11" applyNumberFormat="1"/>
    <xf numFmtId="0" fontId="4" fillId="0" borderId="0" xfId="14"/>
    <xf numFmtId="170" fontId="22" fillId="0" borderId="0" xfId="6" applyNumberFormat="1" applyFont="1" applyFill="1" applyProtection="1">
      <protection locked="0"/>
    </xf>
    <xf numFmtId="168" fontId="22" fillId="0" borderId="0" xfId="6" applyNumberFormat="1" applyFont="1" applyFill="1" applyProtection="1">
      <protection locked="0"/>
    </xf>
    <xf numFmtId="171" fontId="0" fillId="0" borderId="0" xfId="11" applyNumberFormat="1" applyFont="1"/>
    <xf numFmtId="167" fontId="22" fillId="0" borderId="11" xfId="6" applyNumberFormat="1" applyFont="1" applyFill="1" applyBorder="1" applyProtection="1">
      <protection locked="0"/>
    </xf>
    <xf numFmtId="167" fontId="22" fillId="0" borderId="27" xfId="6" applyNumberFormat="1" applyFont="1" applyFill="1" applyBorder="1" applyProtection="1">
      <protection locked="0"/>
    </xf>
    <xf numFmtId="170" fontId="22" fillId="0" borderId="27" xfId="5" applyNumberFormat="1" applyFont="1" applyFill="1" applyBorder="1" applyProtection="1">
      <protection locked="0"/>
    </xf>
    <xf numFmtId="0" fontId="4" fillId="0" borderId="27" xfId="11" applyBorder="1"/>
    <xf numFmtId="5" fontId="22" fillId="0" borderId="0" xfId="6" quotePrefix="1" applyNumberFormat="1" applyFont="1" applyFill="1" applyBorder="1" applyProtection="1">
      <protection locked="0"/>
    </xf>
    <xf numFmtId="0" fontId="22" fillId="0" borderId="0" xfId="11" quotePrefix="1" applyFont="1"/>
    <xf numFmtId="164" fontId="4" fillId="0" borderId="0" xfId="5" applyNumberFormat="1" applyFont="1" applyFill="1"/>
    <xf numFmtId="10" fontId="4" fillId="0" borderId="0" xfId="6" applyNumberFormat="1" applyFont="1" applyFill="1"/>
    <xf numFmtId="172" fontId="29" fillId="0" borderId="0" xfId="15" applyNumberFormat="1" applyFont="1" applyFill="1"/>
    <xf numFmtId="164" fontId="6" fillId="0" borderId="0" xfId="1" applyNumberFormat="1" applyFont="1" applyFill="1" applyBorder="1"/>
    <xf numFmtId="0" fontId="9" fillId="0" borderId="0" xfId="0" applyFont="1"/>
    <xf numFmtId="164" fontId="6" fillId="0" borderId="0" xfId="1" applyNumberFormat="1" applyFont="1"/>
    <xf numFmtId="7" fontId="6" fillId="0" borderId="0" xfId="0" applyNumberFormat="1" applyFont="1"/>
    <xf numFmtId="164" fontId="9" fillId="0" borderId="12" xfId="1" applyNumberFormat="1" applyFont="1" applyBorder="1"/>
    <xf numFmtId="164" fontId="9" fillId="0" borderId="17" xfId="1" applyNumberFormat="1" applyFont="1" applyBorder="1"/>
    <xf numFmtId="164" fontId="9" fillId="0" borderId="13" xfId="1" applyNumberFormat="1" applyFont="1" applyBorder="1"/>
    <xf numFmtId="0" fontId="11" fillId="0" borderId="0" xfId="0" applyFont="1" applyAlignment="1">
      <alignment horizontal="center"/>
    </xf>
    <xf numFmtId="0" fontId="32" fillId="0" borderId="0" xfId="0" applyFont="1" applyAlignment="1">
      <alignment horizontal="center" wrapText="1"/>
    </xf>
    <xf numFmtId="43" fontId="6" fillId="0" borderId="0" xfId="0" applyNumberFormat="1" applyFont="1"/>
    <xf numFmtId="37" fontId="0" fillId="0" borderId="0" xfId="0" applyNumberFormat="1"/>
    <xf numFmtId="10" fontId="0" fillId="6" borderId="32" xfId="0" applyNumberFormat="1" applyFill="1" applyBorder="1" applyAlignment="1">
      <alignment horizontal="center"/>
    </xf>
    <xf numFmtId="0" fontId="0" fillId="6" borderId="33" xfId="0" applyFill="1" applyBorder="1" applyAlignment="1">
      <alignment horizontal="center"/>
    </xf>
    <xf numFmtId="0" fontId="6" fillId="0" borderId="0" xfId="16" applyFont="1"/>
    <xf numFmtId="164" fontId="0" fillId="0" borderId="0" xfId="1" applyNumberFormat="1" applyFont="1"/>
    <xf numFmtId="37" fontId="0" fillId="0" borderId="7" xfId="0" applyNumberFormat="1" applyBorder="1"/>
    <xf numFmtId="0" fontId="6" fillId="0" borderId="7" xfId="16" applyFont="1" applyBorder="1"/>
    <xf numFmtId="0" fontId="6" fillId="0" borderId="0" xfId="16" applyFont="1" applyAlignment="1">
      <alignment horizontal="left" indent="1"/>
    </xf>
    <xf numFmtId="0" fontId="0" fillId="0" borderId="0" xfId="0" quotePrefix="1"/>
    <xf numFmtId="1" fontId="0" fillId="0" borderId="0" xfId="0" quotePrefix="1" applyNumberFormat="1"/>
    <xf numFmtId="1" fontId="0" fillId="0" borderId="0" xfId="0" applyNumberFormat="1"/>
    <xf numFmtId="37" fontId="0" fillId="0" borderId="17" xfId="0" applyNumberFormat="1" applyBorder="1"/>
    <xf numFmtId="37" fontId="0" fillId="5" borderId="17" xfId="0" applyNumberFormat="1" applyFill="1" applyBorder="1"/>
    <xf numFmtId="0" fontId="6" fillId="5" borderId="12" xfId="16" applyFont="1" applyFill="1" applyBorder="1"/>
    <xf numFmtId="0" fontId="4" fillId="0" borderId="0" xfId="16" applyFont="1"/>
    <xf numFmtId="37" fontId="0" fillId="0" borderId="0" xfId="0" quotePrefix="1" applyNumberFormat="1"/>
    <xf numFmtId="0" fontId="4" fillId="0" borderId="0" xfId="16" applyFont="1" applyAlignment="1">
      <alignment horizontal="left" indent="1"/>
    </xf>
    <xf numFmtId="37" fontId="34" fillId="0" borderId="0" xfId="0" applyNumberFormat="1" applyFont="1"/>
    <xf numFmtId="0" fontId="6" fillId="0" borderId="0" xfId="16" applyFont="1" applyAlignment="1">
      <alignment horizontal="left" wrapText="1" indent="1"/>
    </xf>
    <xf numFmtId="0" fontId="33" fillId="0" borderId="0" xfId="0" applyFont="1"/>
    <xf numFmtId="0" fontId="35" fillId="0" borderId="0" xfId="0" applyFont="1"/>
    <xf numFmtId="10" fontId="0" fillId="0" borderId="0" xfId="0" applyNumberFormat="1"/>
    <xf numFmtId="174" fontId="12" fillId="0" borderId="0" xfId="0" applyNumberFormat="1" applyFont="1"/>
    <xf numFmtId="174" fontId="12" fillId="0" borderId="0" xfId="0" applyNumberFormat="1" applyFont="1" applyAlignment="1">
      <alignment horizontal="center" vertical="top"/>
    </xf>
    <xf numFmtId="174" fontId="12" fillId="4" borderId="0" xfId="0" applyNumberFormat="1" applyFont="1" applyFill="1"/>
    <xf numFmtId="174" fontId="15" fillId="5" borderId="0" xfId="0" applyNumberFormat="1" applyFont="1" applyFill="1"/>
    <xf numFmtId="175" fontId="12" fillId="0" borderId="0" xfId="0" applyNumberFormat="1" applyFont="1"/>
    <xf numFmtId="0" fontId="12" fillId="5" borderId="1" xfId="0" applyFont="1" applyFill="1" applyBorder="1" applyAlignment="1">
      <alignment wrapText="1"/>
    </xf>
    <xf numFmtId="0" fontId="15" fillId="5" borderId="1" xfId="0" applyFont="1" applyFill="1" applyBorder="1" applyAlignment="1">
      <alignment wrapText="1"/>
    </xf>
    <xf numFmtId="0" fontId="12" fillId="5" borderId="1" xfId="0" applyFont="1" applyFill="1" applyBorder="1" applyAlignment="1">
      <alignment vertical="center" wrapText="1"/>
    </xf>
    <xf numFmtId="166" fontId="12" fillId="2" borderId="1" xfId="2" applyNumberFormat="1" applyFont="1" applyFill="1" applyBorder="1"/>
    <xf numFmtId="166" fontId="12" fillId="2" borderId="1" xfId="0" applyNumberFormat="1" applyFont="1" applyFill="1" applyBorder="1" applyAlignment="1">
      <alignment horizontal="right"/>
    </xf>
    <xf numFmtId="166" fontId="12" fillId="3" borderId="0" xfId="0" applyNumberFormat="1" applyFont="1" applyFill="1" applyAlignment="1">
      <alignment horizontal="right"/>
    </xf>
    <xf numFmtId="166" fontId="12" fillId="3" borderId="1" xfId="0" applyNumberFormat="1" applyFont="1" applyFill="1" applyBorder="1" applyAlignment="1">
      <alignment horizontal="right"/>
    </xf>
    <xf numFmtId="0" fontId="12" fillId="3" borderId="1" xfId="0" quotePrefix="1" applyFont="1" applyFill="1" applyBorder="1" applyAlignment="1">
      <alignment vertical="center" wrapText="1"/>
    </xf>
    <xf numFmtId="0" fontId="12" fillId="3" borderId="1" xfId="0" applyFont="1" applyFill="1" applyBorder="1"/>
    <xf numFmtId="0" fontId="15" fillId="5" borderId="1" xfId="0" applyFont="1" applyFill="1" applyBorder="1" applyAlignment="1">
      <alignment vertical="center" wrapText="1"/>
    </xf>
    <xf numFmtId="166" fontId="12" fillId="5" borderId="1" xfId="0" applyNumberFormat="1" applyFont="1" applyFill="1" applyBorder="1"/>
    <xf numFmtId="166" fontId="15" fillId="5" borderId="1" xfId="0" applyNumberFormat="1" applyFont="1" applyFill="1" applyBorder="1"/>
    <xf numFmtId="0" fontId="37" fillId="0" borderId="0" xfId="0" applyFont="1"/>
    <xf numFmtId="166" fontId="12" fillId="4" borderId="1" xfId="0" applyNumberFormat="1" applyFont="1" applyFill="1" applyBorder="1" applyAlignment="1">
      <alignment horizontal="right"/>
    </xf>
    <xf numFmtId="0" fontId="12" fillId="4" borderId="3" xfId="0" applyFont="1" applyFill="1" applyBorder="1" applyAlignment="1">
      <alignment vertical="center" wrapText="1"/>
    </xf>
    <xf numFmtId="0" fontId="12" fillId="4" borderId="1" xfId="0" applyFont="1" applyFill="1" applyBorder="1" applyAlignment="1">
      <alignment vertical="center" wrapText="1"/>
    </xf>
    <xf numFmtId="0" fontId="19" fillId="0" borderId="0" xfId="0" applyFont="1" applyAlignment="1">
      <alignment horizontal="center"/>
    </xf>
    <xf numFmtId="0" fontId="12" fillId="0" borderId="0" xfId="0" applyFont="1" applyAlignment="1">
      <alignment horizontal="left" wrapText="1"/>
    </xf>
    <xf numFmtId="0" fontId="15" fillId="0" borderId="0" xfId="0" applyFont="1" applyAlignment="1">
      <alignment wrapText="1"/>
    </xf>
    <xf numFmtId="43" fontId="37" fillId="0" borderId="0" xfId="1" applyFont="1"/>
    <xf numFmtId="0" fontId="38" fillId="0" borderId="0" xfId="0" applyFont="1"/>
    <xf numFmtId="0" fontId="2" fillId="0" borderId="1" xfId="0" applyFont="1" applyBorder="1"/>
    <xf numFmtId="0" fontId="0" fillId="0" borderId="1" xfId="0" applyBorder="1"/>
    <xf numFmtId="0" fontId="36" fillId="7" borderId="1" xfId="0" applyFont="1" applyFill="1" applyBorder="1" applyAlignment="1">
      <alignment horizontal="center"/>
    </xf>
    <xf numFmtId="0" fontId="2" fillId="7" borderId="1" xfId="0" applyFont="1" applyFill="1" applyBorder="1"/>
    <xf numFmtId="0" fontId="0" fillId="0" borderId="0" xfId="0" applyAlignment="1">
      <alignment horizontal="right"/>
    </xf>
    <xf numFmtId="0" fontId="2" fillId="7" borderId="1" xfId="0" applyFont="1" applyFill="1" applyBorder="1" applyAlignment="1">
      <alignment horizontal="center"/>
    </xf>
    <xf numFmtId="166" fontId="0" fillId="0" borderId="1" xfId="0" applyNumberFormat="1" applyBorder="1"/>
    <xf numFmtId="0" fontId="0" fillId="0" borderId="1" xfId="0" applyBorder="1" applyAlignment="1">
      <alignment wrapText="1"/>
    </xf>
    <xf numFmtId="166" fontId="2" fillId="0" borderId="1" xfId="0" applyNumberFormat="1" applyFont="1" applyBorder="1"/>
    <xf numFmtId="0" fontId="13" fillId="0" borderId="0" xfId="0" applyFont="1"/>
    <xf numFmtId="0" fontId="39" fillId="0" borderId="0" xfId="4" applyFont="1"/>
    <xf numFmtId="0" fontId="40" fillId="0" borderId="0" xfId="4" applyFont="1"/>
    <xf numFmtId="0" fontId="39" fillId="0" borderId="0" xfId="4" applyFont="1" applyAlignment="1">
      <alignment horizontal="left"/>
    </xf>
    <xf numFmtId="0" fontId="40" fillId="0" borderId="2" xfId="4" applyFont="1" applyBorder="1"/>
    <xf numFmtId="164" fontId="41" fillId="0" borderId="2" xfId="5" applyNumberFormat="1" applyFont="1" applyFill="1" applyBorder="1"/>
    <xf numFmtId="43" fontId="40" fillId="0" borderId="2" xfId="5" applyFont="1" applyFill="1" applyBorder="1"/>
    <xf numFmtId="43" fontId="41" fillId="0" borderId="2" xfId="5" applyFont="1" applyFill="1" applyBorder="1"/>
    <xf numFmtId="0" fontId="40" fillId="0" borderId="0" xfId="4" applyFont="1" applyAlignment="1">
      <alignment horizontal="left" indent="2"/>
    </xf>
    <xf numFmtId="0" fontId="40" fillId="0" borderId="0" xfId="4" applyFont="1" applyAlignment="1">
      <alignment horizontal="left" indent="3"/>
    </xf>
    <xf numFmtId="43" fontId="41" fillId="0" borderId="1" xfId="5" applyFont="1" applyFill="1" applyBorder="1"/>
    <xf numFmtId="43" fontId="39" fillId="0" borderId="5" xfId="4" applyNumberFormat="1" applyFont="1" applyBorder="1"/>
    <xf numFmtId="164" fontId="39" fillId="0" borderId="0" xfId="4" applyNumberFormat="1" applyFont="1"/>
    <xf numFmtId="165" fontId="41" fillId="0" borderId="0" xfId="6" applyNumberFormat="1" applyFont="1" applyFill="1"/>
    <xf numFmtId="165" fontId="40" fillId="0" borderId="0" xfId="4" applyNumberFormat="1" applyFont="1"/>
    <xf numFmtId="43" fontId="40" fillId="0" borderId="0" xfId="4" applyNumberFormat="1" applyFont="1"/>
    <xf numFmtId="0" fontId="39" fillId="7" borderId="1" xfId="4" quotePrefix="1" applyFont="1" applyFill="1" applyBorder="1" applyAlignment="1">
      <alignment horizontal="center" wrapText="1"/>
    </xf>
    <xf numFmtId="0" fontId="40" fillId="0" borderId="0" xfId="4" applyFont="1" applyAlignment="1">
      <alignment wrapText="1"/>
    </xf>
    <xf numFmtId="43" fontId="40" fillId="0" borderId="0" xfId="1" applyFont="1"/>
    <xf numFmtId="0" fontId="40" fillId="0" borderId="30" xfId="4" applyFont="1" applyBorder="1"/>
    <xf numFmtId="10" fontId="40" fillId="0" borderId="31" xfId="3" applyNumberFormat="1" applyFont="1" applyBorder="1"/>
    <xf numFmtId="0" fontId="2" fillId="0" borderId="14" xfId="0" applyFont="1" applyBorder="1"/>
    <xf numFmtId="0" fontId="42" fillId="0" borderId="0" xfId="0" applyFont="1"/>
    <xf numFmtId="0" fontId="43" fillId="0" borderId="0" xfId="0" applyFont="1"/>
    <xf numFmtId="0" fontId="45" fillId="0" borderId="18" xfId="0" applyFont="1" applyBorder="1"/>
    <xf numFmtId="0" fontId="46" fillId="0" borderId="19" xfId="0" applyFont="1" applyBorder="1"/>
    <xf numFmtId="0" fontId="46" fillId="0" borderId="20" xfId="0" applyFont="1" applyBorder="1"/>
    <xf numFmtId="0" fontId="46" fillId="0" borderId="21" xfId="0" applyFont="1" applyBorder="1"/>
    <xf numFmtId="0" fontId="46" fillId="0" borderId="0" xfId="0" applyFont="1"/>
    <xf numFmtId="0" fontId="46" fillId="0" borderId="22" xfId="0" applyFont="1" applyBorder="1"/>
    <xf numFmtId="0" fontId="45" fillId="0" borderId="21" xfId="0" applyFont="1" applyBorder="1"/>
    <xf numFmtId="0" fontId="46" fillId="0" borderId="0" xfId="0" applyFont="1" applyAlignment="1">
      <alignment horizontal="center"/>
    </xf>
    <xf numFmtId="0" fontId="47" fillId="0" borderId="22" xfId="0" applyFont="1" applyBorder="1" applyAlignment="1">
      <alignment horizontal="center"/>
    </xf>
    <xf numFmtId="0" fontId="42" fillId="0" borderId="21" xfId="0" applyFont="1" applyBorder="1"/>
    <xf numFmtId="0" fontId="48" fillId="0" borderId="23" xfId="0" applyFont="1" applyBorder="1"/>
    <xf numFmtId="0" fontId="44" fillId="0" borderId="23" xfId="0" applyFont="1" applyBorder="1"/>
    <xf numFmtId="0" fontId="42" fillId="0" borderId="22" xfId="0" applyFont="1" applyBorder="1"/>
    <xf numFmtId="0" fontId="42" fillId="0" borderId="24" xfId="0" applyFont="1" applyBorder="1"/>
    <xf numFmtId="0" fontId="42" fillId="0" borderId="25" xfId="0" applyFont="1" applyBorder="1"/>
    <xf numFmtId="0" fontId="42" fillId="0" borderId="26" xfId="0" applyFont="1" applyBorder="1"/>
    <xf numFmtId="0" fontId="6" fillId="8" borderId="12" xfId="16" applyFont="1" applyFill="1" applyBorder="1"/>
    <xf numFmtId="43" fontId="49" fillId="0" borderId="0" xfId="4" applyNumberFormat="1" applyFont="1"/>
    <xf numFmtId="176" fontId="0" fillId="0" borderId="0" xfId="0" applyNumberFormat="1"/>
    <xf numFmtId="173" fontId="33" fillId="0" borderId="0" xfId="0" applyNumberFormat="1" applyFont="1"/>
    <xf numFmtId="0" fontId="34" fillId="0" borderId="0" xfId="0" applyFont="1"/>
    <xf numFmtId="0" fontId="0" fillId="0" borderId="33" xfId="0" applyBorder="1"/>
    <xf numFmtId="0" fontId="33" fillId="10" borderId="1" xfId="0" applyFont="1" applyFill="1" applyBorder="1"/>
    <xf numFmtId="173" fontId="33" fillId="10" borderId="1" xfId="0" applyNumberFormat="1" applyFont="1" applyFill="1" applyBorder="1"/>
    <xf numFmtId="172" fontId="0" fillId="0" borderId="33" xfId="2" applyNumberFormat="1" applyFont="1" applyBorder="1"/>
    <xf numFmtId="0" fontId="2" fillId="10" borderId="1" xfId="0" applyFont="1" applyFill="1" applyBorder="1"/>
    <xf numFmtId="39" fontId="0" fillId="0" borderId="0" xfId="0" applyNumberFormat="1"/>
    <xf numFmtId="2" fontId="34" fillId="0" borderId="0" xfId="0" applyNumberFormat="1" applyFont="1"/>
    <xf numFmtId="37" fontId="34" fillId="0" borderId="0" xfId="0" quotePrefix="1" applyNumberFormat="1" applyFont="1"/>
    <xf numFmtId="0" fontId="51" fillId="0" borderId="0" xfId="0" applyFont="1"/>
    <xf numFmtId="0" fontId="53" fillId="0" borderId="0" xfId="16" applyFont="1" applyAlignment="1">
      <alignment horizontal="left" indent="1"/>
    </xf>
    <xf numFmtId="177" fontId="34" fillId="0" borderId="0" xfId="0" applyNumberFormat="1" applyFont="1"/>
    <xf numFmtId="0" fontId="0" fillId="11" borderId="0" xfId="0" applyFill="1"/>
    <xf numFmtId="37" fontId="34" fillId="0" borderId="11" xfId="0" applyNumberFormat="1" applyFont="1" applyBorder="1"/>
    <xf numFmtId="37" fontId="50" fillId="0" borderId="0" xfId="0" applyNumberFormat="1" applyFont="1"/>
    <xf numFmtId="0" fontId="52" fillId="0" borderId="0" xfId="0" applyFont="1"/>
    <xf numFmtId="0" fontId="54" fillId="0" borderId="0" xfId="0" applyFont="1"/>
    <xf numFmtId="164" fontId="0" fillId="8" borderId="13" xfId="1" applyNumberFormat="1" applyFont="1" applyFill="1" applyBorder="1" applyAlignment="1">
      <alignment horizontal="right"/>
    </xf>
    <xf numFmtId="1" fontId="0" fillId="12" borderId="0" xfId="0" applyNumberFormat="1" applyFill="1"/>
    <xf numFmtId="171" fontId="0" fillId="0" borderId="0" xfId="0" applyNumberFormat="1"/>
    <xf numFmtId="0" fontId="0" fillId="13" borderId="34" xfId="0" applyFill="1" applyBorder="1"/>
    <xf numFmtId="0" fontId="46" fillId="14" borderId="0" xfId="0" applyFont="1" applyFill="1" applyAlignment="1">
      <alignment horizontal="center"/>
    </xf>
    <xf numFmtId="0" fontId="36" fillId="9" borderId="1" xfId="0" applyFont="1" applyFill="1" applyBorder="1" applyAlignment="1">
      <alignment horizontal="center"/>
    </xf>
    <xf numFmtId="43" fontId="37" fillId="9" borderId="0" xfId="1" applyFont="1" applyFill="1"/>
    <xf numFmtId="1" fontId="42" fillId="14" borderId="0" xfId="0" applyNumberFormat="1" applyFont="1" applyFill="1" applyAlignment="1">
      <alignment horizontal="right"/>
    </xf>
    <xf numFmtId="1" fontId="42" fillId="0" borderId="0" xfId="0" applyNumberFormat="1" applyFont="1" applyAlignment="1">
      <alignment horizontal="right"/>
    </xf>
    <xf numFmtId="1" fontId="46" fillId="0" borderId="22" xfId="0" applyNumberFormat="1" applyFont="1" applyBorder="1" applyAlignment="1">
      <alignment horizontal="right"/>
    </xf>
    <xf numFmtId="1" fontId="42" fillId="14" borderId="7" xfId="0" applyNumberFormat="1" applyFont="1" applyFill="1" applyBorder="1" applyAlignment="1">
      <alignment horizontal="right"/>
    </xf>
    <xf numFmtId="1" fontId="42" fillId="0" borderId="7" xfId="0" applyNumberFormat="1" applyFont="1" applyBorder="1" applyAlignment="1">
      <alignment horizontal="right"/>
    </xf>
    <xf numFmtId="1" fontId="42" fillId="14" borderId="0" xfId="0" applyNumberFormat="1" applyFont="1" applyFill="1"/>
    <xf numFmtId="1" fontId="42" fillId="0" borderId="0" xfId="0" applyNumberFormat="1" applyFont="1"/>
    <xf numFmtId="1" fontId="42" fillId="14" borderId="7" xfId="0" applyNumberFormat="1" applyFont="1" applyFill="1" applyBorder="1"/>
    <xf numFmtId="1" fontId="42" fillId="0" borderId="7" xfId="0" applyNumberFormat="1" applyFont="1" applyBorder="1"/>
    <xf numFmtId="1" fontId="44" fillId="14" borderId="7" xfId="0" applyNumberFormat="1" applyFont="1" applyFill="1" applyBorder="1"/>
    <xf numFmtId="1" fontId="44" fillId="0" borderId="7" xfId="0" applyNumberFormat="1" applyFont="1" applyBorder="1"/>
    <xf numFmtId="0" fontId="6" fillId="9" borderId="0" xfId="16" applyFont="1" applyFill="1" applyAlignment="1">
      <alignment horizontal="left" indent="1"/>
    </xf>
    <xf numFmtId="0" fontId="6" fillId="9" borderId="7" xfId="16" applyFont="1" applyFill="1" applyBorder="1"/>
    <xf numFmtId="0" fontId="4" fillId="9" borderId="0" xfId="16" applyFont="1" applyFill="1" applyAlignment="1">
      <alignment horizontal="left" indent="1"/>
    </xf>
    <xf numFmtId="41" fontId="0" fillId="9" borderId="1" xfId="1" applyNumberFormat="1" applyFont="1" applyFill="1" applyBorder="1"/>
    <xf numFmtId="41" fontId="0" fillId="0" borderId="1" xfId="1" applyNumberFormat="1" applyFont="1" applyBorder="1"/>
    <xf numFmtId="41" fontId="2" fillId="9" borderId="1" xfId="0" applyNumberFormat="1" applyFont="1" applyFill="1" applyBorder="1"/>
    <xf numFmtId="0" fontId="12" fillId="2" borderId="1" xfId="0" applyFont="1" applyFill="1" applyBorder="1" applyAlignment="1">
      <alignment horizontal="left" vertical="center" wrapText="1"/>
    </xf>
    <xf numFmtId="0" fontId="12" fillId="2" borderId="0" xfId="0" quotePrefix="1" applyFont="1" applyFill="1" applyAlignment="1">
      <alignment horizontal="left" vertical="top" wrapText="1"/>
    </xf>
    <xf numFmtId="0" fontId="12" fillId="4" borderId="0" xfId="0" applyFont="1" applyFill="1" applyAlignment="1">
      <alignment vertical="center" wrapText="1"/>
    </xf>
    <xf numFmtId="0" fontId="55" fillId="5" borderId="1" xfId="0" applyFont="1" applyFill="1" applyBorder="1" applyAlignment="1">
      <alignment vertical="center" wrapText="1"/>
    </xf>
    <xf numFmtId="0" fontId="12" fillId="4" borderId="3" xfId="0" applyFont="1" applyFill="1" applyBorder="1" applyAlignment="1">
      <alignment wrapText="1"/>
    </xf>
    <xf numFmtId="0" fontId="2" fillId="7" borderId="0" xfId="0" applyFont="1" applyFill="1"/>
    <xf numFmtId="0" fontId="0" fillId="0" borderId="0" xfId="0" applyAlignment="1">
      <alignment wrapText="1"/>
    </xf>
    <xf numFmtId="0" fontId="19" fillId="0" borderId="0" xfId="0" applyFont="1"/>
    <xf numFmtId="0" fontId="55" fillId="5" borderId="1" xfId="0" applyFont="1" applyFill="1" applyBorder="1" applyAlignment="1">
      <alignment wrapText="1"/>
    </xf>
    <xf numFmtId="166" fontId="55" fillId="5" borderId="1" xfId="0" applyNumberFormat="1" applyFont="1" applyFill="1" applyBorder="1"/>
    <xf numFmtId="0" fontId="55" fillId="0" borderId="0" xfId="0" applyFont="1" applyAlignment="1">
      <alignment wrapText="1"/>
    </xf>
    <xf numFmtId="0" fontId="55" fillId="0" borderId="0" xfId="0" applyFont="1"/>
    <xf numFmtId="175" fontId="55" fillId="0" borderId="0" xfId="0" applyNumberFormat="1" applyFont="1"/>
    <xf numFmtId="43" fontId="55" fillId="0" borderId="0" xfId="1" applyFont="1" applyBorder="1"/>
    <xf numFmtId="0" fontId="55" fillId="3" borderId="1" xfId="0" quotePrefix="1" applyFont="1" applyFill="1" applyBorder="1" applyAlignment="1">
      <alignment vertical="center" wrapText="1"/>
    </xf>
    <xf numFmtId="0" fontId="55" fillId="2" borderId="1" xfId="0" applyFont="1" applyFill="1" applyBorder="1" applyAlignment="1">
      <alignment horizontal="left" vertical="center" wrapText="1"/>
    </xf>
    <xf numFmtId="166" fontId="15" fillId="3" borderId="1" xfId="0" applyNumberFormat="1" applyFont="1" applyFill="1" applyBorder="1" applyAlignment="1">
      <alignment horizontal="right"/>
    </xf>
    <xf numFmtId="0" fontId="7" fillId="0" borderId="0" xfId="0" applyFont="1" applyAlignment="1">
      <alignment horizontal="center"/>
    </xf>
    <xf numFmtId="0" fontId="40" fillId="0" borderId="0" xfId="4" applyFont="1" applyAlignment="1">
      <alignment horizontal="left" vertical="top" wrapText="1"/>
    </xf>
    <xf numFmtId="0" fontId="41" fillId="0" borderId="0" xfId="7" applyFont="1" applyAlignment="1">
      <alignment horizontal="left" vertical="top" wrapText="1"/>
    </xf>
    <xf numFmtId="0" fontId="39" fillId="7" borderId="1" xfId="4" applyFont="1" applyFill="1" applyBorder="1" applyAlignment="1">
      <alignment horizontal="center"/>
    </xf>
    <xf numFmtId="0" fontId="16" fillId="0" borderId="0" xfId="0" applyFont="1" applyAlignment="1">
      <alignment horizontal="center"/>
    </xf>
    <xf numFmtId="0" fontId="13" fillId="0" borderId="12" xfId="0" applyFont="1" applyBorder="1" applyAlignment="1">
      <alignment horizontal="center"/>
    </xf>
    <xf numFmtId="0" fontId="13" fillId="0" borderId="17" xfId="0" applyFont="1" applyBorder="1" applyAlignment="1">
      <alignment horizontal="center"/>
    </xf>
    <xf numFmtId="0" fontId="13" fillId="0" borderId="13" xfId="0" applyFont="1" applyBorder="1" applyAlignment="1">
      <alignment horizontal="center"/>
    </xf>
    <xf numFmtId="0" fontId="12" fillId="3" borderId="1" xfId="0" applyFont="1" applyFill="1" applyBorder="1" applyAlignment="1">
      <alignment horizontal="left" vertical="center" wrapText="1"/>
    </xf>
    <xf numFmtId="0" fontId="2" fillId="7" borderId="1" xfId="0" applyFont="1" applyFill="1" applyBorder="1" applyAlignment="1">
      <alignment horizontal="center"/>
    </xf>
    <xf numFmtId="0" fontId="12" fillId="2" borderId="1" xfId="0" applyFont="1" applyFill="1" applyBorder="1" applyAlignment="1">
      <alignment horizontal="left" vertical="center" wrapText="1"/>
    </xf>
    <xf numFmtId="0" fontId="45" fillId="0" borderId="0" xfId="0" applyFont="1" applyAlignment="1">
      <alignment horizontal="center"/>
    </xf>
    <xf numFmtId="0" fontId="4" fillId="0" borderId="0" xfId="11" applyAlignment="1">
      <alignment horizontal="left"/>
    </xf>
    <xf numFmtId="0" fontId="4" fillId="0" borderId="0" xfId="11" quotePrefix="1" applyAlignment="1">
      <alignment horizontal="left"/>
    </xf>
    <xf numFmtId="0" fontId="4" fillId="0" borderId="11" xfId="11" applyBorder="1" applyAlignment="1">
      <alignment horizontal="center"/>
    </xf>
  </cellXfs>
  <cellStyles count="20">
    <cellStyle name="Comma" xfId="1" builtinId="3"/>
    <cellStyle name="Comma 2 2" xfId="5" xr:uid="{99BDD8C9-8931-4447-98C0-CC5BCDD7CAF3}"/>
    <cellStyle name="Comma 3" xfId="18" xr:uid="{BC7C552D-ADA3-4375-A9F1-D25BA741EB53}"/>
    <cellStyle name="Currency" xfId="2" builtinId="4"/>
    <cellStyle name="Currency 2" xfId="15" xr:uid="{316E19E5-59EC-423A-B0E2-DF6C7E3899B9}"/>
    <cellStyle name="Currency 3" xfId="19" xr:uid="{779319E3-0396-468C-B996-1EF2C9B0A4B9}"/>
    <cellStyle name="Normal" xfId="0" builtinId="0"/>
    <cellStyle name="Normal 10" xfId="9" xr:uid="{FAC41E80-DC98-4E2F-93F1-BA9116F12AC2}"/>
    <cellStyle name="Normal 11 2 2" xfId="7" xr:uid="{4383B03A-6F26-4FCC-BDD2-33AFDFC85B08}"/>
    <cellStyle name="Normal 2" xfId="14" xr:uid="{89E066C0-1342-4355-9E0C-F07365A377B1}"/>
    <cellStyle name="Normal 2 2" xfId="4" xr:uid="{0110455D-7208-48A0-A4D8-E729789BA4A5}"/>
    <cellStyle name="Normal 4" xfId="17" xr:uid="{924F9AA7-3569-40FB-8590-5ADE3E5CE065}"/>
    <cellStyle name="Normal 73" xfId="16" xr:uid="{BFE7D8F1-42D7-4A57-A4F6-0B2BB04CD5C3}"/>
    <cellStyle name="Normal_EAST Blocking 901 2" xfId="12" xr:uid="{9B1B1F58-8055-4DE5-9FA1-9C66966D7103}"/>
    <cellStyle name="Normal_OR Blocking 04" xfId="13" xr:uid="{FF2D9E16-8C03-47DB-AFC9-339A8FA4553E}"/>
    <cellStyle name="Normal_WA98" xfId="11" xr:uid="{81495EE0-EF3B-48A9-9FF3-C2DE0E2C66C3}"/>
    <cellStyle name="Percent" xfId="3" builtinId="5"/>
    <cellStyle name="Percent 10" xfId="10" xr:uid="{DB95369E-ED72-43F8-BD51-A282F7148044}"/>
    <cellStyle name="Percent 2" xfId="6" xr:uid="{A2092625-A27F-456A-8FED-8621A2513AEE}"/>
    <cellStyle name="Percent 2 2 2 4" xfId="8" xr:uid="{C99699D1-03C0-409C-80D7-FB6EAEAA7E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5.xml"/><Relationship Id="rId21" Type="http://schemas.openxmlformats.org/officeDocument/2006/relationships/externalLink" Target="externalLinks/externalLink10.xml"/><Relationship Id="rId42" Type="http://schemas.openxmlformats.org/officeDocument/2006/relationships/externalLink" Target="externalLinks/externalLink31.xml"/><Relationship Id="rId47" Type="http://schemas.openxmlformats.org/officeDocument/2006/relationships/externalLink" Target="externalLinks/externalLink36.xml"/><Relationship Id="rId63" Type="http://schemas.openxmlformats.org/officeDocument/2006/relationships/externalLink" Target="externalLinks/externalLink52.xml"/><Relationship Id="rId68" Type="http://schemas.openxmlformats.org/officeDocument/2006/relationships/externalLink" Target="externalLinks/externalLink57.xml"/><Relationship Id="rId84" Type="http://schemas.openxmlformats.org/officeDocument/2006/relationships/externalLink" Target="externalLinks/externalLink73.xml"/><Relationship Id="rId89" Type="http://schemas.openxmlformats.org/officeDocument/2006/relationships/externalLink" Target="externalLinks/externalLink78.xml"/><Relationship Id="rId112" Type="http://schemas.openxmlformats.org/officeDocument/2006/relationships/customXml" Target="../customXml/item2.xml"/><Relationship Id="rId16" Type="http://schemas.openxmlformats.org/officeDocument/2006/relationships/externalLink" Target="externalLinks/externalLink5.xml"/><Relationship Id="rId107" Type="http://schemas.openxmlformats.org/officeDocument/2006/relationships/theme" Target="theme/theme1.xml"/><Relationship Id="rId11" Type="http://schemas.openxmlformats.org/officeDocument/2006/relationships/worksheet" Target="worksheets/sheet11.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53" Type="http://schemas.openxmlformats.org/officeDocument/2006/relationships/externalLink" Target="externalLinks/externalLink42.xml"/><Relationship Id="rId58" Type="http://schemas.openxmlformats.org/officeDocument/2006/relationships/externalLink" Target="externalLinks/externalLink47.xml"/><Relationship Id="rId74" Type="http://schemas.openxmlformats.org/officeDocument/2006/relationships/externalLink" Target="externalLinks/externalLink63.xml"/><Relationship Id="rId79" Type="http://schemas.openxmlformats.org/officeDocument/2006/relationships/externalLink" Target="externalLinks/externalLink68.xml"/><Relationship Id="rId102" Type="http://schemas.openxmlformats.org/officeDocument/2006/relationships/externalLink" Target="externalLinks/externalLink91.xml"/><Relationship Id="rId5" Type="http://schemas.openxmlformats.org/officeDocument/2006/relationships/worksheet" Target="worksheets/sheet5.xml"/><Relationship Id="rId90" Type="http://schemas.openxmlformats.org/officeDocument/2006/relationships/externalLink" Target="externalLinks/externalLink79.xml"/><Relationship Id="rId95" Type="http://schemas.openxmlformats.org/officeDocument/2006/relationships/externalLink" Target="externalLinks/externalLink84.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43" Type="http://schemas.openxmlformats.org/officeDocument/2006/relationships/externalLink" Target="externalLinks/externalLink32.xml"/><Relationship Id="rId48" Type="http://schemas.openxmlformats.org/officeDocument/2006/relationships/externalLink" Target="externalLinks/externalLink37.xml"/><Relationship Id="rId64" Type="http://schemas.openxmlformats.org/officeDocument/2006/relationships/externalLink" Target="externalLinks/externalLink53.xml"/><Relationship Id="rId69" Type="http://schemas.openxmlformats.org/officeDocument/2006/relationships/externalLink" Target="externalLinks/externalLink58.xml"/><Relationship Id="rId113" Type="http://schemas.openxmlformats.org/officeDocument/2006/relationships/customXml" Target="../customXml/item3.xml"/><Relationship Id="rId80" Type="http://schemas.openxmlformats.org/officeDocument/2006/relationships/externalLink" Target="externalLinks/externalLink69.xml"/><Relationship Id="rId85" Type="http://schemas.openxmlformats.org/officeDocument/2006/relationships/externalLink" Target="externalLinks/externalLink74.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59" Type="http://schemas.openxmlformats.org/officeDocument/2006/relationships/externalLink" Target="externalLinks/externalLink48.xml"/><Relationship Id="rId103" Type="http://schemas.openxmlformats.org/officeDocument/2006/relationships/externalLink" Target="externalLinks/externalLink92.xml"/><Relationship Id="rId108" Type="http://schemas.openxmlformats.org/officeDocument/2006/relationships/styles" Target="styles.xml"/><Relationship Id="rId54" Type="http://schemas.openxmlformats.org/officeDocument/2006/relationships/externalLink" Target="externalLinks/externalLink43.xml"/><Relationship Id="rId70" Type="http://schemas.openxmlformats.org/officeDocument/2006/relationships/externalLink" Target="externalLinks/externalLink59.xml"/><Relationship Id="rId75" Type="http://schemas.openxmlformats.org/officeDocument/2006/relationships/externalLink" Target="externalLinks/externalLink64.xml"/><Relationship Id="rId91" Type="http://schemas.openxmlformats.org/officeDocument/2006/relationships/externalLink" Target="externalLinks/externalLink80.xml"/><Relationship Id="rId96" Type="http://schemas.openxmlformats.org/officeDocument/2006/relationships/externalLink" Target="externalLinks/externalLink8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49" Type="http://schemas.openxmlformats.org/officeDocument/2006/relationships/externalLink" Target="externalLinks/externalLink38.xml"/><Relationship Id="rId57" Type="http://schemas.openxmlformats.org/officeDocument/2006/relationships/externalLink" Target="externalLinks/externalLink46.xml"/><Relationship Id="rId106" Type="http://schemas.openxmlformats.org/officeDocument/2006/relationships/externalLink" Target="externalLinks/externalLink95.xml"/><Relationship Id="rId114" Type="http://schemas.openxmlformats.org/officeDocument/2006/relationships/customXml" Target="../customXml/item4.xml"/><Relationship Id="rId10" Type="http://schemas.openxmlformats.org/officeDocument/2006/relationships/worksheet" Target="worksheets/sheet10.xml"/><Relationship Id="rId31" Type="http://schemas.openxmlformats.org/officeDocument/2006/relationships/externalLink" Target="externalLinks/externalLink20.xml"/><Relationship Id="rId44" Type="http://schemas.openxmlformats.org/officeDocument/2006/relationships/externalLink" Target="externalLinks/externalLink33.xml"/><Relationship Id="rId52" Type="http://schemas.openxmlformats.org/officeDocument/2006/relationships/externalLink" Target="externalLinks/externalLink41.xml"/><Relationship Id="rId60" Type="http://schemas.openxmlformats.org/officeDocument/2006/relationships/externalLink" Target="externalLinks/externalLink49.xml"/><Relationship Id="rId65" Type="http://schemas.openxmlformats.org/officeDocument/2006/relationships/externalLink" Target="externalLinks/externalLink54.xml"/><Relationship Id="rId73" Type="http://schemas.openxmlformats.org/officeDocument/2006/relationships/externalLink" Target="externalLinks/externalLink62.xml"/><Relationship Id="rId78" Type="http://schemas.openxmlformats.org/officeDocument/2006/relationships/externalLink" Target="externalLinks/externalLink67.xml"/><Relationship Id="rId81" Type="http://schemas.openxmlformats.org/officeDocument/2006/relationships/externalLink" Target="externalLinks/externalLink70.xml"/><Relationship Id="rId86" Type="http://schemas.openxmlformats.org/officeDocument/2006/relationships/externalLink" Target="externalLinks/externalLink75.xml"/><Relationship Id="rId94" Type="http://schemas.openxmlformats.org/officeDocument/2006/relationships/externalLink" Target="externalLinks/externalLink83.xml"/><Relationship Id="rId99" Type="http://schemas.openxmlformats.org/officeDocument/2006/relationships/externalLink" Target="externalLinks/externalLink88.xml"/><Relationship Id="rId101" Type="http://schemas.openxmlformats.org/officeDocument/2006/relationships/externalLink" Target="externalLinks/externalLink90.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9" Type="http://schemas.openxmlformats.org/officeDocument/2006/relationships/externalLink" Target="externalLinks/externalLink28.xml"/><Relationship Id="rId109" Type="http://schemas.openxmlformats.org/officeDocument/2006/relationships/sharedStrings" Target="sharedStrings.xml"/><Relationship Id="rId34" Type="http://schemas.openxmlformats.org/officeDocument/2006/relationships/externalLink" Target="externalLinks/externalLink23.xml"/><Relationship Id="rId50" Type="http://schemas.openxmlformats.org/officeDocument/2006/relationships/externalLink" Target="externalLinks/externalLink39.xml"/><Relationship Id="rId55" Type="http://schemas.openxmlformats.org/officeDocument/2006/relationships/externalLink" Target="externalLinks/externalLink44.xml"/><Relationship Id="rId76" Type="http://schemas.openxmlformats.org/officeDocument/2006/relationships/externalLink" Target="externalLinks/externalLink65.xml"/><Relationship Id="rId97" Type="http://schemas.openxmlformats.org/officeDocument/2006/relationships/externalLink" Target="externalLinks/externalLink86.xml"/><Relationship Id="rId104" Type="http://schemas.openxmlformats.org/officeDocument/2006/relationships/externalLink" Target="externalLinks/externalLink93.xml"/><Relationship Id="rId7" Type="http://schemas.openxmlformats.org/officeDocument/2006/relationships/worksheet" Target="worksheets/sheet7.xml"/><Relationship Id="rId71" Type="http://schemas.openxmlformats.org/officeDocument/2006/relationships/externalLink" Target="externalLinks/externalLink60.xml"/><Relationship Id="rId92" Type="http://schemas.openxmlformats.org/officeDocument/2006/relationships/externalLink" Target="externalLinks/externalLink81.xml"/><Relationship Id="rId2" Type="http://schemas.openxmlformats.org/officeDocument/2006/relationships/worksheet" Target="worksheets/sheet2.xml"/><Relationship Id="rId29" Type="http://schemas.openxmlformats.org/officeDocument/2006/relationships/externalLink" Target="externalLinks/externalLink18.xml"/><Relationship Id="rId24" Type="http://schemas.openxmlformats.org/officeDocument/2006/relationships/externalLink" Target="externalLinks/externalLink13.xml"/><Relationship Id="rId40" Type="http://schemas.openxmlformats.org/officeDocument/2006/relationships/externalLink" Target="externalLinks/externalLink29.xml"/><Relationship Id="rId45" Type="http://schemas.openxmlformats.org/officeDocument/2006/relationships/externalLink" Target="externalLinks/externalLink34.xml"/><Relationship Id="rId66" Type="http://schemas.openxmlformats.org/officeDocument/2006/relationships/externalLink" Target="externalLinks/externalLink55.xml"/><Relationship Id="rId87" Type="http://schemas.openxmlformats.org/officeDocument/2006/relationships/externalLink" Target="externalLinks/externalLink76.xml"/><Relationship Id="rId110" Type="http://schemas.openxmlformats.org/officeDocument/2006/relationships/calcChain" Target="calcChain.xml"/><Relationship Id="rId61" Type="http://schemas.openxmlformats.org/officeDocument/2006/relationships/externalLink" Target="externalLinks/externalLink50.xml"/><Relationship Id="rId82" Type="http://schemas.openxmlformats.org/officeDocument/2006/relationships/externalLink" Target="externalLinks/externalLink71.xml"/><Relationship Id="rId19" Type="http://schemas.openxmlformats.org/officeDocument/2006/relationships/externalLink" Target="externalLinks/externalLink8.xml"/><Relationship Id="rId14" Type="http://schemas.openxmlformats.org/officeDocument/2006/relationships/externalLink" Target="externalLinks/externalLink3.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56" Type="http://schemas.openxmlformats.org/officeDocument/2006/relationships/externalLink" Target="externalLinks/externalLink45.xml"/><Relationship Id="rId77" Type="http://schemas.openxmlformats.org/officeDocument/2006/relationships/externalLink" Target="externalLinks/externalLink66.xml"/><Relationship Id="rId100" Type="http://schemas.openxmlformats.org/officeDocument/2006/relationships/externalLink" Target="externalLinks/externalLink89.xml"/><Relationship Id="rId105" Type="http://schemas.openxmlformats.org/officeDocument/2006/relationships/externalLink" Target="externalLinks/externalLink94.xml"/><Relationship Id="rId8" Type="http://schemas.openxmlformats.org/officeDocument/2006/relationships/worksheet" Target="worksheets/sheet8.xml"/><Relationship Id="rId51" Type="http://schemas.openxmlformats.org/officeDocument/2006/relationships/externalLink" Target="externalLinks/externalLink40.xml"/><Relationship Id="rId72" Type="http://schemas.openxmlformats.org/officeDocument/2006/relationships/externalLink" Target="externalLinks/externalLink61.xml"/><Relationship Id="rId93" Type="http://schemas.openxmlformats.org/officeDocument/2006/relationships/externalLink" Target="externalLinks/externalLink82.xml"/><Relationship Id="rId98" Type="http://schemas.openxmlformats.org/officeDocument/2006/relationships/externalLink" Target="externalLinks/externalLink87.xml"/><Relationship Id="rId3" Type="http://schemas.openxmlformats.org/officeDocument/2006/relationships/worksheet" Target="worksheets/sheet3.xml"/><Relationship Id="rId25" Type="http://schemas.openxmlformats.org/officeDocument/2006/relationships/externalLink" Target="externalLinks/externalLink14.xml"/><Relationship Id="rId46" Type="http://schemas.openxmlformats.org/officeDocument/2006/relationships/externalLink" Target="externalLinks/externalLink35.xml"/><Relationship Id="rId67" Type="http://schemas.openxmlformats.org/officeDocument/2006/relationships/externalLink" Target="externalLinks/externalLink56.xml"/><Relationship Id="rId20" Type="http://schemas.openxmlformats.org/officeDocument/2006/relationships/externalLink" Target="externalLinks/externalLink9.xml"/><Relationship Id="rId41" Type="http://schemas.openxmlformats.org/officeDocument/2006/relationships/externalLink" Target="externalLinks/externalLink30.xml"/><Relationship Id="rId62" Type="http://schemas.openxmlformats.org/officeDocument/2006/relationships/externalLink" Target="externalLinks/externalLink51.xml"/><Relationship Id="rId83" Type="http://schemas.openxmlformats.org/officeDocument/2006/relationships/externalLink" Target="externalLinks/externalLink72.xml"/><Relationship Id="rId88" Type="http://schemas.openxmlformats.org/officeDocument/2006/relationships/externalLink" Target="externalLinks/externalLink77.xml"/><Relationship Id="rId111"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DX2\GROUPS\MFechner\Files\FILES\AMORT\ACCT9922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EGULATN\COS\Wyoming%20FY%202005\COS\COS%20Sep%202006\Wyoming%20Combined%20Sept%202006%20MSP-UCAM%20and%20AFOR-09-22-05%2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REGULATN\COS\Wyoming%20FY%202005\COS\COS%20Sep%202006\Wyoming%20Combined%20Sept%202006%20MSP-UCAM%20and%20AFOR-09-09-05-JAM%20updat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lcfil01\DATA\SLREG1\ARCHIVE\1999\Semi%20Dec%201999\Models%20(Ram%20&amp;%20Jam)\Copy%20of%20Models%20as%20Filed\Utah%20RAM%20Dec%20199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resourceinnovation.sharepoint.com/PacifiCorp/Trade%20Ally%20Coordination/Invoicing/Program%20Invoices/Actual%20Invoices/2013/01.2013/Invoicing%20January%20201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SHR02\PD\SLREG1\ARCHIVE\2006\0306%20SEMI\Tab%20%238%20-%20Rate%20Base\Major%20Plant%20Additions\Major%20Plant%20Addition%20Adjustmen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Groups\SLREG1\ARCHIVE\2005\Wyoming%20GRC\SEPT%202006\Models\JAM%20-%20WY%20Sep%202006%20GRC.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Groups\SLREG1\ARCHIVE\2004\Balanced%20Scorecard\2005%20Comparisons\ROE%20-%20Q3\Bus%20U%20Comparisons\2005%20Run%20R.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groups\Generic\Attributes%20&amp;%20Data%20Series\Planned%20Outage%20and%20EFOR\48%20Month%20Ending%202008%20Jun\48%20month%20analysis%20ending%20Jun2008_Excl%20(EFOR)%20_2009%2001%201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pw\TEMP\RAM%20Mar%2020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I:\2014\WY%20GRC%20(06_14%20Base,%2012_16%20Forecast)\8%20-%20Rate%20Base\8.17%20Fountain%20Green%20Adjustment\Fountain%20Green%20JAM%20Extrac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ASES\Wyoming98\EAST97%20B.xlw"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LCFPS05\Files\CLIENTS\A02648_Wattsmart%20Business%20RMP\WSB%20RMP\05%20-%20Management\Budget\A02648%20&amp;%20A02649%20Budget%20Tracking%20012717.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WINDOWS\TEMP\Attachmen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OR%20UE%20xxx%20(2016%20TAM)/DR/TAM%20Support/_ORTAM17%20NPC%20Study_2016%2003%2018%20CONF.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ppw\STRATMKT\Dsmmkt\Arnold\Amortization%20Schedules\WZAMT200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G:\Finance\Forecast\2016\10.%20October%202016\Supporting%20Documentation\TAC-SMM%20Forecast%20by%20Month%20Cascade%202016%2010%2005.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I:\PACA\PwrStat\Penny\LARGEQUALIFIED\Qf99\Hdiv9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resourceinnovation.sharepoint.com/Users/P39016/Desktop/WA%20CE%20inputs%20for%202016-2017%20Business%20Plan_nmg%2010-6-2016.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REGULATN/COS/FUNC%20FACTORS/2015%20Factors/December%202015/COS%20total%20Company%20Functionlization%20Dec15.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brkenergy.sharepoint.com/CA/Filings/2018%20Application/Program%20forecasts/P-Corp%20Design%20Tool%20-%20CA%20HES%20-%20Revised%20CE%20Inputs.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ACCTNG\RegulatoryAcctg-Rptg\REGULATORY%20ACCOUNTING\Depreciation%20Study\2012\State%20Filings%20-%20Stipulations\Approved\Pacificorp%202013%20Depr%20Schedules%20-%20Final%20Settlement%20August%2021%202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resourceinnovation.sharepoint.com/Becky/SAP/Accrual/Old%20sheet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brkenergy.sharepoint.com/Joanne/SAP/RC_CCvlookup.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resourceinnovation.sharepoint.com/Marketing/PacifiCorp/PCorp%20EIA%20Sales%20Data.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resourceinnovation.sharepoint.com/2009%20Projects/2009-137%20(PC)%20Utah%20Annual%20Report%20%7b6014.0011%7d/2008%20Annual%20Report/Utah%20HESI%2004240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resourceinnovation.sharepoint.com/Users/paul.warila/Desktop/HOLDING%20TANK/2015%20Data%20Dump%20LOCAL.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CLIENTS\A02648_Wattsmart%20Business%20RMP\WSB%20RMP\05%20-%20Management\Reports\Forecast%20Reports\2019\Aug%202019%20Monthly%20Dashboard%20121218%20draft%202.xlsm"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pw\Documents%20and%20Settings\p17149\Local%20Settings\Temporary%20Internet%20Files\OLK7\WA%20SBC.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S:\ACCTNG\RegulatoryAcctg-Rptg\REGULATORY%20ACCOUNTING\Depreciation%20Study\2012\State%20Filings%20-%20Stipulations\Depreciation%20Entries%20Required.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P:\Mydocuments1\DEPRATES\Composite%20Depreciation%20Rates%20(WA%20GRC)at%20June%202012_Updated%20Henry%207-24-13(with%20Kent%20Correction).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Documents%20and%20Settings\p09247\Local%20Settings\Temporary%20Internet%20Files\Content.Outlook\YA2M27IX\Depreciation%20Rates%20Dec%202011%20For%20Regulation.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PDX2\GROUPS\MFechner\Files\FILES\AMORT\ACCT99189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REGULATN\PA&amp;D\CASES\Wash%2002\Year%203%20of%20stipulation%201-1-200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brkenergy.sharepoint.com/CA/Filings/2018%20Application/Program%20forecasts/2015-2016%20montly%20averages%20c.xlsm"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Utah%20Docket%2011-035-200%20(GRC%202012)\Filed\Rebuttal\Testimony%20and%20Exhibits\Paice\Workpapers\COS%20UT%20May%202013%20-%20Rebuttal.xlsm"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2017%20IRP\3%20-%20Assumptions\Transmission\Gateway\IRP17%20Incremental%20Transmission%20EG_Update%2001_19_17.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19AB30B1\PY2018-20%20PCorp%20CE%20Model_CA_Portfolio-Res,%20C&amp;I_20Apr2020_to%20Nexant_ADEC_Fix_Full%202020%20Final%202_052020.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clearesult5.sharepoint.com/Users/dbasak/Desktop/Desktop%20Projects/PacifiCorp/Idaho/P-Corp%20Design%20Tool%20-%202013-2015%20Idaho%20LIW_22Aug2017.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pdxfilc21p\PaR\Data1\2017%20IRP\_Preferred%20Portfolio\SO\SO%20L&amp;R%20I17_S_FS-GW4_1703031937.xlsm"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OR/OR%20PCAM%20(2015)/Deferral/OR%20PCAM%20CY2014_2015%2004%2029.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W:\Projects\PacifiCorp%20-%20Cost%20Effectiveness\Program%20Design\Washington\PY2017\HES\P-Corp%20Design%20Tool%20-%20Washington%20Home%20Energy%20Savers_06Oct2016.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pacificorp.us\dfs\PDXCO\PDX2\DSM\Program%20Mgmt\Other%20program%20management%20files\2017%20Measure%20Life%20Update\Measure_EUL%20Review_6_30_2017.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psb1\ACCTNG\FUEL\Mike\Closing\Deer%20Creek\FY%202005\Deer%20Creek%20Royalties%20Cal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p04092.000\Local%20Settings\Temporary%20Internet%20Files\OLK1AC\RECOV04.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REGULATN/COS/Oregon%20TAM%202017/Generation%20Cost%20Time%20Series/Full%20calculation%20files/COS%20Oregon%20Functionlization%20Model%20-%20Dec%202013.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resourceinnovation.sharepoint.com/06_MANAGEMENT/CE%20MODELING%20and%20%20AMW%20REPORTING/TRACKING%20AND%20REPORTS/Savings%20Tracking/NEEA%20Funder%20Savings%20Tracking_FY2009_Feb4_2010.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R:\__Generic\Attributes%20&amp;%20Data%20Series\Plants\IRP%202013%20Resource%20Modeling%20_2013%2005%2010\x%20-%20GRID%20Data%20Inputs%20(2013%20IRP).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S:\CASES\Wyoming98\East%20West%20Rate%20Migration.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R:\OR%20UE%202xx%20(2015%20TAM)\DR\5%20Day\ORTAM16w_EIM%20Benefits_201412%20CONF.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REGULATN\COS\Wyoming%20FY%202005\COS\COS%20Sep%202006\Wyoming%20Combined%20Sept%202006%20MSP-UCAM%20and%20AFOR-09-12-05-JAM%20update.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SLREG1\ARCHIVE\2000\Oregon%20SB1149\CA%20Removed\1999%20RFM%20(CA%20and%20Centralia%20Removed).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SLCFPS05\Files\CLIENTS\PacifiCorp\03-Projects\01789%20FinAnswer%20Express%202011%20-%202016\Admin\Reports\Dashboard%20Reports\2016\2016%20Dashboard%20020516.xlsm"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S:\CLIENTS\A02648_Wattsmart%20Business%20RMP\WSB%20RMP\01%20-%20Projects\PF\1.%20%20Resources\Tracking\Dashcast%20v2.1%20122216.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I:\Large%20Qf's\Qf03\FALLS\Falls20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p70596\Local%20Settings\Temporary%20Internet%20Files\OLK3B\ORA%20Workpapers.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PHI1\USERS\USERS\NADOLPHS\MSPRO\EXCEL\JE_XL.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Trading\Structuring%20&amp;%20Pricing\Transmission\Gateway%20Aeolus%20to%20JB\Boswell%20Springs%20320%20RFPBM%20V13G_EPC_12302016-credits.xlsm"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s://resourceinnovation.sharepoint.com/Users/p70869/AppData/Local/Microsoft/Windows/Temporary%20Internet%20Files/Content.Outlook/L29D04NO/2014-2015%20Business%20Plan%20Tables.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I:\Documents%20and%20Settings\p21566\Local%20Settings\Temporary%20Internet%20Files\Content.Outlook\DYKGKKSU\Reg%20Assets%20Jun09.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LCFPS05\Files\CLIENTS\PacifiCorp\03-Projects\02225%20Small%20Business%20Lighting%20(Direct%20Install)\ADMIN\Reporting\SBL%20Monthly%20Report_Template.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s://resourceinnovation.sharepoint.com/Wyoming%209-2001%20Test%20Period/Embedded%20Study/COS_WyoComb%20Sep-2001-%20(facilities).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ppw\WINDOWS\TEMP\RECOV0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S:\ACCTNG\RegulatoryAcctg-Rptg\John%20Petrusich\DSM\Recovery%20Files\2007\11-2007-RECOV07.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pacificorp.us\WY%2020000-xxx-xx-xx%20(GRC%20CY2016)\Data\GNw_Market%20Price%20Index%20(1206)%20(Confidential).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Workhorse\webdrive\Common\DSM\DSM%20Incentive%20Analysis\SUMMIT%20BLUE%2006-01-05\Lighting%20100s\Incentive%20analysis%20-%20ligh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Finance\SCCLP\2005\Quarterly%20Reporting\1Q%2005\Consolidating%20Financials%2003%2031%202005.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ppw\DOCUME~1\p23042\LOCALS~1\Temp\xSAPtemp2385.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s://resourceinnovation.sharepoint.com/wyoming%20rate%20case/Combined/WYCombined%2098%20COS%20OCT20.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S:\REGULATN\PA&amp;D\CASES\Wy0901\Integration%20plans\Rate%20design%20options\Wyo%202001%20COS%20Summary%20-%201st%20Draf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F:\Avoided%20Cost%20-%202010\03%20-%20Cedar%20Creek%20Wind%20-%202010%20Mar\Data\Source%20Files\Source%20Files\GN_Planned%20Outages%20(In%20Progress).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C:\REGULATN\PA&amp;D\CASES\Wy0902\EAST%20Blocking%20902.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LCFPS05\Files\CLIENTS\PacifiCorp\03-Projects\02225%20Small%20Business%20Lighting%20(Direct%20Install)\APP%20PROCESSING\Batch%20Files\WSBL%20-%20EQUIPMENTSUMMARY%20-%20Cumulative.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Avoided%20Cost%20-%202010\03%20-%20Cedar%20Creek%20Wind%20-%202010%20Mar\Data\xGN_EOR%20w%20IRP%20(Confidential)%20_2010%2003%2031.xlsx"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F:\Utah\Ut%20AC%202013%20May%20-%20Sch%2037%20Update\Data\Ut%20Sch%2037%20-%20Demand%20(CONF)%20_2013%2005%2005.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https://resourceinnovation.sharepoint.com/ACCTNG/RegulatoryAcctg-Rptg/John%20Petrusich/DSM/Recovery%20Files/2009/8-2009-RECOV09.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s://resourceinnovation.sharepoint.com/2003.04%20Planning/SAP%20Upload%20Masters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REGULATN\PA&amp;D\DSMRecov\2001\RECOV0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nancial%20Analysis/Projects/Mark/Wind/2018/2018%2003%20Filing/Linked%20Repower%20Case%202018.01.30%20Steward/Repower%20Case%20LJ.xlsm"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https://brkenergy.sharepoint.com/CA/Filings/2021-09%20ABAL%20for%202022/CE%20Inputs/PCorp%20CA%20ABAL%20PY2022%20CE%20Model_16Jul2021_to%20Nexant%20Cascadev3_Nexant_072221.xlsx"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https://clearesult5.sharepoint.com/Users/P39016/Desktop/DEER%20NTG/P-Corp%20Design%20Tool%20-%20%202018-2020%20CA%20WSB%20-%2028Aug2017_NTG%2085%20and%20GHG%20Adder.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https://brkenergy.sharepoint.com/CA/Filings/2019-09-01%20ABAL%20for%202020/Nexant%20deliverables/Forecast_P-Corp%20Design%20Tool_2019-2020%20CA%20HES%20-%2011Jan2019_Nexant%20input%20DEER2017%20PC%20NTG%20080219.xlsx"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pdxfilp21p\PaR\2021%20IRP\4%20-%20Projects\CPCN%20GWS%20Sep%202021\Results\ST\Line%20Item%20Detail\ST%20Cost%20Summary%20-P02c-MMGR-GWS%20ST%20Split%20Run%20Cost%20Data%20LT%209077%20ST%2021368.xlsx"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C:\Users\p22455\AppData\Local\Microsoft\Windows\Temporary%20Internet%20Files\Content.Outlook\FN778TA6\ICE%20prices%20from%20archive%2012%2031%202014%20HIGHLY%20CONF%20CORRECTED.xlsm"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I:\SHR02\PD\SLREG1\ARCHIVE\2006\SEMI%20Mar%202006\Tab%20%234%20-%20O&amp;M\Affiliate%20Management%20Fee%20Commitment\MGMT%20FEE%20ACTUALS%20FY%202001%20thru%20200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ACCTNG\RegulatoryAcctg-Rptg\Ipson\Regulation%20workfile\Data%20Requests\WUTC%20159%20-%20hydro%20decommissioning%20spending%202006%20to%205-09.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https://resourceinnovation.sharepoint.com/Documents%20and%20Settings/p09653/My%20Documents/Oregon%20Rate%20Case/SB%201149/Rebuttal/MC%20OR%202001%20Rebuttal.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D:\ARCHIVE\2017\Wind%20EV%202020\Surrebuttal%202018-05-14\Combined%20Projects%20Update%20wo%20Uinta%20ID%206.8.18%20-%20Work%20Paper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BCC.BRUBAKER\Local%20Settings\Temporary%20Internet%20Files\Content.Outlook\7DP69NLO\Copy%20of%20219981_1_Settlement%20NPC_BCC_12CP.xlsm"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https://resourceinnovation.sharepoint.com/Projects/PacifiCorp/2003%20Support/HVAC%20and%20Motor%20Trade%20Ally/Market%20Characterization/PCorp%20Utah%20EIA%20Sales%20Data.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DOCUME~1\p09158\LOCALS~1\Temp\Temporary%20Directory%202%20for%202009%2001%2005.zip\GNw_Indexed%20IRP%20Resources%20(Confidential).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https://resourceinnovation.sharepoint.com/305A/Book4.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C:\TEMP\RAM%20Mar%202001.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C:\cec\2004_05\Actuals\09_December%2004\PPW%20CEC_Board\CEC%20Meeting\02_03_Financial%20Results%20vs%20Budget.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PDX2\GROUPS\ACCTNG\GENERAL\JAN%20LEWIS\DSM\DSM%20-%20OR\SBC2001%20updated%20July%20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
      <sheetName val="Cover Sheet"/>
      <sheetName val="Procedures and Assumptions"/>
      <sheetName val="Lead Sheet - WY Type 3"/>
      <sheetName val="WY Backup 1 Type 3"/>
      <sheetName val="WY Back-up 2 Type 3"/>
      <sheetName val="Lead Sheet - UT Type 1"/>
      <sheetName val="Backup 1 UT Type 1"/>
      <sheetName val="UT Back-Up 2"/>
      <sheetName val="Internal Backup"/>
      <sheetName val="ID &amp; WY Backup"/>
      <sheetName val="ID&amp; WY Depr Calculation Jun2015"/>
      <sheetName val="ID&amp;WY DEPR Calculation - 2014"/>
      <sheetName val="ID&amp;WY Composite Depr Rate"/>
      <sheetName val="EPIS Existing Plant YE Dec14 "/>
      <sheetName val="EPIS Existing Plant YE Jun15"/>
      <sheetName val="Depr Reserve Existing YE Dec14"/>
      <sheetName val="Depr Expense Existing YE Dec14"/>
      <sheetName val="Relicen EPIS YE Jun 15"/>
      <sheetName val="Relicen EPIS YE Dec 14"/>
      <sheetName val="Amort Relicen Reserve YE Dec 14"/>
      <sheetName val="Amort Relicen Reserve YE Jun 15"/>
      <sheetName val="Amort Relicen Expe YE Jun15"/>
      <sheetName val="Amort Relicen Exp YE Dec14"/>
      <sheetName val="UT Backup "/>
      <sheetName val="UT DEPR Calculation - 2015"/>
      <sheetName val="UT DEPR Calculation - 2014"/>
      <sheetName val="13 MA Adjustment (2)"/>
      <sheetName val="13 MA Backup (2)"/>
      <sheetName val="13 MA Adjustment"/>
      <sheetName val="13 MA Backup"/>
      <sheetName val="Relicen EPIS 13MA Jun15"/>
      <sheetName val="Relicen EPIS 13MA Dec 14"/>
      <sheetName val="Amortization Reserve 13MA Jun15"/>
      <sheetName val="Amortization Reserve 13MA Dec14"/>
      <sheetName val="Amortization Expense Dec14"/>
      <sheetName val="Amort Relicen Expense June15"/>
      <sheetName val="BU Approval"/>
      <sheetName val="Ke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sheetName val="Inputs"/>
      <sheetName val="Summary Table"/>
      <sheetName val="Summary Table Target"/>
      <sheetName val="Unit Costs-earned"/>
      <sheetName val="Unit Costs-target"/>
      <sheetName val="Class Summary"/>
      <sheetName val="Function Summary"/>
      <sheetName val="Generation Summary"/>
      <sheetName val="Transmission Summary"/>
      <sheetName val="Distribution Summary"/>
      <sheetName val="Retail Summary"/>
      <sheetName val="Misc Summary"/>
      <sheetName val="G+T+D+R+M"/>
      <sheetName val="Generation"/>
      <sheetName val="Transmission"/>
      <sheetName val="Distribution"/>
      <sheetName val="Retail"/>
      <sheetName val="Misc"/>
      <sheetName val="Hot Sheet"/>
      <sheetName val="Functional Factor Table"/>
      <sheetName val="Functional Dist Factor Table"/>
      <sheetName val="Download JAM"/>
      <sheetName val="Functional Allocation Options"/>
      <sheetName val="Functional Study"/>
      <sheetName val="COS Allocation Options"/>
      <sheetName val="COS Factor Table"/>
      <sheetName val="Demand Factors"/>
      <sheetName val="Dist. Factors"/>
      <sheetName val="Energy Factor"/>
      <sheetName val="Cust Factors"/>
      <sheetName val="Cust Advances"/>
      <sheetName val="MetersServices"/>
      <sheetName val="Uncollectables"/>
      <sheetName val="Revenues"/>
      <sheetName val="TransInvest"/>
      <sheetName val="DistInvest"/>
      <sheetName val="Distribution Allocations"/>
      <sheetName val="Error Check"/>
      <sheetName val="Message"/>
      <sheetName val="Dialog"/>
      <sheetName val="Print Module"/>
      <sheetName val="Menu_Options"/>
      <sheetName val="Menu_Unbundle"/>
    </sheetNames>
    <sheetDataSet>
      <sheetData sheetId="0" refreshError="1"/>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sheetData sheetId="39"/>
      <sheetData sheetId="40" refreshError="1"/>
      <sheetData sheetId="41" refreshError="1"/>
      <sheetData sheetId="42" refreshError="1"/>
      <sheetData sheetId="4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sheetName val="Inputs"/>
      <sheetName val="Summary Table"/>
      <sheetName val="Summary Table Target"/>
      <sheetName val="Unit Costs-earned"/>
      <sheetName val="Unit Costs-target"/>
      <sheetName val="Class Summary"/>
      <sheetName val="Function Summary"/>
      <sheetName val="Generation Summary"/>
      <sheetName val="Transmission Summary"/>
      <sheetName val="Distribution Summary"/>
      <sheetName val="Retail Summary"/>
      <sheetName val="Misc Summary"/>
      <sheetName val="G+T+D+R+M"/>
      <sheetName val="Generation"/>
      <sheetName val="Transmission"/>
      <sheetName val="Distribution"/>
      <sheetName val="Retail"/>
      <sheetName val="Misc"/>
      <sheetName val="Hot Sheet"/>
      <sheetName val="Functional Factor Table"/>
      <sheetName val="Functional Dist Factor Table"/>
      <sheetName val="Download JAM"/>
      <sheetName val="Functional Allocation Options"/>
      <sheetName val="Functional Study"/>
      <sheetName val="COS Allocation Options"/>
      <sheetName val="COS Factor Table"/>
      <sheetName val="Demand Factors"/>
      <sheetName val="Dist. Factors"/>
      <sheetName val="Energy Factor"/>
      <sheetName val="Cust Factors"/>
      <sheetName val="Cust Advances"/>
      <sheetName val="MetersServices"/>
      <sheetName val="Uncollectables"/>
      <sheetName val="Revenues"/>
      <sheetName val="TransInvest"/>
      <sheetName val="DistInvest"/>
      <sheetName val="Error Check"/>
      <sheetName val="Message"/>
      <sheetName val="Dialog"/>
      <sheetName val="Print Module"/>
      <sheetName val="Menu_Options"/>
      <sheetName val="Menu_Unbundle"/>
    </sheetNames>
    <sheetDataSet>
      <sheetData sheetId="0" refreshError="1"/>
      <sheetData sheetId="1"/>
      <sheetData sheetId="2" refreshError="1"/>
      <sheetData sheetId="3" refreshError="1"/>
      <sheetData sheetId="4" refreshError="1"/>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
      <sheetName val="OM"/>
      <sheetName val="NPC"/>
      <sheetName val="DEPR"/>
      <sheetName val="TAX"/>
      <sheetName val="RB"/>
      <sheetName val="ContractChange"/>
      <sheetName val="Other"/>
      <sheetName val="Misc 1"/>
      <sheetName val="Misc 2"/>
      <sheetName val="Variables"/>
      <sheetName val="Results"/>
      <sheetName val="Report"/>
      <sheetName val="AdjSummary"/>
      <sheetName val="Factors"/>
      <sheetName val="Help"/>
      <sheetName val="UnadjData "/>
      <sheetName val="ExtractData"/>
      <sheetName val="AdjDatabase"/>
      <sheetName val="Title"/>
      <sheetName val="Macro"/>
      <sheetName val="WelcomeDialog"/>
      <sheetName val="AcctErrorDialog"/>
      <sheetName val="AdjSumErrorDialog"/>
      <sheetName val="Errors"/>
      <sheetName val="PrepareResults"/>
      <sheetName val="Navigation"/>
      <sheetName val="Print"/>
      <sheetName val="TypeErrorDialog"/>
      <sheetName val="PrintSumAdjDialog"/>
      <sheetName val="FactorErrorDialog"/>
      <sheetName val="PrintAdjDialog"/>
      <sheetName val="PrepareSummary"/>
      <sheetName val="SummaryError"/>
      <sheetName val="SummaryDialog"/>
      <sheetName val="PrepareDataDialog"/>
      <sheetName val="PrepareDatabas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oicing Hours &amp; Dollars"/>
      <sheetName val="TAC Hours Monthly Report"/>
    </sheetNames>
    <sheetDataSet>
      <sheetData sheetId="0"/>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Lead Sheet"/>
      <sheetName val="Summary"/>
      <sheetName val="Apr 06 - Mar 07 Cap Add Detail"/>
      <sheetName val="Currant Creek"/>
      <sheetName val="Backup"/>
      <sheetName val="Apr 06 - Mar 07 Adds"/>
      <sheetName val="Apr 05 - Mar 06 Adds"/>
      <sheetName val="Issue Card"/>
      <sheetName val="Apr 05 - Mar 06 Cap Add Detail"/>
      <sheetName val="DIT - Type 2"/>
      <sheetName val="DIT - Type 3"/>
    </sheetNames>
    <sheetDataSet>
      <sheetData sheetId="0"/>
      <sheetData sheetId="1" refreshError="1"/>
      <sheetData sheetId="2"/>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
      <sheetName val="Function"/>
      <sheetName val="Function1149"/>
      <sheetName val="Report"/>
      <sheetName val="Results"/>
      <sheetName val="NRO"/>
      <sheetName val="ADJ"/>
      <sheetName val="UTCR"/>
      <sheetName val="URO"/>
      <sheetName val="ECD"/>
      <sheetName val="Unadj Data for RAM"/>
      <sheetName val="Variables"/>
      <sheetName val="Inputs"/>
      <sheetName val="Factors"/>
      <sheetName val="Check"/>
      <sheetName val="CWC"/>
      <sheetName val="WelcomeDialog"/>
      <sheetName val="Mac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Generation"/>
      <sheetName val="Mining"/>
      <sheetName val="CT"/>
      <sheetName val="PD"/>
      <sheetName val="ITCDS"/>
      <sheetName val="MSCBS"/>
      <sheetName val="California"/>
      <sheetName val="Idaho"/>
      <sheetName val="Oregon"/>
      <sheetName val="Utah"/>
      <sheetName val="Washington"/>
      <sheetName val="Wyoming"/>
      <sheetName val="Revs"/>
      <sheetName val="Spl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WD_WE_Aggreg end 0608"/>
      <sheetName val="Aggregate 48 Mos end 0608"/>
      <sheetName val="Year Blocks 48 Mos end 0608"/>
      <sheetName val="WD_WE Year Blocks end 0608"/>
    </sheetNames>
    <sheetDataSet>
      <sheetData sheetId="0" refreshError="1"/>
      <sheetData sheetId="1" refreshError="1"/>
      <sheetData sheetId="2" refreshError="1"/>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
      <sheetName val="OM"/>
      <sheetName val="NPC"/>
      <sheetName val="DEPR"/>
      <sheetName val="TAX"/>
      <sheetName val="RB"/>
      <sheetName val="ContractChange"/>
      <sheetName val="Other"/>
      <sheetName val="Misc 1"/>
      <sheetName val="Misc 2"/>
      <sheetName val="Variables"/>
      <sheetName val="Results"/>
      <sheetName val="AdjSummary"/>
      <sheetName val="TotalCompany"/>
      <sheetName val="Factors"/>
      <sheetName val="UnadjData "/>
      <sheetName val="ExtractData"/>
      <sheetName val="ReportAdjData"/>
      <sheetName val="AdjDatabase"/>
      <sheetName val="Title"/>
      <sheetName val="Macro"/>
      <sheetName val="WelcomeDialog"/>
      <sheetName val="AcctErrorDialog"/>
      <sheetName val="AdjSumErrorDialog"/>
      <sheetName val="Errors"/>
      <sheetName val="PrepareResults"/>
      <sheetName val="Navigation"/>
      <sheetName val="Print"/>
      <sheetName val="TypeErrorDialog"/>
      <sheetName val="PrintSumAdjDialog"/>
      <sheetName val="FactorErrorDialog"/>
      <sheetName val="PrintAdjDialog"/>
      <sheetName val="PrepareSummary"/>
      <sheetName val="PrintResultsErrorDialog"/>
      <sheetName val="SummaryError"/>
      <sheetName val="SummaryDialog"/>
      <sheetName val="PrepareDataDialog"/>
      <sheetName val="PrepareData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BEXqueries"/>
      <sheetName val="SAPBEXfilters"/>
      <sheetName val="Start"/>
      <sheetName val="Main"/>
      <sheetName val="Data"/>
      <sheetName val="Master Data"/>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T1"/>
      <sheetName val="RevT2"/>
      <sheetName val="Inputs"/>
      <sheetName val="Spec Conts"/>
      <sheetName val="Table 1"/>
      <sheetName val="Table 2"/>
      <sheetName val="Back-up"/>
      <sheetName val="Actual"/>
      <sheetName val="Unbilled"/>
      <sheetName val="Weather"/>
      <sheetName val="Weather Present"/>
      <sheetName val="Blocking"/>
      <sheetName val="TableA"/>
      <sheetName val="Franchise Tax"/>
      <sheetName val="Table1 check"/>
      <sheetName val="Table2 check"/>
      <sheetName val="Spec Cont"/>
      <sheetName val="KN ENERGY"/>
      <sheetName val="Table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sheetData sheetId="1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Tracking"/>
      <sheetName val="Delivery_Group Budgets"/>
      <sheetName val="Backlog Forecast Tables"/>
      <sheetName val="RMP BUDGET"/>
      <sheetName val="ALL Tbls"/>
      <sheetName val="INQ"/>
      <sheetName val="MID"/>
      <sheetName val="PFA"/>
      <sheetName val="REG"/>
      <sheetName val="SMB"/>
      <sheetName val="TAC"/>
      <sheetName val="A02648 ODC Pivot"/>
      <sheetName val="A02649 ODC Pivot"/>
      <sheetName val="A02648 YTD Pivot"/>
      <sheetName val="A02649 YTD Pivot"/>
      <sheetName val="A02648 PFA YTD"/>
      <sheetName val="A02649 PFA YTD"/>
      <sheetName val="Retainage Summary"/>
      <sheetName val="A02648 YTD"/>
      <sheetName val="A02649 YTD"/>
      <sheetName val="References"/>
      <sheetName val="Rates"/>
      <sheetName val="A02648 ODC"/>
      <sheetName val="A02649 ODC"/>
      <sheetName val="A02648 Accruals"/>
      <sheetName val="A02649 Accruals"/>
      <sheetName val="Cogons Accruals"/>
      <sheetName val="Forecast Summary"/>
      <sheetName val="Total - CA"/>
      <sheetName val="Total - CA - ECG"/>
      <sheetName val="Total - WAS"/>
      <sheetName val="Total - WA - C+C"/>
      <sheetName val="2022 WA Summary"/>
      <sheetName val="Achieved Count Pivot"/>
      <sheetName val="Achieved Report"/>
      <sheetName val="Lookups"/>
      <sheetName val="Coupons"/>
      <sheetName val="Inspections"/>
      <sheetName val="Pipeline Report - Retail Ltg"/>
      <sheetName val="Pipeline Report - Non Ltg C+C"/>
      <sheetName val="Pipeline Report - Non Ltg"/>
      <sheetName val="Thermostat Breako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Macros"/>
      <sheetName val="Att1"/>
      <sheetName val="Att2"/>
      <sheetName val="Att3a"/>
      <sheetName val="Att3b"/>
      <sheetName val="Att4"/>
      <sheetName val="Att5"/>
      <sheetName val="Att6"/>
      <sheetName val="Att7"/>
      <sheetName val="Att8"/>
      <sheetName val="Att9"/>
      <sheetName val="Att10"/>
      <sheetName val="Att 11"/>
      <sheetName val="Att 12"/>
      <sheetName val="Att 13"/>
      <sheetName val="Int"/>
      <sheetName val="OM"/>
      <sheetName val="Adj2"/>
      <sheetName val="Adj1"/>
      <sheetName val="OM Cash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Data"/>
      <sheetName val="NPC"/>
      <sheetName val="FuelAllocation"/>
      <sheetName val="EIM"/>
      <sheetName val="STF DA-RT"/>
      <sheetName val="Hermiston"/>
      <sheetName val="Generation Adj"/>
      <sheetName val="GRID LTC ($)"/>
      <sheetName val="GRID LTC (MWH)"/>
      <sheetName val="GRID Emergency Purchase (MWh)"/>
      <sheetName val="GRID Emergency Purchase ($)"/>
      <sheetName val="GRID Transmission Costs ($)"/>
      <sheetName val="GRID Fuel Price ($MMBtu)"/>
      <sheetName val="GRID Fuel Used (MMBtu)"/>
      <sheetName val="GRID Thermal Fuel Burn ($)"/>
      <sheetName val="GRID Thermal Generation (MWH)"/>
      <sheetName val="GRID Thermal Gen by Unit (MWH)"/>
      <sheetName val="GRID Hydro Generation (MWH)"/>
      <sheetName val="GRID Purchases (MWH)"/>
      <sheetName val="GRID Purchases ($)"/>
      <sheetName val="GRID Sales (MWH)"/>
      <sheetName val="GRID Sales ($)"/>
      <sheetName val="GRID Nameplate (MW)"/>
      <sheetName val="GRID Load (MWH)"/>
      <sheetName val="GRID ST Firm Sales (MWH)"/>
      <sheetName val="GRID ST Firm Sales ($)"/>
      <sheetName val="GRID ST Firm Purchases (MWH)"/>
      <sheetName val="GRID ST Firm Purchases ($)"/>
      <sheetName val="GRID Ready Reserve (MWH)"/>
      <sheetName val="GRID Spinning Reserve (MWH)"/>
      <sheetName val="Integration"/>
      <sheetName val="on off peak hours"/>
      <sheetName val="MacroBuild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
      <sheetName val="Oreg WZAMRT97"/>
      <sheetName val="WZ AMORT TO EXP"/>
      <sheetName val="Oreg WZAMRT00  1999"/>
      <sheetName val="Oreg WZAMRT00"/>
      <sheetName val="Other States WZAMRT00"/>
      <sheetName val="2002 Projection"/>
      <sheetName val="Oreg WZAMRT98"/>
      <sheetName val="Other States WZAMRT98"/>
      <sheetName val="Utah CC Amort"/>
      <sheetName val="Utah NLR Amort"/>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
      <sheetName val="WA"/>
      <sheetName val="WY"/>
      <sheetName val="ID"/>
      <sheetName val="TOTALS"/>
      <sheetName val="UT"/>
      <sheetName val="first half summary"/>
      <sheetName val="UT no Thrive Life"/>
      <sheetName val="rates"/>
    </sheetNames>
    <sheetDataSet>
      <sheetData sheetId="0"/>
      <sheetData sheetId="1"/>
      <sheetData sheetId="2"/>
      <sheetData sheetId="3"/>
      <sheetData sheetId="4"/>
      <sheetData sheetId="5"/>
      <sheetData sheetId="6"/>
      <sheetData sheetId="7"/>
      <sheetData sheetId="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ings"/>
      <sheetName val="Capacity"/>
      <sheetName val="Backup"/>
      <sheetName val="Check"/>
      <sheetName val="SAPCHKREQ"/>
      <sheetName val="E072"/>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ascade 2016 Forecast WA"/>
      <sheetName val="Cascade 2017 Washington"/>
      <sheetName val="Nexant 2016 Forecast WA"/>
      <sheetName val="WA TA 2017 CE Inputs"/>
      <sheetName val="WA Midstream 2017 CE Inputs"/>
      <sheetName val="WA Small Business 2017CE Inputs"/>
      <sheetName val="Nexant Option 2 Tables WA 2017"/>
      <sheetName val="3PP Exhibit B Tables 2017 An Pl"/>
      <sheetName val="PM delivery CE inputs (2)"/>
      <sheetName val="WA kWh Forecast 10-7-2016"/>
      <sheetName val="Nexant Trade ally CE Summary"/>
      <sheetName val="Nexant BP Midstream CE inputs"/>
      <sheetName val="Flex tariff midstream CE inputs"/>
      <sheetName val="Nexant BP Small Biz CE inputs"/>
      <sheetName val="WA SBL rev scenario9-4-15 nmg"/>
      <sheetName val="WA SBL rev scenario9-4-15"/>
      <sheetName val="WA SBL scenarios nmg"/>
      <sheetName val="Nexant 8-31SBL Forecasting - WA"/>
      <sheetName val="WA SBL scenarios"/>
      <sheetName val="Cascade Trade ally CE Summary"/>
      <sheetName val="PM delivery CE inputs"/>
      <sheetName val="In-house costs CE inputs"/>
      <sheetName val="pivot WA C-T"/>
      <sheetName val="WA C-T 2016"/>
      <sheetName val="WA EM"/>
      <sheetName val="Hallie"/>
      <sheetName val="Measure Life Summary"/>
      <sheetName val="FE eval measure life"/>
      <sheetName val="2014 Annual Report Measure Life"/>
      <sheetName val="2013 WSB cons filing meas life"/>
      <sheetName val="TRL - Measures ta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Summary Table Target"/>
      <sheetName val="Unit Costs-earned"/>
      <sheetName val="Unit Costs-target"/>
      <sheetName val="Function Summary"/>
      <sheetName val="Class Summary"/>
      <sheetName val="Production Summary"/>
      <sheetName val="Transmission Summary"/>
      <sheetName val="Distribution Summary"/>
      <sheetName val="Retail Summary"/>
      <sheetName val="Misc Summary"/>
      <sheetName val="P+T+D+R+M"/>
      <sheetName val="Production"/>
      <sheetName val="Transmission"/>
      <sheetName val="Distribution"/>
      <sheetName val="Retail"/>
      <sheetName val="Misc"/>
      <sheetName val="Production-Non-NPC-Demand"/>
      <sheetName val="Production-Non-NPC-Energy"/>
      <sheetName val="Production-NPC-Demand"/>
      <sheetName val="Production-NPC-Energy"/>
      <sheetName val="Transmission-Non-NPC-Demand"/>
      <sheetName val="Transmission-Non-NPC-Energy"/>
      <sheetName val="Transmission-NPC-Demand"/>
      <sheetName val="Transmission-NPC-Energy"/>
      <sheetName val="Dist-Subs"/>
      <sheetName val="Dist-P&amp;C"/>
      <sheetName val="Dist-Xfmr"/>
      <sheetName val="Dist-Service"/>
      <sheetName val="Dist-Meter"/>
      <sheetName val="Func Dist Factor Table"/>
      <sheetName val="COS Allocation Options"/>
      <sheetName val="COS Factor Table"/>
      <sheetName val="Demand Factors"/>
      <sheetName val="Dist. Factors"/>
      <sheetName val="Energy Factor"/>
      <sheetName val="Cust Factors"/>
      <sheetName val="Cust Advances"/>
      <sheetName val="MetersServices"/>
      <sheetName val="Uncollectables"/>
      <sheetName val="Revenues"/>
      <sheetName val="TransInvest"/>
      <sheetName val="DistInvest"/>
      <sheetName val="Error Check"/>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Program_Summary"/>
      <sheetName val="2-Measure Summary"/>
      <sheetName val="3-Inputs"/>
      <sheetName val="4-Loads"/>
      <sheetName val="5-Sales_Forecast"/>
      <sheetName val="6-PV_Calcs"/>
      <sheetName val="7-CE Inputs"/>
      <sheetName val="8-Supplemental Data"/>
      <sheetName val="9-Program Costs"/>
      <sheetName val="New Decrement_2018"/>
      <sheetName val="New Decrement_2019"/>
      <sheetName val="New Decrement_2020"/>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2013Summary"/>
      <sheetName val="Depr Comparison"/>
      <sheetName val="California"/>
      <sheetName val="Idaho"/>
      <sheetName val="Oregon"/>
      <sheetName val="Utah"/>
      <sheetName val="Washington"/>
      <sheetName val="Wyoming"/>
      <sheetName val="AZ,CO,MT"/>
      <sheetName val="Prod_Trans"/>
      <sheetName val="OregonAccel"/>
      <sheetName val="Controls"/>
      <sheetName val="Reserve"/>
      <sheetName val="Oregon Reserve"/>
      <sheetName val="Controls2013"/>
      <sheetName val="Controls2013 Oregon Accel"/>
      <sheetName val="Mining"/>
      <sheetName val="Acct"/>
      <sheetName val="IdahoJun2013"/>
      <sheetName val="UtahJune2013"/>
      <sheetName val="WyomingJune2013"/>
      <sheetName val="TransmissionJune20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 Red Cross-Old"/>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rsion"/>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A Sales Data for PCorp UT"/>
      <sheetName val="EIA Sales Data for PCorp WA"/>
      <sheetName val="EIA Sales Data for PCorp OR"/>
      <sheetName val="EIA Sales Data for PCorp ID"/>
      <sheetName val="EIA Sales Data for PCorp WY"/>
      <sheetName val="EIA Sales Data for PCorp CA"/>
      <sheetName val="Building Stock Comparison"/>
      <sheetName val="CBECS"/>
    </sheetNames>
    <sheetDataSet>
      <sheetData sheetId="0"/>
      <sheetData sheetId="1"/>
      <sheetData sheetId="2"/>
      <sheetData sheetId="3"/>
      <sheetData sheetId="4"/>
      <sheetData sheetId="5"/>
      <sheetData sheetId="6"/>
      <sheetData sheetId="7"/>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gram Details"/>
      <sheetName val="AvoidedCosts"/>
      <sheetName val="Load Shapes"/>
      <sheetName val="Calc"/>
      <sheetName val="Results adjusted for neg tRC"/>
      <sheetName val="SummaryResults"/>
      <sheetName val="Results"/>
      <sheetName val="Report Tables"/>
      <sheetName val="Life Cycle Retail Sales"/>
      <sheetName val="Line Loss Study"/>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EPORT"/>
      <sheetName val="PROJECTIONS"/>
      <sheetName val="Study of Cost"/>
    </sheetNames>
    <sheetDataSet>
      <sheetData sheetId="0"/>
      <sheetData sheetId="1"/>
      <sheetData sheetId="2"/>
      <sheetData sheetId="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ESS OVERVIEW"/>
      <sheetName val="INQ"/>
      <sheetName val="MID"/>
      <sheetName val="PFA"/>
      <sheetName val="REG"/>
      <sheetName val="SMB"/>
      <sheetName val="TAC"/>
      <sheetName val="REPORT TAC"/>
      <sheetName val="REPORT MID"/>
      <sheetName val="REPORT SMB"/>
      <sheetName val="Total - IDA"/>
      <sheetName val="Total - UTA"/>
      <sheetName val="Total - WYO"/>
      <sheetName val="Total - CAL"/>
      <sheetName val="Total - WAS"/>
      <sheetName val="Total - Summary"/>
      <sheetName val="PF Forecast "/>
      <sheetName val="CAL-MID"/>
      <sheetName val="WAS-MID"/>
      <sheetName val="IDA-MID"/>
      <sheetName val="UTA-MID"/>
      <sheetName val="WYO-MID"/>
      <sheetName val="SMB Forecast"/>
      <sheetName val="MID - HVAC"/>
      <sheetName val="Date &amp; Goal"/>
      <sheetName val="Sheet1"/>
      <sheetName val="TA - TAC HVAC"/>
      <sheetName val="IDA-TAC"/>
      <sheetName val="UTA-TAC"/>
      <sheetName val="WYO-TAC"/>
      <sheetName val="CAL-TAC"/>
      <sheetName val="WAS-TAC"/>
      <sheetName val="ECG-TAC LTG"/>
      <sheetName val="ECG-LEDii"/>
      <sheetName val="ECG-TAC NLTG"/>
      <sheetName val="PF"/>
      <sheetName val="TOTAL - WSB FORECAST"/>
      <sheetName val="TA-TAC NLTG"/>
      <sheetName val="MID - Rebate Bus"/>
      <sheetName val="SMB Monthly Measures"/>
      <sheetName val="LEDii Monthly Report"/>
      <sheetName val="LEDii Average Lamp Cost"/>
      <sheetName val="Committed LEDii Projects"/>
      <sheetName val="CHUMRHUM"/>
      <sheetName val="Corrective Exception"/>
      <sheetName val="WSB Monthly p.1-3 Projects"/>
      <sheetName val="WSB Monthly p.2-3 Est. Date"/>
      <sheetName val="WSB Monthly p.3-3 Measures"/>
      <sheetName val="Insp_Dummy"/>
      <sheetName val="Insp_Exception"/>
      <sheetName val="Insp_Req"/>
      <sheetName val="TAC - Inc % of Cost"/>
      <sheetName val="CAL-TAC Add"/>
      <sheetName val="UTAH-TAC Add"/>
      <sheetName val="IDA-TAC Add"/>
      <sheetName val="WAS-TAC Add"/>
      <sheetName val="WYO-TAC Add"/>
      <sheetName val="CAL - LEDii Add"/>
      <sheetName val="UTA - LEDii Add"/>
      <sheetName val="WAS - LEDii Add"/>
      <sheetName val="WYO - LEDii Add"/>
      <sheetName val="IDA - LEDii Add"/>
      <sheetName val="Cumulative Variance"/>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 SBC - Class 48T"/>
      <sheetName val="KWH pivot"/>
      <sheetName val="Cust Data"/>
      <sheetName val="&lt;&lt;new | old&gt;&gt;"/>
      <sheetName val="Monthly kWh"/>
      <sheetName val="JCBI Summary"/>
      <sheetName val="check"/>
      <sheetName val="RVN01"/>
      <sheetName val="SBC kWh"/>
      <sheetName val="SBC Rev"/>
      <sheetName val="SBC kWh (2)"/>
      <sheetName val="SBC Rev (2)"/>
      <sheetName val="JCBI"/>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ess Reserve Entries"/>
      <sheetName val="Monthly"/>
      <sheetName val="Monthly Calc"/>
      <sheetName val="Hunter"/>
      <sheetName val="Colstrip"/>
      <sheetName val="Klamath Rates for WY &amp; ID"/>
      <sheetName val="Defer Rate Impl - OR &amp; WA"/>
      <sheetName val="Defer Rate Impl - UT &amp; WY &amp; ID"/>
      <sheetName val="Reg Asset Amort - Example"/>
      <sheetName val="Reg Asset Amortization - UT"/>
      <sheetName val="Reg Asset Amortization - WY"/>
      <sheetName val="Reg Asset Amortization - ID"/>
      <sheetName val="GF Depr Comparison"/>
      <sheetName val="Carbon Plant"/>
      <sheetName val="Carbon NBV"/>
      <sheetName val="Carbon Rates"/>
      <sheetName val="ExR-Monthly"/>
      <sheetName val="K-WY-ID Monthly"/>
      <sheetName val="Monthly Def - All States"/>
      <sheetName val="Monthly - Carbon Plant"/>
      <sheetName val="New Accou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ite Rates WA Curr &amp; Prop"/>
      <sheetName val="WCA Method Data"/>
      <sheetName val="Est Ret &amp; 106"/>
      <sheetName val="Klamath Summary"/>
      <sheetName val="Klamath BWP"/>
      <sheetName val="Intagible &amp; Leaseholds"/>
      <sheetName val="GF Scenario 12-A"/>
      <sheetName val="Kent Approval"/>
    </sheetNames>
    <sheetDataSet>
      <sheetData sheetId="0" refreshError="1"/>
      <sheetData sheetId="1"/>
      <sheetData sheetId="2" refreshError="1"/>
      <sheetData sheetId="3" refreshError="1"/>
      <sheetData sheetId="4" refreshError="1"/>
      <sheetData sheetId="5"/>
      <sheetData sheetId="6" refreshError="1"/>
      <sheetData sheetId="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ite Rates WY,ID,CA"/>
      <sheetName val="Composite Rates OR"/>
      <sheetName val="Composite Rates UT Non Acc Klam"/>
      <sheetName val="JAM Extract Method Data"/>
      <sheetName val="Composite Rates WA"/>
      <sheetName val="WCA Method Data"/>
      <sheetName val="Klamath"/>
      <sheetName val="Intangible"/>
      <sheetName val="390.1"/>
      <sheetName val="Est Ret &amp; 106"/>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A Yr 2003 Change"/>
      <sheetName val="Blocking Yr 2003"/>
      <sheetName val="Sch16 Yr 2003 Net"/>
      <sheetName val="Sch24 Yr 2003 Net"/>
      <sheetName val="Sch36 Yr 2003 Net"/>
      <sheetName val="Sch40 Yr 2003 Net"/>
      <sheetName val="Sch48 Yr 2003 Net"/>
      <sheetName val="Tab A Yr 2003 incl SBC change"/>
      <sheetName val="Sheet1"/>
      <sheetName val="Tab A Yr 2002 Change revised"/>
      <sheetName val="Tab A Yr 2002 Change"/>
      <sheetName val="Tab A Yr 2002 All Filings cr=-"/>
      <sheetName val="Stip Table A w defer separate"/>
      <sheetName val="Blocking Yr 2002"/>
      <sheetName val="BPA qualifying kWh summary"/>
      <sheetName val="BPA qualifying kWh detail sent"/>
      <sheetName val="Sch16 Yr 2002 BPA"/>
      <sheetName val="Sch24 Yr 2002 (2)"/>
      <sheetName val="Sch36 Yr 2002 (2)"/>
      <sheetName val="Sch40 Yr 2002 (2)"/>
      <sheetName val="Sch48 Yr 2002 (2)"/>
      <sheetName val="BPA qualifying kWh detail"/>
      <sheetName val="merger credit 2001"/>
      <sheetName val="Tab A Yr 2001 All Filings cr=-"/>
      <sheetName val="RevReq"/>
      <sheetName val="Inputs"/>
      <sheetName val="Actual"/>
      <sheetName val="Table A yr 2001"/>
      <sheetName val="Table A yr 2002"/>
      <sheetName val="Table A yr 2003"/>
      <sheetName val="Table A summary"/>
      <sheetName val="Centralia Mining"/>
      <sheetName val="Spec Conts"/>
      <sheetName val="BPA Present"/>
      <sheetName val="Unbilled"/>
      <sheetName val="Weather"/>
      <sheetName val="Weather revised"/>
      <sheetName val="Weather Present"/>
      <sheetName val="Table 1"/>
      <sheetName val="Table 2"/>
      <sheetName val="Table 3"/>
      <sheetName val="New 24v36 yr 2001"/>
      <sheetName val="New 24v36 yr 2002"/>
      <sheetName val="New 24v36 yr 2003"/>
      <sheetName val="48 vs 36"/>
      <sheetName val="48 vs 36 Proposed"/>
      <sheetName val="Lighting SBC"/>
      <sheetName val="SBC"/>
      <sheetName val="SBC Stipulation P"/>
      <sheetName val="Stipulation Table A calculated"/>
      <sheetName val="Stipulation Blocking sch 16,18"/>
      <sheetName val="Sch16 Yr 2002"/>
      <sheetName val="Sch16 Yr 2003"/>
      <sheetName val="Stipulation Blocking sch 48T"/>
      <sheetName val="Stipulated Propose tariff rates"/>
      <sheetName val="Blocking Yr 2001"/>
      <sheetName val="Deferral"/>
      <sheetName val="Deferral (2)"/>
      <sheetName val="Merger Credit"/>
      <sheetName val="Centralia Credit"/>
      <sheetName val="Centralia Credit lighting avg"/>
      <sheetName val="SBC Stipulation revised"/>
      <sheetName val="Table A Year 2001 All Filings"/>
      <sheetName val="Tab A Yr 01 All Filings cr rev"/>
      <sheetName val="Table A Year 2001 base rates"/>
      <sheetName val="Sch16 Yr 2001"/>
      <sheetName val="Sch24 Yr 2001"/>
      <sheetName val="Sch36 Yr 2001"/>
      <sheetName val="Sch40 Yr 2001"/>
      <sheetName val="Sch48 Yr 2001"/>
      <sheetName val="Order to apply tariffs"/>
      <sheetName val="cover"/>
      <sheetName val="rate filings"/>
      <sheetName val="Sch38 to 24 Yr 2001 "/>
      <sheetName val="Sch42 to 24 Yr 200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AVGS"/>
      <sheetName val="Filtered"/>
      <sheetName val="Projection"/>
      <sheetName val="Projects"/>
      <sheetName val="Measures"/>
      <sheetName val="development"/>
      <sheetName val="Sheet2"/>
    </sheetNames>
    <sheetDataSet>
      <sheetData sheetId="0"/>
      <sheetData sheetId="1"/>
      <sheetData sheetId="2"/>
      <sheetData sheetId="3"/>
      <sheetData sheetId="4"/>
      <sheetData sheetId="5"/>
      <sheetData sheetId="6"/>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Summary Table"/>
      <sheetName val="Unit Costs-earned"/>
      <sheetName val="Unit Costs-target"/>
      <sheetName val="Function Summary"/>
      <sheetName val="Class Summary"/>
      <sheetName val="Generation Summary"/>
      <sheetName val="Transmission Summary"/>
      <sheetName val="Distribution Summary"/>
      <sheetName val="Retail Summary"/>
      <sheetName val="Misc Summary"/>
      <sheetName val="G+T+D+R+M"/>
      <sheetName val="Generation"/>
      <sheetName val="Transmission"/>
      <sheetName val="Distribution"/>
      <sheetName val="Retail"/>
      <sheetName val="Misc"/>
      <sheetName val="Hot Sheet"/>
      <sheetName val="JAM Download"/>
      <sheetName val="FuncStudy"/>
      <sheetName val="Func Allocation Options"/>
      <sheetName val="Func Factor Table"/>
      <sheetName val="Func Dist Factor Table"/>
      <sheetName val="COS Allocation Options"/>
      <sheetName val="COS Factor Table"/>
      <sheetName val="Demand Factors"/>
      <sheetName val="Dist. Factors"/>
      <sheetName val="Energy Factor"/>
      <sheetName val="Cust Factors"/>
      <sheetName val="Cust Advances"/>
      <sheetName val="MetersServices"/>
      <sheetName val="Uncollectables"/>
      <sheetName val="Revenues"/>
      <sheetName val="TransInvest"/>
      <sheetName val="DistInvest"/>
      <sheetName val="NPC Factors"/>
      <sheetName val="ErrorCheck"/>
      <sheetName val="Message"/>
      <sheetName val="Dialog"/>
      <sheetName val="Print Module"/>
      <sheetName val="Menu_Options"/>
      <sheetName val="Menu_Unbund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ran Cap Recovery"/>
      <sheetName val="Summary Trans O&amp;M"/>
      <sheetName val="GW Inserve Dates"/>
      <sheetName val="Transmission EG S1"/>
      <sheetName val="Transmission EG S2"/>
      <sheetName val="Transmission EG S3"/>
      <sheetName val="Transmission EG4"/>
      <sheetName val="Transmission EG S4"/>
      <sheetName val="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Memo Tables"/>
      <sheetName val="HES Memo Tables"/>
      <sheetName val="WSB Memo Tables"/>
      <sheetName val="1-Program_Summary"/>
      <sheetName val="2-Measure Summary"/>
      <sheetName val="15-Program Costs"/>
      <sheetName val="3-Inputs"/>
      <sheetName val="4-Loads"/>
      <sheetName val="5-Sales_Forecast"/>
      <sheetName val="6-PV_Calcs"/>
      <sheetName val="7-CE Inputs"/>
      <sheetName val="8-HES 2019 Inputs"/>
      <sheetName val="9-HES 2020 Inputs"/>
      <sheetName val="10-WSB 2019 Inputs"/>
      <sheetName val="11-Cascade MA"/>
      <sheetName val="12-CA CE inputs Cascade TA"/>
      <sheetName val="13-Nexant WSB SBL Lighting"/>
      <sheetName val="14-WSB Nexant Non-Ltg CE Inputs"/>
      <sheetName val="16-Blended Sector Inputs"/>
      <sheetName val="New Decrement_2018"/>
      <sheetName val="New Decrement_2019"/>
      <sheetName val="New Decrement_2020"/>
      <sheetName val="GHG Add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 Tables"/>
      <sheetName val="1-Program_Summary"/>
      <sheetName val="2-Measure Summary"/>
      <sheetName val="3-Inputs"/>
      <sheetName val="4-Loads"/>
      <sheetName val="5-Sales_Forecast"/>
      <sheetName val="6-PV_Calcs"/>
      <sheetName val="7-CE Inputs"/>
      <sheetName val="2013_ResWholeHouse"/>
      <sheetName val="2014_ResWholeHouse"/>
      <sheetName val="2015_ResWholeHouse"/>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Main"/>
      <sheetName val="LR Winter Less Summer"/>
      <sheetName val="Portfolio LR (Summer)"/>
      <sheetName val="Portfolio LR (Winter)"/>
      <sheetName val="Initial L&amp;R (Summer)"/>
      <sheetName val="Initial L&amp;R (Winter)"/>
      <sheetName val="Chart1"/>
      <sheetName val="Chart2"/>
      <sheetName val="Chart3"/>
      <sheetName val="Zone LR"/>
      <sheetName val="Zone LR (Winter)"/>
      <sheetName val="DetailPivot"/>
      <sheetName val="DetailPivot (Winter)"/>
      <sheetName val="LRCap"/>
      <sheetName val="LRCap (Winter)"/>
      <sheetName val="CapacityBalance"/>
      <sheetName val="ContractReport"/>
      <sheetName val="StationCapacityReport"/>
      <sheetName val="TBL_Grouping"/>
      <sheetName val="TBL_ResourceMaster"/>
      <sheetName val="Transmission Areas"/>
    </sheetNames>
    <sheetDataSet>
      <sheetData sheetId="0"/>
      <sheetData sheetId="1"/>
      <sheetData sheetId="2"/>
      <sheetData sheetId="3"/>
      <sheetData sheetId="4"/>
      <sheetData sheetId="5"/>
      <sheetData sheetId="6"/>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paper Index"/>
      <sheetName val="Table 1"/>
      <sheetName val="Table X"/>
      <sheetName val="Attachment 1 - PCAM Calculation"/>
      <sheetName val="(2.1) Adj Actual NPC"/>
      <sheetName val="(2.2) Adjustments"/>
      <sheetName val="(2.3) Actual NPC"/>
      <sheetName val="(3.1) Base NPC UE264 ORTAM2014"/>
      <sheetName val="(4.1) Retail Load"/>
      <sheetName val="(5.1) Earned Return"/>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_Memo Tables"/>
      <sheetName val="1-Program_Summary"/>
      <sheetName val="2-Measure Summary"/>
      <sheetName val="3-Loads"/>
      <sheetName val="4-Sales_Forecast"/>
      <sheetName val="5-PV_Calcs"/>
      <sheetName val="6-CE Inputs"/>
      <sheetName val="7-Forecast"/>
      <sheetName val="AC_WestWholeHouse"/>
      <sheetName val="AC_WestCooling"/>
      <sheetName val="AC_WestHeating"/>
      <sheetName val="AC_WestWaterHeating"/>
      <sheetName val="AC_WestPlugLoads"/>
      <sheetName val="AC_WestResLighting"/>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L Attributes"/>
      <sheetName val="TRL Parameters"/>
      <sheetName val="TRL_All Measures"/>
      <sheetName val="Notes"/>
      <sheetName val="MeasureSectors"/>
      <sheetName val="MeasureWhereUsed"/>
      <sheetName val="TRL_MeasureAttribValParams"/>
      <sheetName val="EUL Review"/>
      <sheetName val="AttributeLocation"/>
      <sheetName val="Taxonomy"/>
      <sheetName val="Sectors"/>
      <sheetName val="SubSectors"/>
      <sheetName val="States"/>
      <sheetName val="Utilities"/>
      <sheetName val="Programs"/>
      <sheetName val="Documents"/>
      <sheetName val="Uncertainty Score Lookup"/>
      <sheetName val="Avg Measure Type EULs"/>
      <sheetName val="TRL 2016 lighting updates"/>
      <sheetName val="Measures Prioritized"/>
      <sheetName val="Savings"/>
      <sheetName val="Utah"/>
      <sheetName val="California"/>
      <sheetName val="Idaho"/>
      <sheetName val="Washington"/>
      <sheetName val="Wyoming"/>
      <sheetName val="222 from budget"/>
      <sheetName val="Comparison "/>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 04"/>
      <sheetName val="Sep 04 (2)"/>
      <sheetName val="Sep 04"/>
      <sheetName val="Aug 04"/>
      <sheetName val="Jul 04"/>
      <sheetName val="Jun 04"/>
      <sheetName val="May 04"/>
      <sheetName val="Apr 04"/>
      <sheetName val="Mar 04"/>
      <sheetName val="Feb 04"/>
      <sheetName val="Jan 04"/>
      <sheetName val="Dec 03"/>
      <sheetName val="Nov 03"/>
      <sheetName val="Oct 03"/>
      <sheetName val="Sep 03 Revised"/>
      <sheetName val="Sep 03"/>
      <sheetName val="Aug 03"/>
      <sheetName val="True-up"/>
      <sheetName val="Deer Creek Royalties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Input"/>
      <sheetName val="Voltage"/>
      <sheetName val="Process"/>
      <sheetName val="Codes"/>
      <sheetName val="SCRInput2"/>
      <sheetName val="Inputs"/>
      <sheetName val="Centralia Credit"/>
      <sheetName val="Y2K"/>
      <sheetName val="Deferred Acct."/>
      <sheetName val="Trail Mtn."/>
      <sheetName val="Halsey"/>
      <sheetName val="Adjustment 10"/>
      <sheetName val="WA SBC"/>
      <sheetName val="0103 Proration (191)"/>
      <sheetName val="WA Centralia"/>
      <sheetName val="WA SBC - Class 48T"/>
      <sheetName val="Utah DSM"/>
      <sheetName val="Summary"/>
      <sheetName val="DSM Output"/>
      <sheetName val="Adjustment 08"/>
      <sheetName val="Adjustment 07"/>
      <sheetName val="DSM Dollars"/>
      <sheetName val="Module2"/>
      <sheetName val="Adjustment 11"/>
      <sheetName val="CA Pub Purp"/>
      <sheetName val="No Longer Used --&gt;"/>
      <sheetName val="Adjustment 12"/>
    </sheetNames>
    <sheetDataSet>
      <sheetData sheetId="0" refreshError="1"/>
      <sheetData sheetId="1"/>
      <sheetData sheetId="2" refreshError="1"/>
      <sheetData sheetId="3"/>
      <sheetData sheetId="4"/>
      <sheetData sheetId="5"/>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xed Generation Costs"/>
      <sheetName val="Inputs"/>
      <sheetName val="JAM Download"/>
      <sheetName val="FuncStudy"/>
      <sheetName val="Func Factors"/>
      <sheetName val="ACCUMDIT"/>
      <sheetName val="STEP_UP"/>
      <sheetName val="NPC"/>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al Funder Reports "/>
      <sheetName val="Funder Shares"/>
      <sheetName val="Funder Share Savings"/>
      <sheetName val="Regional Savings"/>
      <sheetName val="Service Territory"/>
      <sheetName val="Business Plan Cum Funder Report"/>
    </sheetNames>
    <sheetDataSet>
      <sheetData sheetId="0"/>
      <sheetData sheetId="1"/>
      <sheetData sheetId="2" refreshError="1"/>
      <sheetData sheetId="3"/>
      <sheetData sheetId="4" refreshError="1"/>
      <sheetData sheetId="5"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GRID En Chg IRP"/>
      <sheetName val="PriceForecast"/>
      <sheetName val="GRID Demand IRP (Displaced)"/>
      <sheetName val="Resource verification"/>
      <sheetName val="GRID Heat Rate IRP"/>
      <sheetName val="GRID EOR IRP"/>
      <sheetName val="GRID Planned Outage IRP"/>
      <sheetName val="GRID Del Pt IR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st=West"/>
      <sheetName val="East=West (5 yr)"/>
      <sheetName val="EstFT"/>
      <sheetName val="Est"/>
      <sheetName val="Summary"/>
      <sheetName val="Summary (II)"/>
      <sheetName val="Consolidated"/>
      <sheetName val="Table A"/>
    </sheetNames>
    <sheetDataSet>
      <sheetData sheetId="0" refreshError="1"/>
      <sheetData sheetId="1" refreshError="1"/>
      <sheetData sheetId="2" refreshError="1"/>
      <sheetData sheetId="3"/>
      <sheetData sheetId="4"/>
      <sheetData sheetId="5" refreshError="1"/>
      <sheetData sheetId="6" refreshError="1"/>
      <sheetData sheetId="7"/>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Summary"/>
      <sheetName val="Data"/>
      <sheetName val="Exports"/>
      <sheetName val="Imports"/>
      <sheetName val="Hourly Summary"/>
      <sheetName val="Transfers by Resource Pivot"/>
      <sheetName val="REX Data"/>
      <sheetName val="Plant Data"/>
      <sheetName val="20141101_20141201_ENE_EIM_TRANS"/>
      <sheetName val="Transfer Limit Pivo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sheetName val="Inputs"/>
      <sheetName val="Summary Table"/>
      <sheetName val="Summary Table Target"/>
      <sheetName val="Unit Costs-earned"/>
      <sheetName val="Unit Costs-target"/>
      <sheetName val="Class Summary"/>
      <sheetName val="Function Summary"/>
      <sheetName val="Generation Summary"/>
      <sheetName val="Transmission Summary"/>
      <sheetName val="Distribution Summary"/>
      <sheetName val="Retail Summary"/>
      <sheetName val="Misc Summary"/>
      <sheetName val="G+T+D+R+M"/>
      <sheetName val="Generation"/>
      <sheetName val="Transmission"/>
      <sheetName val="Distribution"/>
      <sheetName val="Retail"/>
      <sheetName val="Misc"/>
      <sheetName val="Hot Sheet"/>
      <sheetName val="Functional Factor Table"/>
      <sheetName val="Functional Dist Factor Table"/>
      <sheetName val="Download JAM"/>
      <sheetName val="Functional Allocation Options"/>
      <sheetName val="Functional Study"/>
      <sheetName val="COS Allocation Options"/>
      <sheetName val="COS Factor Table"/>
      <sheetName val="Demand Factors"/>
      <sheetName val="Dist. Factors"/>
      <sheetName val="Energy Factor"/>
      <sheetName val="Cust Factors"/>
      <sheetName val="Cust Advances"/>
      <sheetName val="MetersServices"/>
      <sheetName val="Uncollectables"/>
      <sheetName val="Revenues"/>
      <sheetName val="TransInvest"/>
      <sheetName val="DistInvest"/>
      <sheetName val="Error Check"/>
      <sheetName val="Message"/>
      <sheetName val="Dialog"/>
      <sheetName val="Print Module"/>
      <sheetName val="Menu_Options"/>
      <sheetName val="Menu_Unbund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Report"/>
      <sheetName val="Factors"/>
      <sheetName val="FReport"/>
      <sheetName val="FFact"/>
      <sheetName val="Diverg"/>
      <sheetName val="Dbase"/>
      <sheetName val="Load Input"/>
      <sheetName val="Inputs"/>
      <sheetName val="Revenue"/>
      <sheetName val="O&amp;M"/>
      <sheetName val="Oth Tax"/>
      <sheetName val="DIT"/>
      <sheetName val="NPC"/>
      <sheetName val="CA Inputs"/>
      <sheetName val="CA Output"/>
      <sheetName val="Norm Adj"/>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Total - CAL"/>
      <sheetName val="Total - IDA"/>
      <sheetName val="Total - UTA"/>
      <sheetName val="Total - WAS"/>
      <sheetName val="Total - WYO"/>
      <sheetName val="Nexant TA - CAL"/>
      <sheetName val="Nexant TA - IDA"/>
      <sheetName val="Nexant TA - UTA"/>
      <sheetName val="Nexant TA - WAS"/>
      <sheetName val="Nexant TA - WYO"/>
      <sheetName val="Admin - General"/>
      <sheetName val="Admin - CAL"/>
      <sheetName val="Admin - IDA"/>
      <sheetName val="Admin - UTA"/>
      <sheetName val="Admin - WAS"/>
      <sheetName val="Admin - WYO"/>
      <sheetName val="TROY - General"/>
      <sheetName val="TROY - CAL"/>
      <sheetName val="TROY - IDA"/>
      <sheetName val="TROY - UTA"/>
      <sheetName val="TROY - WAS"/>
      <sheetName val="TROY - WYO"/>
      <sheetName val="ECG - CAL"/>
      <sheetName val="ECG - IDA"/>
      <sheetName val="ECG - UTA"/>
      <sheetName val="ECG - WAS"/>
      <sheetName val="ECG - WYO"/>
      <sheetName val="Comparison - General"/>
      <sheetName val="Comparison- Total  CAL"/>
      <sheetName val="Comparison- Total  IDA"/>
      <sheetName val="Comparison- Total  UTA"/>
      <sheetName val="Comparison- Total  WAS"/>
      <sheetName val="Comparison- Total WYO"/>
      <sheetName val="Dashboard"/>
      <sheetName val="Summary Tables"/>
      <sheetName val="Pivot Tables"/>
      <sheetName val="Sheet1"/>
      <sheetName val="PF Pivot"/>
      <sheetName val="TrakSmart Import Data"/>
      <sheetName val="Dashboard Inspection Data"/>
      <sheetName val="Inspection Report"/>
      <sheetName val="IA Dates"/>
      <sheetName val="Sheet2"/>
      <sheetName val="Savings Report Pivot"/>
      <sheetName val="WY Savings Report Pivot"/>
      <sheetName val="Reconcilation Issues"/>
      <sheetName val="Project Count by Measure Type"/>
      <sheetName val="Average Costs"/>
      <sheetName val="re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TA"/>
      <sheetName val="WYO"/>
      <sheetName val="IDA"/>
      <sheetName val="WAS"/>
      <sheetName val="CAL"/>
      <sheetName val="Budget &amp; Forecast "/>
      <sheetName val="2016 Forecast Tables"/>
      <sheetName val="data"/>
    </sheetNames>
    <sheetDataSet>
      <sheetData sheetId="0"/>
      <sheetData sheetId="1"/>
      <sheetData sheetId="2"/>
      <sheetData sheetId="3"/>
      <sheetData sheetId="4"/>
      <sheetData sheetId="5"/>
      <sheetData sheetId="6"/>
      <sheetData sheetId="7"/>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ings"/>
      <sheetName val="Capacity"/>
      <sheetName val="Backup"/>
      <sheetName val="SAPCHKREQ"/>
      <sheetName val="Macros"/>
      <sheetName val="E220"/>
      <sheetName val="E220A"/>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A Workpapers"/>
      <sheetName val="Price Change"/>
      <sheetName val="Input"/>
    </sheetNames>
    <sheetDataSet>
      <sheetData sheetId="0" refreshError="1"/>
      <sheetData sheetId="1" refreshError="1"/>
      <sheetData sheetId="2"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_XL"/>
    </sheetNames>
    <definedNames>
      <definedName name="Macro2"/>
    </definedNames>
    <sheetDataSet>
      <sheetData sheetId="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ple Summary"/>
      <sheetName val="Power Purchase Overview"/>
      <sheetName val="Log"/>
      <sheetName val="Form 1 Inputs APSA"/>
      <sheetName val="GE_8760"/>
      <sheetName val="SWT_8760"/>
      <sheetName val="Vestas_8760"/>
      <sheetName val="Total_8760"/>
      <sheetName val="245 - WY - Wind"/>
      <sheetName val="246 - WY - Wind"/>
      <sheetName val="247 - WY - Wind"/>
      <sheetName val="Average Hour by Month"/>
      <sheetName val="Boswell Springs I"/>
      <sheetName val="Summary"/>
      <sheetName val="Wind Farm Annual (esc)"/>
      <sheetName val="Wind Farm Annual"/>
      <sheetName val="Detail"/>
      <sheetName val="Capital-O&amp;MCosts"/>
      <sheetName val="TransmissionCostInformation"/>
      <sheetName val="Main"/>
      <sheetName val="IRP Integration Cost Summary"/>
      <sheetName val="Production Costs"/>
      <sheetName val="Wholesale Valuation"/>
      <sheetName val="Initial Capital + AFUDC"/>
      <sheetName val="Generic (Purchase)"/>
      <sheetName val="Chart1"/>
      <sheetName val="Chart2"/>
      <sheetName val="Chart3"/>
      <sheetName val="Chart Data"/>
      <sheetName val="Curve Chart"/>
      <sheetName val="Tracking"/>
      <sheetName val="RPS Inputs"/>
      <sheetName val="Wind &amp; Solar Costs"/>
      <sheetName val="Wind Backup Data"/>
      <sheetName val="Solar Backup Data"/>
      <sheetName val="Market Value Adjustment"/>
      <sheetName val="Transmission Impact Adders"/>
      <sheetName val="Impact of Mass-Cap"/>
      <sheetName val="Initial Capital + AFUDC (Lease)"/>
      <sheetName val="Generic (Lease)"/>
      <sheetName val="Terminal Value Calculation"/>
      <sheetName val="Butchering for Slides"/>
      <sheetName val="Proj_Summary (unused)"/>
      <sheetName val="CashFlow_NI_Earnings"/>
      <sheetName val="Graphs (unused)"/>
      <sheetName val="Butchering Chart 1"/>
      <sheetName val="Butchering Chart 2"/>
      <sheetName val="Schedule 37"/>
      <sheetName val="Schedule 38"/>
      <sheetName val="Exhibit 1- Std Base Load QF"/>
      <sheetName val="Exhibit 2- Std Wind QF"/>
      <sheetName val="Exhibit 3- Std FixedSolar QF"/>
      <sheetName val="Exhibit 4- Std TrackingSolar"/>
      <sheetName val="Exhibit 5- Renewable BaseLoad"/>
      <sheetName val="Exhibit 6- Renewable Wind"/>
      <sheetName val="Exhibit 7- Renewable FixedS"/>
      <sheetName val="Exhibit 8- Renewable TrackingS"/>
      <sheetName val="Dispatch Optimization"/>
      <sheetName val="Financial Statements"/>
      <sheetName val="Wind_Input"/>
      <sheetName val="Multipliers Input"/>
      <sheetName val="Monthly-v3 GrossNPC"/>
      <sheetName val="Delta-1P2"/>
      <sheetName val="Delta-2P2"/>
      <sheetName val="Monthly"/>
      <sheetName val="Delta-1"/>
      <sheetName val="Delta-2"/>
      <sheetName val="Capacity Value"/>
      <sheetName val="IRP Avoided Prices"/>
      <sheetName val="Summary for APR"/>
      <sheetName val="Rev Req"/>
      <sheetName val="Emissions Input"/>
      <sheetName val="Curves"/>
      <sheetName val="Discount Factors"/>
      <sheetName val="Corr Curves"/>
      <sheetName val="On-Going Capital"/>
      <sheetName val="Lookups"/>
      <sheetName val="Document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2014 &amp; 2015 Forecast"/>
      <sheetName val="Home Energy Reports"/>
      <sheetName val="Low Income Wx"/>
      <sheetName val="NEEA"/>
      <sheetName val="wattSmart Business"/>
      <sheetName val="Ind-ag adds "/>
      <sheetName val="WA CI FX Forecast 14-16"/>
      <sheetName val="Sheet1"/>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BEXqueries"/>
      <sheetName val="SAPBEXfilters"/>
      <sheetName val="Start"/>
      <sheetName val="Sheet3"/>
      <sheetName val="Actuals"/>
      <sheetName val="Plan"/>
      <sheetName val="Variance"/>
      <sheetName val="Master Data"/>
      <sheetName val="Jun09 CA"/>
      <sheetName val="Jun 09 OR"/>
    </sheetNames>
    <sheetDataSet>
      <sheetData sheetId="0" refreshError="1"/>
      <sheetData sheetId="1" refreshError="1"/>
      <sheetData sheetId="2" refreshError="1"/>
      <sheetData sheetId="3" refreshError="1"/>
      <sheetData sheetId="4"/>
      <sheetData sheetId="5" refreshError="1"/>
      <sheetData sheetId="6"/>
      <sheetData sheetId="7"/>
      <sheetData sheetId="8" refreshError="1"/>
      <sheetData sheetId="9"/>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Master"/>
      <sheetName val="UT - Facility Types"/>
      <sheetName val="UT - SBL vs Typical"/>
      <sheetName val="Contractor Participation"/>
      <sheetName val="Contractor Caps"/>
      <sheetName val="Project Locales"/>
      <sheetName val="Measure Types"/>
      <sheetName val="$ per kWh"/>
      <sheetName val="$ per kWH (ID)"/>
      <sheetName val="Average kWh"/>
      <sheetName val="Project Counts"/>
      <sheetName val="YTD and Pipeline kWh"/>
      <sheetName val="Projects by Usage Size"/>
      <sheetName val="Project Level Data"/>
      <sheetName val="EquipmentSummaryInfo"/>
      <sheetName val="Lookups"/>
      <sheetName val="SBL Monthly Report_Templ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Unit Costs"/>
      <sheetName val="Class Summary"/>
      <sheetName val="Function Summary"/>
      <sheetName val="Generation Summary"/>
      <sheetName val="Transmission Summary"/>
      <sheetName val="Distribution Summary"/>
      <sheetName val="Retail Summary"/>
      <sheetName val="Misc Summary"/>
      <sheetName val="G+T+D+R+M"/>
      <sheetName val="Generation"/>
      <sheetName val="Transmission"/>
      <sheetName val="Distribution"/>
      <sheetName val="Retail"/>
      <sheetName val="Misc"/>
      <sheetName val="Hot Sheet"/>
      <sheetName val="Variables Table"/>
      <sheetName val="Download JAM"/>
      <sheetName val="Functional Allocation Factors"/>
      <sheetName val="Functional  Factor Table"/>
      <sheetName val="Functional Dist Factor Table"/>
      <sheetName val="Functional Study"/>
      <sheetName val="COS Allocation Factors"/>
      <sheetName val="COS Factor Table"/>
      <sheetName val="COS WorkArea"/>
      <sheetName val="Demand Factors"/>
      <sheetName val="Dist. Factors"/>
      <sheetName val="Energy Factor"/>
      <sheetName val="Cust Factors"/>
      <sheetName val="Cust Advances"/>
      <sheetName val="MetersServices"/>
      <sheetName val="Uncollectables"/>
      <sheetName val="CustSrvDSM"/>
      <sheetName val="SalesExp"/>
      <sheetName val="Revenues"/>
      <sheetName val="TransInvest"/>
      <sheetName val="DistInvest"/>
      <sheetName val="Error Check"/>
      <sheetName val="Message"/>
      <sheetName val="Dialog"/>
      <sheetName val="MacroBuilder"/>
      <sheetName val="Print Module"/>
      <sheetName val="Menu_Options"/>
      <sheetName val="Menu_Unbund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seburg"/>
      <sheetName val="SCRInput"/>
      <sheetName val="Inputs"/>
      <sheetName val="Market-Based Rates"/>
      <sheetName val="BM-5 Output"/>
      <sheetName val="DSM Output"/>
      <sheetName val="DSM Dollars"/>
      <sheetName val="Decoupling"/>
      <sheetName val="Centralia Credit"/>
      <sheetName val="Y2K"/>
      <sheetName val="Deferred Acct."/>
      <sheetName val="AFOR"/>
      <sheetName val="Washington"/>
      <sheetName val="WA Inputs"/>
      <sheetName val="Sch. 93 kWh"/>
      <sheetName val="Pivot"/>
      <sheetName val="Inputs (2)"/>
      <sheetName val="Interdepartmental"/>
      <sheetName val="Qualify"/>
      <sheetName val="Old Inputs"/>
      <sheetName val="Market-Based Rates (2)"/>
      <sheetName val="Old BM-5 "/>
      <sheetName val="Old Dollars"/>
      <sheetName val="Old Output"/>
      <sheetName val="Module2"/>
      <sheetName val="Apr 05 - Mar 06 Adds"/>
    </sheetNames>
    <sheetDataSet>
      <sheetData sheetId="0"/>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Input"/>
      <sheetName val="SOX-Dox"/>
      <sheetName val="Process"/>
      <sheetName val="Voltage"/>
      <sheetName val="Codes"/>
      <sheetName val="Delivery"/>
      <sheetName val="SCRInput2"/>
      <sheetName val="Inputs"/>
      <sheetName val="Sch 93 Transaction"/>
      <sheetName val="Trail Mtn."/>
      <sheetName val="DA Shopping"/>
      <sheetName val="Intervenor Funding"/>
      <sheetName val="Prorate 11-07"/>
      <sheetName val="Prorate 10-07"/>
      <sheetName val="Prorate 09-07"/>
      <sheetName val="Prorate 08-07"/>
      <sheetName val="Prorate 07-07"/>
      <sheetName val="Prorate 06-07"/>
      <sheetName val="Prorate 05-07"/>
      <sheetName val="Prorate 04-07"/>
      <sheetName val="Prorate 03-07"/>
      <sheetName val="Prorate 02-07"/>
      <sheetName val="Prorate 01-07"/>
      <sheetName val="WA SBC"/>
      <sheetName val="0103 Proration (191)"/>
      <sheetName val="WA SBC - Class 48T"/>
      <sheetName val="Utah DSM"/>
      <sheetName val="Idaho DSM"/>
      <sheetName val="CA Pub Purp"/>
      <sheetName val="Reasonableness"/>
      <sheetName val="No Longer Used --&gt;"/>
      <sheetName val="CA Pub Purp Revisions"/>
      <sheetName val="Sch 95 Deferred Acct."/>
      <sheetName val="Klamath"/>
      <sheetName val="Y2K"/>
      <sheetName val="Prorate 03-06"/>
      <sheetName val="Prorate 02-06"/>
      <sheetName val="Centralia Credit"/>
      <sheetName val="Prorate 01-06"/>
      <sheetName val="Module2"/>
      <sheetName val="CA Pub Purp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DOC"/>
      <sheetName val="Forward Price Curve"/>
      <sheetName val="Inflation Forecast"/>
      <sheetName val="Internal Verification (2)"/>
      <sheetName val="Internal Verification (3)"/>
      <sheetName val="GNw_Market Price Index (1206) ("/>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sheetName val="old"/>
      <sheetName val="list"/>
    </sheetNames>
    <sheetDataSet>
      <sheetData sheetId="0" refreshError="1"/>
      <sheetData sheetId="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ings"/>
      <sheetName val="ErrorReport"/>
      <sheetName val="Cover"/>
      <sheetName val="Note"/>
      <sheetName val="ConsolidatedBS"/>
      <sheetName val="ConsolidatedPL"/>
      <sheetName val="ConsoldiatedCF"/>
      <sheetName val="ConsolidatingBS"/>
      <sheetName val="ConsolidatingPL"/>
      <sheetName val="ConsolidatingJE"/>
      <sheetName val="CashFlow1"/>
      <sheetName val="CashFlow2"/>
      <sheetName val="CashFlow3"/>
      <sheetName val="SCCLP Cover"/>
      <sheetName val="SCCLP Note"/>
      <sheetName val="SumasBS"/>
      <sheetName val="SumasPL"/>
      <sheetName val="Enco Cover"/>
      <sheetName val="ENCOBS"/>
      <sheetName val="ENCOPL"/>
      <sheetName val="ENCO CF WORKSHEET"/>
      <sheetName val="RestCash"/>
      <sheetName val="RestCashDef"/>
      <sheetName val="ConsFA"/>
      <sheetName val="ConsOA"/>
      <sheetName val="ConsComm"/>
      <sheetName val="SumasDist"/>
      <sheetName val="Spark"/>
      <sheetName val="DistActBud"/>
      <sheetName val="DebtSvc"/>
      <sheetName val="PSE"/>
      <sheetName val="Cons LTD"/>
      <sheetName val="LIBOR"/>
      <sheetName val="QtrlyRpt"/>
      <sheetName val="FA Roll"/>
      <sheetName val="SCCLP FAROLL"/>
      <sheetName val="TB2005"/>
      <sheetName val="QB Accounts"/>
      <sheetName val="PruJrSubLoan"/>
      <sheetName val="CSFB Prudential"/>
      <sheetName val="ConsolidatingBR"/>
      <sheetName val="SumasBR"/>
      <sheetName val="ForeignExch"/>
      <sheetName val="TaxBS"/>
      <sheetName val="TaxDiff"/>
      <sheetName val="TaxD&amp;A"/>
      <sheetName val="TaxM"/>
      <sheetName val="TB2004"/>
      <sheetName val="TB2003"/>
      <sheetName val="TB2002"/>
      <sheetName val="TB2001"/>
      <sheetName val="TB2000"/>
      <sheetName val="SCCLP_Cover"/>
      <sheetName val="SCCLP_Note"/>
      <sheetName val="Enco_Cover"/>
      <sheetName val="ENCO_CF_WORKSHEET"/>
      <sheetName val="Cons_LTD"/>
      <sheetName val="FA_Roll"/>
      <sheetName val="SCCLP_FAROLL"/>
      <sheetName val="QB_Accounts"/>
      <sheetName val="CSFB_Prudenti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BEXqueries"/>
      <sheetName val="SAPBEXfilters"/>
      <sheetName val="Start"/>
      <sheetName val="Actuals"/>
      <sheetName val="Plan"/>
      <sheetName val="Variance"/>
      <sheetName val="Master Data"/>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Summary"/>
      <sheetName val="Unit Costs"/>
      <sheetName val="Class Summary"/>
      <sheetName val="Function Summary"/>
      <sheetName val="Generation Summary"/>
      <sheetName val="Transmission Summary"/>
      <sheetName val="Distribution Summary"/>
      <sheetName val="Distribution Substations"/>
      <sheetName val="Distribution Poles &amp; Wires"/>
      <sheetName val="Distribution Transformers"/>
      <sheetName val="Distribution Meters"/>
      <sheetName val="Distribution Services"/>
      <sheetName val="Distribution Customer"/>
      <sheetName val="Distribution Misc"/>
      <sheetName val="G+T+D"/>
      <sheetName val="Generation"/>
      <sheetName val="Transmission"/>
      <sheetName val="Distribution"/>
      <sheetName val="Dist Misc"/>
      <sheetName val="Factor Summary"/>
      <sheetName val="FuncFac"/>
      <sheetName val="DisFac"/>
      <sheetName val="Variables"/>
      <sheetName val="IJA Factors"/>
      <sheetName val="IJA Link"/>
      <sheetName val="IJA Inputs"/>
      <sheetName val="Option Inputs"/>
      <sheetName val="Demand Factors"/>
      <sheetName val="Dist. Factors"/>
      <sheetName val="Energy Factor"/>
      <sheetName val="Cust Factors"/>
      <sheetName val="Cust Advances"/>
      <sheetName val="MetersServices"/>
      <sheetName val="Uncollectables"/>
      <sheetName val="CustSrvDSM"/>
      <sheetName val="SalesExp"/>
      <sheetName val="Revenues"/>
      <sheetName val="Rev_Recon"/>
      <sheetName val="TransInvest"/>
      <sheetName val="DistInvest"/>
      <sheetName val="WorkArea"/>
      <sheetName val="Diagram"/>
      <sheetName val="Message"/>
      <sheetName val="Progre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sheetData sheetId="43"/>
      <sheetData sheetId="44"/>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 Earned"/>
      <sheetName val="Summary Table - Target"/>
      <sheetName val="Unit Costs -  Earned"/>
      <sheetName val="Unit Costs - Target"/>
      <sheetName val="Sheet1"/>
      <sheetName val="Sheet2"/>
      <sheetName val="Sheet3"/>
    </sheetNames>
    <sheetDataSet>
      <sheetData sheetId="0"/>
      <sheetData sheetId="1"/>
      <sheetData sheetId="2"/>
      <sheetData sheetId="3"/>
      <sheetData sheetId="4"/>
      <sheetData sheetId="5"/>
      <sheetData sheetId="6"/>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DOC"/>
      <sheetName val="GRID_Planned Outages"/>
      <sheetName val="GRID_Generic Screen"/>
      <sheetName val="Source - Planned Outages"/>
      <sheetName val="Scheduling 2010"/>
      <sheetName val="Scheduling 2009"/>
      <sheetName val="Scheduling 2008"/>
      <sheetName val="XX Internal Only - Tree"/>
      <sheetName val="DELETE after verification"/>
      <sheetName val="DELETE after verification (2)"/>
      <sheetName val="GN_Planned Outages (In Progres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 3 "/>
      <sheetName val="Table A base change"/>
      <sheetName val="Sch 2"/>
      <sheetName val="Sch 3"/>
      <sheetName val="Sch 15"/>
      <sheetName val="Sch 25-Secondary"/>
      <sheetName val="Sch 25-Primary"/>
      <sheetName val="Sch 40"/>
      <sheetName val="Sch 45-Secondary"/>
      <sheetName val="Sch 45-Primary"/>
      <sheetName val="Sch 46-Secondary"/>
      <sheetName val="Sch 46-Primary"/>
      <sheetName val="Sch 48T"/>
      <sheetName val="Sch 51"/>
      <sheetName val="Sch 53"/>
      <sheetName val="Sch 54"/>
      <sheetName val="Sch 57"/>
      <sheetName val="Sch 58"/>
      <sheetName val="Exhibit 4"/>
      <sheetName val="Blocking-901East"/>
      <sheetName val="Exhibit 5"/>
      <sheetName val="Table A Defer Surcharge summ"/>
      <sheetName val="Table A Hunter surcharge summ "/>
      <sheetName val="Filed Defer Exc PCS Rev detail"/>
      <sheetName val="Filed Hunter PCS Rev detail"/>
      <sheetName val="Filed Power Cost kWh"/>
      <sheetName val="Table 1 - Semi"/>
      <sheetName val="Table 1 - MWh"/>
      <sheetName val="Table 2 - Unbilled Spread"/>
      <sheetName val="Table 3 - Unbilled Spread"/>
      <sheetName val="Table 4"/>
      <sheetName val="Actual-901East"/>
      <sheetName val="Actual-Lighting Surcharge"/>
      <sheetName val="tolerance sheet"/>
      <sheetName val="Net Billed Cheaper Adj"/>
      <sheetName val="Billed Cheaper"/>
      <sheetName val="Before Billed Cheaper"/>
      <sheetName val="33SF Phos 6024200100010001"/>
      <sheetName val="Inputs"/>
      <sheetName val="Table 2"/>
      <sheetName val="Table 3"/>
      <sheetName val="Type I adjustments -kwh"/>
      <sheetName val="Table 4 - Contracts"/>
      <sheetName val="Contract Summary"/>
      <sheetName val="UWy Billing"/>
      <sheetName val="UWy Schedule 2 &amp; 15"/>
      <sheetName val="UWy Schedule 25"/>
      <sheetName val="UWy Sch 48 not used"/>
      <sheetName val="UWy Sch 46"/>
      <sheetName val="Recon U of Wy"/>
      <sheetName val="UWy Sheet2"/>
      <sheetName val="Weather 901 East"/>
      <sheetName val="Temperature"/>
      <sheetName val="KN ENERGY"/>
      <sheetName val="T. A - East Com-Ind"/>
      <sheetName val="T.A - All WY com-ind"/>
      <sheetName val=" Table A"/>
      <sheetName val="Hunter Surcharge Worksheet"/>
      <sheetName val="Reclassifications"/>
      <sheetName val="Sch 25-Secondary old"/>
      <sheetName val="Sch 25-Primary old"/>
      <sheetName val="Sch 45-Secondary old"/>
      <sheetName val="Sch 45-Primary old"/>
      <sheetName val="Sch 46-Secondary old"/>
      <sheetName val="Sch 46-Primary old"/>
      <sheetName val="Sch 48T old"/>
      <sheetName val="Table A Combined surcharge 4 y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xed Price Table"/>
      <sheetName val="C-E Numbers"/>
      <sheetName val="Contractor Table"/>
      <sheetName val="Contractor Caps"/>
      <sheetName val="UsageSizeProjectsbyProgram"/>
      <sheetName val="Histo-CostperkWh"/>
      <sheetName val="Forecasting - Revenue"/>
      <sheetName val="Forecasting - ID"/>
      <sheetName val="Forecasting - UT"/>
      <sheetName val="Forecasting - WY"/>
      <sheetName val="Forecasting - CA"/>
      <sheetName val="Forecasting - WA"/>
      <sheetName val="UT - Thresholds"/>
      <sheetName val="WA - Thresholds"/>
      <sheetName val="WA - ProjectSizesbyContractor"/>
      <sheetName val="%Savings Analysis"/>
      <sheetName val="Sheet1"/>
      <sheetName val="ID-Savings Distro"/>
      <sheetName val="Sheet2"/>
      <sheetName val="EquipmentSummaryInfo"/>
      <sheetName val="Check Register"/>
      <sheetName val="InspectedProjectsInfo"/>
      <sheetName val="Contractor Table (1)"/>
      <sheetName val="Contractor Table (2)"/>
      <sheetName val="Project Size Comparison"/>
      <sheetName val="Project Level"/>
      <sheetName val="Project Trends"/>
      <sheetName val="SQFT_UT"/>
      <sheetName val="SQFT_UT (2)"/>
      <sheetName val="SQFT_ID"/>
      <sheetName val="SQFT_W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DOC"/>
      <sheetName val="1 GRID Source - All States"/>
      <sheetName val="2 GRID Wind"/>
      <sheetName val="2 GRID Wind (2014-2021)"/>
      <sheetName val="2 GRID Wind (2022-2029)"/>
      <sheetName val="2 GRID Wind (2030-2037)"/>
      <sheetName val="3 GRID Glenrock Wind (ot OR)"/>
      <sheetName val="4 GRID IRP Resources"/>
      <sheetName val="5 GRID IRP WY SW"/>
      <sheetName val="Source IRP WY SW "/>
      <sheetName val="Source IRP WY SW 12x24"/>
      <sheetName val="Special Cases"/>
      <sheetName val="Gas Turbine EFORd"/>
      <sheetName val="Source - All States"/>
      <sheetName val="X EOR verification"/>
      <sheetName val="X Thermal Attributes"/>
      <sheetName val="X GRID EOR Annual (ot UT)"/>
      <sheetName val="X Source - Annual"/>
      <sheetName val="XA GRID Annual WD WE (Ut Only)"/>
      <sheetName val="X Source - Annual (WD WE)"/>
      <sheetName val="X Source - Ramp Los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DOC"/>
      <sheetName val="0-GRID IRP (Displaced)"/>
      <sheetName val="66 - OR - Solar"/>
      <sheetName val="67 - OR - Solar"/>
      <sheetName val="57 - WY - Wind"/>
      <sheetName val="69 - WY - Wind"/>
      <sheetName val="70 - UT - Wind"/>
      <sheetName val="72 - UT - Solar"/>
      <sheetName val="73 - UT - Wind"/>
      <sheetName val="74 - UT - Wind"/>
      <sheetName val="75 - UT - Wind"/>
      <sheetName val="76 - UT - Wind"/>
      <sheetName val="77 - UT - Wind"/>
      <sheetName val="78 - UT - Solar"/>
      <sheetName val="79 - UT - Solar"/>
      <sheetName val="80 - UT - Solar"/>
      <sheetName val="81 - UT - Solar"/>
      <sheetName val="82 - UT - Wind"/>
      <sheetName val="1-GRID Demand"/>
      <sheetName val="2-GRID (Cal ISO)"/>
      <sheetName val="3-GRID-Lewis Losses"/>
      <sheetName val="B-GRID (ActualLoadOnly)"/>
      <sheetName val="C-GRID (ID Only)"/>
      <sheetName val="D-GRID (BAL-002 Only)"/>
      <sheetName val="Source - Ramp Losses"/>
      <sheetName val="Source - Station Use"/>
      <sheetName val="xxDemand pre 2011"/>
      <sheetName val="GRID (Expired Contrac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Input"/>
      <sheetName val="SOX-Dox"/>
      <sheetName val="Process"/>
      <sheetName val="Voltage"/>
      <sheetName val="Codes"/>
      <sheetName val="Delivery"/>
      <sheetName val="SCRInput2"/>
      <sheetName val="Inputs"/>
      <sheetName val="Prorate 08-09"/>
      <sheetName val="Prorate 07-09"/>
      <sheetName val="Prorate 06-09"/>
      <sheetName val="Prorate 05-09"/>
      <sheetName val="Prorate 04-09"/>
      <sheetName val="Prorate 03-09"/>
      <sheetName val="Prorate 02-09"/>
      <sheetName val="Prorate 01-09"/>
      <sheetName val="Independent Evaluator"/>
      <sheetName val="RAC Deferral"/>
      <sheetName val="Property Sales"/>
      <sheetName val="DA Shopping"/>
      <sheetName val="Intervenor Funding"/>
      <sheetName val="WA SBC"/>
      <sheetName val="0103 Proration (191)"/>
      <sheetName val="WA SBC - Class 48T"/>
      <sheetName val="Utah DSM"/>
      <sheetName val="Idaho DSM"/>
      <sheetName val="Wyoming DSM"/>
      <sheetName val="CA Pub Purp"/>
      <sheetName val="Reasonableness"/>
      <sheetName val="CA Deferred ECAC"/>
      <sheetName val="Modul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nsolidated Submissions"/>
      <sheetName val="CO Expense CE"/>
      <sheetName val="CO  Act Qty &amp; Price"/>
      <sheetName val="Projects"/>
      <sheetName val="Orders"/>
      <sheetName val="PCA Xfr Pricing"/>
      <sheetName val="PCA Revs"/>
      <sheetName val="PCA Bal Sheet"/>
      <sheetName val="SKF"/>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seburg"/>
      <sheetName val="SCRInput"/>
      <sheetName val="Inputs"/>
      <sheetName val="Market-Based Rates"/>
      <sheetName val="BM-5 Output"/>
      <sheetName val="DSM Output"/>
      <sheetName val="DSM Dollars"/>
      <sheetName val="Decoupling"/>
      <sheetName val="Centralia Credit"/>
      <sheetName val="Y2K"/>
      <sheetName val="Deferred Acct."/>
      <sheetName val="AFOR"/>
      <sheetName val="SB1149"/>
      <sheetName val="Washington"/>
      <sheetName val="WA Inputs"/>
      <sheetName val="Sch. 93 kWh"/>
      <sheetName val="Pivot"/>
      <sheetName val="Inputs (2)"/>
      <sheetName val="Interdepartmental"/>
      <sheetName val="Qualify"/>
      <sheetName val="Old Inputs"/>
      <sheetName val="Market-Based Rates (2)"/>
      <sheetName val="Old BM-5 "/>
      <sheetName val="Old Dollars"/>
      <sheetName val="Old Output"/>
      <sheetName val="Module2"/>
      <sheetName val="RECOV01"/>
      <sheetName val="Sheet1"/>
      <sheetName val="Jan"/>
      <sheetName val="2021"/>
    </sheetNames>
    <sheetDataSet>
      <sheetData sheetId="0"/>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ic"/>
      <sheetName val="Existing"/>
      <sheetName val="ExistRepwr"/>
      <sheetName val="Repower"/>
      <sheetName val="Repower Info"/>
      <sheetName val=" WD O&amp;M"/>
      <sheetName val="WD Capital Invest &amp; Run Rate"/>
      <sheetName val="Generation"/>
      <sheetName val="PTC"/>
      <sheetName val="Allocation Note"/>
      <sheetName val="Repower Case LJ"/>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Memo Tables"/>
      <sheetName val="HES Memo Tables"/>
      <sheetName val="WSB Memo Tables"/>
      <sheetName val="1-Program_Summary"/>
      <sheetName val="2-Measure Summary"/>
      <sheetName val="3-Inputs"/>
      <sheetName val="4-Loads"/>
      <sheetName val="5-Sales_Forecast"/>
      <sheetName val="6-PV_Calcs"/>
      <sheetName val="7-CE Inputs"/>
      <sheetName val="8-2022 ABAL Program Costs"/>
      <sheetName val="9-HES - Nexant"/>
      <sheetName val="10-2022 ABAL WSB CE Inputs"/>
      <sheetName val="11-2022 ABAL Cascade TA"/>
      <sheetName val="12-2022 ABAL Cascade MA"/>
      <sheetName val="13-WSB - Nexant"/>
      <sheetName val="14-2022 Nexant Blended Sector"/>
      <sheetName val="New Decrement_20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 Tables"/>
      <sheetName val="1-Program_Summary"/>
      <sheetName val="2-Measure Summary"/>
      <sheetName val="3-Inputs"/>
      <sheetName val="4-Loads"/>
      <sheetName val="5-Sales_Forecast"/>
      <sheetName val="6-PV_Calcs"/>
      <sheetName val="7-CE Inputs"/>
      <sheetName val="New Decrement_2018"/>
      <sheetName val="New Decrement_2019"/>
      <sheetName val="New Decrement_2020"/>
      <sheetName val="GHG Adder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 Tables"/>
      <sheetName val="1-Program_Summary"/>
      <sheetName val="3-Inputs"/>
      <sheetName val="4-Loads"/>
      <sheetName val="5-Sales_Forecast"/>
      <sheetName val="6-PV_Calcs"/>
      <sheetName val="2-Measure Summary"/>
      <sheetName val="7-CE Inputs"/>
      <sheetName val="8-Supplemental Data"/>
      <sheetName val="9-Program Costs"/>
      <sheetName val="New Decrement_2019"/>
      <sheetName val="New Decrement_2020"/>
      <sheetName val="GHG Add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un Reports"/>
      <sheetName val="Cost Summary"/>
      <sheetName val="Costs By Sample"/>
      <sheetName val="Generator Pivot"/>
      <sheetName val="GWS Transmission"/>
      <sheetName val="WY Bid Real Costs"/>
      <sheetName val="Other Adjustments Summary"/>
      <sheetName val="Other Adjustments"/>
      <sheetName val="Fixed Cost"/>
      <sheetName val="Data Checks"/>
      <sheetName val="Generator Costs"/>
      <sheetName val="Battery Costs"/>
      <sheetName val="Transmission Costs"/>
      <sheetName val="ENS, Dump Energy, Shortage"/>
      <sheetName val="Market Summary (GWh)"/>
      <sheetName val="Emissions Summary (Tons)"/>
      <sheetName val="LT Generator Costs"/>
      <sheetName val="LT Battery Costs"/>
      <sheetName val="LT Line Costs"/>
      <sheetName val="TBL_Resource Master"/>
      <sheetName val="ST Cost Summary -P02c-MMGR-GW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s"/>
      <sheetName val="NG"/>
      <sheetName val="Holidays"/>
    </sheetNames>
    <sheetDataSet>
      <sheetData sheetId="0"/>
      <sheetData sheetId="1" refreshError="1"/>
      <sheetData sheetId="2"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FY2006"/>
      <sheetName val="2006 Plan "/>
      <sheetName val="Alloc % FY2006"/>
      <sheetName val="Allocation FY2005"/>
      <sheetName val="2005 Plan "/>
      <sheetName val="Allocation FY2004"/>
      <sheetName val="2004 Plan"/>
      <sheetName val="Allocation FY2003"/>
      <sheetName val="2003 Plan"/>
      <sheetName val="Prior Year Data"/>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WUTC 159"/>
      <sheetName val="2007 - 2009 Detail"/>
      <sheetName val="Balances"/>
    </sheetNames>
    <sheetDataSet>
      <sheetData sheetId="0"/>
      <sheetData sheetId="1"/>
      <sheetData sheetId="2"/>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ver"/>
      <sheetName val="Table of Cnts"/>
      <sheetName val="Variables"/>
      <sheetName val="Table 1"/>
      <sheetName val="Table 2"/>
      <sheetName val="Table 4"/>
      <sheetName val="Table 5"/>
      <sheetName val="Table 6"/>
      <sheetName val="Table 7"/>
      <sheetName val="Billing Costs"/>
      <sheetName val="Full MC %"/>
      <sheetName val="10 Yr UC"/>
      <sheetName val="10 Yr FC"/>
      <sheetName val="5 Year MC"/>
      <sheetName val="1 Year MC"/>
      <sheetName val="Streetlight 1"/>
      <sheetName val="Streetlight 2"/>
      <sheetName val="Streetlight 3"/>
      <sheetName val="Streetlight 4"/>
      <sheetName val="Capacity"/>
      <sheetName val="Energy"/>
      <sheetName val="Transm1"/>
      <sheetName val="Transm2"/>
      <sheetName val="TranGrowth"/>
      <sheetName val="TranIndex"/>
      <sheetName val="Dist Sub 1"/>
      <sheetName val="Dist Sub 2"/>
      <sheetName val="PC 1"/>
      <sheetName val="PC 2"/>
      <sheetName val="PC 3"/>
      <sheetName val="XFMR 1"/>
      <sheetName val="XFMR 2"/>
      <sheetName val="XFMR 3"/>
      <sheetName val="Dist OM"/>
      <sheetName val="Meters 1"/>
      <sheetName val="Meters 2"/>
      <sheetName val="Meters 3"/>
      <sheetName val="Meters 4"/>
      <sheetName val="Meters 5"/>
      <sheetName val="Services 1"/>
      <sheetName val="Services 2"/>
      <sheetName val="Services 3"/>
      <sheetName val="Cust Exp Sum"/>
      <sheetName val="Cust Exp Year"/>
      <sheetName val="Exp Acct 902"/>
      <sheetName val="Exp Acct 903"/>
      <sheetName val="AG Expenses"/>
      <sheetName val="Charge 1"/>
      <sheetName val="Charge 2"/>
      <sheetName val="Charge 3"/>
      <sheetName val="Charge 4"/>
      <sheetName val="Charge 5"/>
      <sheetName val="Losses"/>
      <sheetName val="Cust Data 1"/>
      <sheetName val="Cust Data 2"/>
      <sheetName val="Cust Data 3"/>
      <sheetName val="Cust Data 4"/>
      <sheetName val="Index"/>
      <sheetName val="SumTable"/>
      <sheetName val="Mod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 63 Page 1"/>
      <sheetName val="Exhibit 63 Page 2"/>
      <sheetName val="Exhibit 64"/>
      <sheetName val="Exhibit 64 Page 5"/>
      <sheetName val="Exhibit 65"/>
      <sheetName val="BACKUP====&gt;"/>
      <sheetName val="Exh 64 (Network)"/>
      <sheetName val="Rate Base for Network Upgrades"/>
      <sheetName val="Exh 64 (Trans)"/>
      <sheetName val="NPC and Cost Rollup (Trans)"/>
      <sheetName val="Rate Base for Transmission"/>
      <sheetName val="Exh 64 (Wind)"/>
      <sheetName val="NPC and Cost Rollup (Wind)"/>
      <sheetName val="Rate Base for Wind"/>
      <sheetName val="NPC Saving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Summary Table"/>
      <sheetName val="Unit Costs-earned"/>
      <sheetName val="Unit Costs-target"/>
      <sheetName val="Function Summary"/>
      <sheetName val="Class Summary"/>
      <sheetName val="Generation Summary"/>
      <sheetName val="Transmission Summary"/>
      <sheetName val="Distribution Summary"/>
      <sheetName val="Retail Summary"/>
      <sheetName val="Misc Summary"/>
      <sheetName val="G+T+D+R+M"/>
      <sheetName val="Generation"/>
      <sheetName val="Transmission"/>
      <sheetName val="Distribution"/>
      <sheetName val="Retail"/>
      <sheetName val="Misc"/>
      <sheetName val="Hot Sheet"/>
      <sheetName val="JAM Download"/>
      <sheetName val="FuncStudy"/>
      <sheetName val="Func Allocation Options"/>
      <sheetName val="Func Factor Table"/>
      <sheetName val="Func Dist Factor Table"/>
      <sheetName val="COS Allocation Options"/>
      <sheetName val="COS Factor Table"/>
      <sheetName val="Demand Factors"/>
      <sheetName val="Dist. Factors"/>
      <sheetName val="Energy Factor"/>
      <sheetName val="Cust Factors"/>
      <sheetName val="Cust Advances"/>
      <sheetName val="MetersServices"/>
      <sheetName val="Uncollectables"/>
      <sheetName val="Revenues"/>
      <sheetName val="TransInvest"/>
      <sheetName val="DistInvest"/>
      <sheetName val="NPC Factors"/>
      <sheetName val="ErrorCheck"/>
      <sheetName val="Message"/>
      <sheetName val="Dialog"/>
      <sheetName val="Print Module"/>
      <sheetName val="Menu_Options"/>
      <sheetName val="Menu_Unbund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A Sales Data for PCorp UT"/>
      <sheetName val="CBECS"/>
      <sheetName val="Cooled Sq Ft"/>
      <sheetName val="Comm Mrkt Est"/>
      <sheetName val="Equipment Info"/>
      <sheetName val="Potential savings analysis"/>
    </sheetNames>
    <sheetDataSet>
      <sheetData sheetId="0"/>
      <sheetData sheetId="1"/>
      <sheetData sheetId="2"/>
      <sheetData sheetId="3"/>
      <sheetData sheetId="4"/>
      <sheetData sheetId="5"/>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DOC"/>
      <sheetName val="GRID Input"/>
      <sheetName val="IRP 2006"/>
      <sheetName val="Official Price"/>
    </sheetNames>
    <sheetDataSet>
      <sheetData sheetId="0" refreshError="1"/>
      <sheetData sheetId="1" refreshError="1"/>
      <sheetData sheetId="2" refreshError="1"/>
      <sheetData sheetId="3"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Book4"/>
      <sheetName val="Weather Present"/>
    </sheetNames>
    <sheetDataSet>
      <sheetData sheetId="0" refreshError="1"/>
      <sheetData sheetId="1" refreshError="1"/>
      <sheetData sheetId="2" refreshError="1"/>
      <sheetData sheetId="3" refreshError="1"/>
      <sheetData sheetId="4"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
      <sheetName val="OM"/>
      <sheetName val="NPC"/>
      <sheetName val="DEPR"/>
      <sheetName val="TAX"/>
      <sheetName val="RB"/>
      <sheetName val="ContractChange"/>
      <sheetName val="Other"/>
      <sheetName val="Misc 1"/>
      <sheetName val="Misc 2"/>
      <sheetName val="Variables"/>
      <sheetName val="Results"/>
      <sheetName val="AdjSummary"/>
      <sheetName val="TotalCompany"/>
      <sheetName val="Factors"/>
      <sheetName val="UnadjData "/>
      <sheetName val="ExtractData"/>
      <sheetName val="ReportAdjData"/>
      <sheetName val="AdjDatabase"/>
      <sheetName val="Title"/>
      <sheetName val="Macro"/>
      <sheetName val="WelcomeDialog"/>
      <sheetName val="AcctErrorDialog"/>
      <sheetName val="AdjSumErrorDialog"/>
      <sheetName val="Errors"/>
      <sheetName val="PrepareResults"/>
      <sheetName val="Navigation"/>
      <sheetName val="Print"/>
      <sheetName val="TypeErrorDialog"/>
      <sheetName val="PrintSumAdjDialog"/>
      <sheetName val="FactorErrorDialog"/>
      <sheetName val="PrintAdjDialog"/>
      <sheetName val="PrepareSummary"/>
      <sheetName val="PrintResultsErrorDialog"/>
      <sheetName val="SummaryError"/>
      <sheetName val="SummaryDialog"/>
      <sheetName val="PrepareDataDialog"/>
      <sheetName val="PrepareData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 Results"/>
      <sheetName val="Financial Results v2"/>
      <sheetName val="Financial Results v3"/>
      <sheetName val="Financial Results v1"/>
      <sheetName val="Profit"/>
      <sheetName val="Summary Actuals"/>
      <sheetName val="Actuals - Data Input"/>
      <sheetName val="Adjustments"/>
      <sheetName val="Documentation"/>
      <sheetName val="November forecast EBIT"/>
      <sheetName val="Sp Mgmt Fe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 mthly bal acct - Oct 04 new"/>
      <sheetName val=" mthly bal acct - adjust 11-03"/>
      <sheetName val=" sch 191 &amp; 192 "/>
      <sheetName val="OPUC memo "/>
      <sheetName val=" summary by type &amp; year "/>
      <sheetName val=" annual balance "/>
      <sheetName val="GLSU UPLD"/>
      <sheetName val=" mthly bal acct "/>
      <sheetName val=" deferred costs "/>
      <sheetName val="  NLR  "/>
      <sheetName val=" deferrsl &amp; amort "/>
      <sheetName val=" measures "/>
      <sheetName val="Loans"/>
      <sheetName val=" project costs "/>
      <sheetName val=" sch 191 &amp; 192  with adj"/>
      <sheetName val=" mthly bal acct - adjusted Oct"/>
      <sheetName val=" mthly bal acct - adjusted Nov"/>
      <sheetName val=" mthly bal acct - adjusted"/>
      <sheetName val=" fy04 accrual post 7-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A9DE-BB68-4C3D-B7B3-D88138F0F4CC}">
  <dimension ref="A1:N43"/>
  <sheetViews>
    <sheetView tabSelected="1" view="pageBreakPreview" zoomScale="60" zoomScaleNormal="100" workbookViewId="0">
      <selection activeCell="I43" sqref="I43"/>
    </sheetView>
  </sheetViews>
  <sheetFormatPr defaultColWidth="9.1796875" defaultRowHeight="15.5"/>
  <cols>
    <col min="1" max="1" width="4" style="1" customWidth="1"/>
    <col min="2" max="2" width="33.54296875" style="329" customWidth="1"/>
    <col min="3" max="6" width="13.453125" style="329" customWidth="1"/>
    <col min="7" max="7" width="11" style="1" customWidth="1"/>
    <col min="8" max="8" width="13.453125" style="1" customWidth="1"/>
    <col min="9" max="9" width="14.453125" style="1" bestFit="1" customWidth="1"/>
    <col min="10" max="10" width="1.7265625" style="1" customWidth="1"/>
    <col min="11" max="14" width="11.453125" style="1" customWidth="1"/>
    <col min="15" max="16384" width="9.1796875" style="1"/>
  </cols>
  <sheetData>
    <row r="1" spans="1:9">
      <c r="B1" s="328" t="s">
        <v>0</v>
      </c>
      <c r="C1" s="328"/>
      <c r="D1" s="328"/>
      <c r="E1" s="328"/>
      <c r="F1" s="328"/>
      <c r="I1" s="3"/>
    </row>
    <row r="2" spans="1:9">
      <c r="B2" s="328" t="s">
        <v>1</v>
      </c>
    </row>
    <row r="3" spans="1:9">
      <c r="B3" s="328" t="s">
        <v>2</v>
      </c>
    </row>
    <row r="4" spans="1:9">
      <c r="B4" s="328" t="s">
        <v>3</v>
      </c>
    </row>
    <row r="5" spans="1:9">
      <c r="B5" s="328"/>
    </row>
    <row r="6" spans="1:9">
      <c r="B6" s="328"/>
      <c r="C6" s="432" t="s">
        <v>4</v>
      </c>
      <c r="D6" s="432"/>
      <c r="E6" s="432"/>
      <c r="F6" s="432"/>
    </row>
    <row r="7" spans="1:9" ht="18.75" customHeight="1">
      <c r="A7" s="5"/>
      <c r="B7" s="330" t="s">
        <v>5</v>
      </c>
      <c r="C7" s="343">
        <v>2022</v>
      </c>
      <c r="D7" s="343">
        <v>2023</v>
      </c>
      <c r="E7" s="343">
        <v>2024</v>
      </c>
      <c r="F7" s="343">
        <v>2025</v>
      </c>
      <c r="G7" s="6"/>
      <c r="H7" s="429" t="s">
        <v>6</v>
      </c>
      <c r="I7" s="429"/>
    </row>
    <row r="8" spans="1:9">
      <c r="B8" s="329" t="s">
        <v>7</v>
      </c>
      <c r="C8" s="331"/>
      <c r="D8" s="331"/>
      <c r="E8" s="331"/>
      <c r="F8" s="331"/>
      <c r="G8" s="7"/>
      <c r="H8" s="4"/>
    </row>
    <row r="9" spans="1:9" ht="5.15" customHeight="1">
      <c r="A9" s="7"/>
      <c r="C9" s="332"/>
      <c r="D9" s="332"/>
      <c r="E9" s="332"/>
      <c r="F9" s="332"/>
      <c r="G9" s="8"/>
      <c r="H9" s="4"/>
      <c r="I9" s="10"/>
    </row>
    <row r="10" spans="1:9">
      <c r="A10" s="7"/>
      <c r="B10" s="329" t="s">
        <v>8</v>
      </c>
      <c r="C10" s="333">
        <f>SUMIFS('IRP Costs '!C:C,'IRP Costs '!$I:$I,'Revenue Requirement'!$I10)</f>
        <v>0</v>
      </c>
      <c r="D10" s="333">
        <f>SUMIFS('IRP Costs '!D:D,'IRP Costs '!$I:$I,'Revenue Requirement'!$I10)</f>
        <v>0</v>
      </c>
      <c r="E10" s="333">
        <f>SUMIFS('IRP Costs '!E:E,'IRP Costs '!$I:$I,'Revenue Requirement'!$I10)</f>
        <v>-3.3261421300001537E-6</v>
      </c>
      <c r="F10" s="333">
        <f>SUMIFS('IRP Costs '!F:F,'IRP Costs '!$I:$I,'Revenue Requirement'!$I10)</f>
        <v>2.6725966599805417E-6</v>
      </c>
      <c r="G10" s="8"/>
      <c r="H10" s="4"/>
      <c r="I10" s="9" t="s">
        <v>8</v>
      </c>
    </row>
    <row r="11" spans="1:9">
      <c r="A11" s="7"/>
      <c r="C11" s="334"/>
      <c r="D11" s="332"/>
      <c r="E11" s="332"/>
      <c r="F11" s="332"/>
      <c r="G11" s="8"/>
      <c r="H11" s="4"/>
      <c r="I11" s="9"/>
    </row>
    <row r="12" spans="1:9">
      <c r="A12" s="7"/>
      <c r="B12" s="329" t="s">
        <v>9</v>
      </c>
      <c r="C12" s="334"/>
      <c r="D12" s="332"/>
      <c r="E12" s="332"/>
      <c r="F12" s="332"/>
      <c r="G12" s="8"/>
      <c r="H12" s="4"/>
      <c r="I12" s="9"/>
    </row>
    <row r="13" spans="1:9">
      <c r="A13" s="7"/>
      <c r="B13" s="329" t="s">
        <v>10</v>
      </c>
      <c r="C13" s="334">
        <f>SUMIFS('IRP Costs '!C:C,'IRP Costs '!$I:$I,'Revenue Requirement'!$I13)</f>
        <v>0</v>
      </c>
      <c r="D13" s="334">
        <f>SUMIFS('IRP Costs '!D:D,'IRP Costs '!$I:$I,'Revenue Requirement'!$I13)</f>
        <v>-3.480009615248969E-2</v>
      </c>
      <c r="E13" s="334">
        <f>SUMIFS('IRP Costs '!E:E,'IRP Costs '!$I:$I,'Revenue Requirement'!$I13)</f>
        <v>2.7051016368508929E-2</v>
      </c>
      <c r="F13" s="334">
        <f>SUMIFS('IRP Costs '!F:F,'IRP Costs '!$I:$I,'Revenue Requirement'!$I13)</f>
        <v>-0.68048815185620004</v>
      </c>
      <c r="G13" s="8"/>
      <c r="H13" s="4"/>
      <c r="I13" s="9" t="s">
        <v>11</v>
      </c>
    </row>
    <row r="14" spans="1:9">
      <c r="A14" s="7"/>
      <c r="B14" s="335" t="s">
        <v>12</v>
      </c>
      <c r="C14" s="334">
        <f>SUMIFS('IRP Costs '!C:C,'IRP Costs '!$I:$I,'Revenue Requirement'!$I14)</f>
        <v>0</v>
      </c>
      <c r="D14" s="334">
        <f>SUMIFS('IRP Costs '!D:D,'IRP Costs '!$I:$I,'Revenue Requirement'!$I14)</f>
        <v>7.3865678557183401E-4</v>
      </c>
      <c r="E14" s="334">
        <f>SUMIFS('IRP Costs '!E:E,'IRP Costs '!$I:$I,'Revenue Requirement'!$I14)</f>
        <v>1.3498608530367662E-2</v>
      </c>
      <c r="F14" s="334">
        <f>SUMIFS('IRP Costs '!F:F,'IRP Costs '!$I:$I,'Revenue Requirement'!$I14)</f>
        <v>4.4280373250149552E-2</v>
      </c>
      <c r="G14" s="8"/>
      <c r="H14" s="4"/>
      <c r="I14" s="9" t="s">
        <v>13</v>
      </c>
    </row>
    <row r="15" spans="1:9">
      <c r="A15" s="7"/>
      <c r="B15" s="335" t="s">
        <v>14</v>
      </c>
      <c r="C15" s="334">
        <f>SUMIFS('IRP Costs '!C:C,'IRP Costs '!$I:$I,'Revenue Requirement'!$I15)</f>
        <v>0</v>
      </c>
      <c r="D15" s="334">
        <f>SUMIFS('IRP Costs '!D:D,'IRP Costs '!$I:$I,'Revenue Requirement'!$I15)</f>
        <v>0</v>
      </c>
      <c r="E15" s="334">
        <f>SUMIFS('IRP Costs '!E:E,'IRP Costs '!$I:$I,'Revenue Requirement'!$I15)</f>
        <v>3.456556058267779E-6</v>
      </c>
      <c r="F15" s="334">
        <f>SUMIFS('IRP Costs '!F:F,'IRP Costs '!$I:$I,'Revenue Requirement'!$I15)</f>
        <v>0</v>
      </c>
      <c r="G15" s="8"/>
      <c r="H15" s="12"/>
      <c r="I15" s="9" t="s">
        <v>15</v>
      </c>
    </row>
    <row r="16" spans="1:9">
      <c r="A16" s="7"/>
      <c r="B16" s="336" t="s">
        <v>16</v>
      </c>
      <c r="C16" s="334">
        <f>SUMIFS('IRP Costs '!C:C,'IRP Costs '!$I:$I,'Revenue Requirement'!$I16)</f>
        <v>0</v>
      </c>
      <c r="D16" s="334">
        <f>SUMIFS('IRP Costs '!D:D,'IRP Costs '!$I:$I,'Revenue Requirement'!$I16)</f>
        <v>-4.160485961563154E-2</v>
      </c>
      <c r="E16" s="334">
        <f>SUMIFS('IRP Costs '!E:E,'IRP Costs '!$I:$I,'Revenue Requirement'!$I16)</f>
        <v>-0.11867164312013756</v>
      </c>
      <c r="F16" s="334">
        <f>SUMIFS('IRP Costs '!F:F,'IRP Costs '!$I:$I,'Revenue Requirement'!$I16)</f>
        <v>-3.1054883267031386</v>
      </c>
      <c r="G16" s="8"/>
      <c r="H16" s="12"/>
      <c r="I16" s="9" t="s">
        <v>17</v>
      </c>
    </row>
    <row r="17" spans="1:14">
      <c r="A17" s="7"/>
      <c r="B17" s="336" t="s">
        <v>18</v>
      </c>
      <c r="C17" s="334">
        <f>SUMIFS('IRP Costs '!C:C,'IRP Costs '!$I:$I,'Revenue Requirement'!$I17)</f>
        <v>0</v>
      </c>
      <c r="D17" s="334">
        <f>SUMIFS('IRP Costs '!D:D,'IRP Costs '!$I:$I,'Revenue Requirement'!$I17)</f>
        <v>0.54082066048677291</v>
      </c>
      <c r="E17" s="334">
        <f>SUMIFS('IRP Costs '!E:E,'IRP Costs '!$I:$I,'Revenue Requirement'!$I17)</f>
        <v>9.9553364818802947E-2</v>
      </c>
      <c r="F17" s="334">
        <f>SUMIFS('IRP Costs '!F:F,'IRP Costs '!$I:$I,'Revenue Requirement'!$I17)</f>
        <v>2.1586945101432491</v>
      </c>
      <c r="G17" s="8"/>
      <c r="H17" s="12"/>
      <c r="I17" s="9" t="s">
        <v>18</v>
      </c>
    </row>
    <row r="18" spans="1:14">
      <c r="A18" s="7"/>
      <c r="B18" s="336" t="s">
        <v>19</v>
      </c>
      <c r="C18" s="334">
        <f>SUMIFS('IRP Costs '!C:C,'IRP Costs '!$I:$I,'Revenue Requirement'!$I18)</f>
        <v>0</v>
      </c>
      <c r="D18" s="334">
        <f>SUMIFS('IRP Costs '!D:D,'IRP Costs '!$I:$I,'Revenue Requirement'!$I18)</f>
        <v>0</v>
      </c>
      <c r="E18" s="334">
        <f>SUMIFS('IRP Costs '!E:E,'IRP Costs '!$I:$I,'Revenue Requirement'!$I18)</f>
        <v>-6.5166931773184444E-2</v>
      </c>
      <c r="F18" s="334">
        <f>SUMIFS('IRP Costs '!F:F,'IRP Costs '!$I:$I,'Revenue Requirement'!$I18)</f>
        <v>-6.0719999999989893E-2</v>
      </c>
      <c r="G18" s="8"/>
      <c r="H18" s="12"/>
      <c r="I18" s="9" t="s">
        <v>19</v>
      </c>
    </row>
    <row r="19" spans="1:14">
      <c r="A19" s="7"/>
      <c r="B19" s="329" t="s">
        <v>20</v>
      </c>
      <c r="C19" s="337">
        <f>SUM(C13:C18)</f>
        <v>0</v>
      </c>
      <c r="D19" s="337">
        <f t="shared" ref="D19:E19" si="0">SUM(D13:D18)</f>
        <v>0.46515436150422351</v>
      </c>
      <c r="E19" s="337">
        <f t="shared" si="0"/>
        <v>-4.3732128619584199E-2</v>
      </c>
      <c r="F19" s="337">
        <f>SUM(F13:F18)</f>
        <v>-1.6437215951659299</v>
      </c>
      <c r="G19" s="8"/>
      <c r="H19" s="12"/>
      <c r="I19" s="9"/>
    </row>
    <row r="20" spans="1:14">
      <c r="A20" s="7"/>
      <c r="B20" s="336"/>
      <c r="C20" s="334"/>
      <c r="D20" s="334"/>
      <c r="E20" s="334"/>
      <c r="F20" s="334"/>
      <c r="G20" s="8"/>
      <c r="H20" s="12"/>
      <c r="I20" s="9"/>
    </row>
    <row r="21" spans="1:14">
      <c r="A21" s="7"/>
      <c r="B21" s="329" t="s">
        <v>21</v>
      </c>
      <c r="C21" s="332"/>
      <c r="D21" s="332"/>
      <c r="E21" s="332"/>
      <c r="F21" s="332"/>
      <c r="G21" s="8"/>
      <c r="H21" s="4"/>
      <c r="I21" s="9"/>
    </row>
    <row r="22" spans="1:14">
      <c r="A22" s="7"/>
      <c r="B22" s="336" t="s">
        <v>22</v>
      </c>
      <c r="C22" s="334">
        <f>+SUMIFS('Non-IRP Costs'!B:B,'Non-IRP Costs'!$K:$K,'Revenue Requirement'!$H22)</f>
        <v>1.2360755000000001</v>
      </c>
      <c r="D22" s="334">
        <f>+SUMIFS('Non-IRP Costs'!C:C,'Non-IRP Costs'!$K:$K,'Revenue Requirement'!$H22)</f>
        <v>1.2627129270249997</v>
      </c>
      <c r="E22" s="334">
        <f>+SUMIFS('Non-IRP Costs'!D:D,'Non-IRP Costs'!$K:$K,'Revenue Requirement'!$H22)</f>
        <v>0.40693671479834131</v>
      </c>
      <c r="F22" s="334">
        <f>+SUMIFS('Non-IRP Costs'!E:E,'Non-IRP Costs'!$K:$K,'Revenue Requirement'!$H22)</f>
        <v>0.42167776426396442</v>
      </c>
      <c r="G22" s="8"/>
      <c r="H22" s="1" t="s">
        <v>23</v>
      </c>
      <c r="I22" s="9"/>
    </row>
    <row r="23" spans="1:14">
      <c r="A23" s="7"/>
      <c r="B23" s="336" t="s">
        <v>24</v>
      </c>
      <c r="C23" s="334">
        <f>+SUMIFS('Non-IRP Costs'!B:B,'Non-IRP Costs'!$K:$K,'Revenue Requirement'!$H23)</f>
        <v>0.3984351465</v>
      </c>
      <c r="D23" s="334">
        <f>+SUMIFS('Non-IRP Costs'!C:C,'Non-IRP Costs'!$K:$K,'Revenue Requirement'!$H23)</f>
        <v>0.37310558082582496</v>
      </c>
      <c r="E23" s="334">
        <f>+SUMIFS('Non-IRP Costs'!D:D,'Non-IRP Costs'!$K:$K,'Revenue Requirement'!$H23)</f>
        <v>0.36408041999999996</v>
      </c>
      <c r="F23" s="334">
        <f>+SUMIFS('Non-IRP Costs'!E:E,'Non-IRP Costs'!$K:$K,'Revenue Requirement'!$H23)</f>
        <v>0.37192635305099997</v>
      </c>
      <c r="G23" s="8"/>
      <c r="H23" s="1" t="s">
        <v>25</v>
      </c>
      <c r="I23" s="9"/>
    </row>
    <row r="24" spans="1:14">
      <c r="A24" s="7"/>
      <c r="B24" s="336" t="s">
        <v>26</v>
      </c>
      <c r="C24" s="334">
        <f>+SUMIFS('Non-IRP Costs'!B:B,'Non-IRP Costs'!$K:$K,'Revenue Requirement'!$H24)</f>
        <v>1.321170615E-2</v>
      </c>
      <c r="D24" s="334">
        <f>+SUMIFS('Non-IRP Costs'!C:C,'Non-IRP Costs'!$K:$K,'Revenue Requirement'!$H24)</f>
        <v>1.34964184175325E-2</v>
      </c>
      <c r="E24" s="334">
        <f>+SUMIFS('Non-IRP Costs'!D:D,'Non-IRP Costs'!$K:$K,'Revenue Requirement'!$H24)</f>
        <v>1.3787266234430324E-2</v>
      </c>
      <c r="F24" s="334">
        <f>+SUMIFS('Non-IRP Costs'!E:E,'Non-IRP Costs'!$K:$K,'Revenue Requirement'!$H24)</f>
        <v>1.4084381821782297E-2</v>
      </c>
      <c r="G24" s="8"/>
      <c r="H24" s="1" t="s">
        <v>26</v>
      </c>
      <c r="I24" s="9"/>
    </row>
    <row r="25" spans="1:14">
      <c r="A25" s="7"/>
      <c r="B25" s="336" t="s">
        <v>27</v>
      </c>
      <c r="C25" s="334">
        <f>+SUMIFS('Non-IRP Costs'!B:B,'Non-IRP Costs'!$K:$K,'Revenue Requirement'!$H25)</f>
        <v>0.24775447840000001</v>
      </c>
      <c r="D25" s="334">
        <f>+SUMIFS('Non-IRP Costs'!C:C,'Non-IRP Costs'!$K:$K,'Revenue Requirement'!$H25)</f>
        <v>0.25309358740951998</v>
      </c>
      <c r="E25" s="334">
        <f>+SUMIFS('Non-IRP Costs'!D:D,'Non-IRP Costs'!$K:$K,'Revenue Requirement'!$H25)</f>
        <v>0.25854775421819515</v>
      </c>
      <c r="F25" s="334">
        <f>+SUMIFS('Non-IRP Costs'!E:E,'Non-IRP Costs'!$K:$K,'Revenue Requirement'!$H25)</f>
        <v>0.26411945832159722</v>
      </c>
      <c r="G25" s="8"/>
      <c r="H25" s="12" t="s">
        <v>27</v>
      </c>
      <c r="I25" s="9"/>
    </row>
    <row r="26" spans="1:14">
      <c r="A26" s="7"/>
      <c r="B26" s="336" t="s">
        <v>28</v>
      </c>
      <c r="C26" s="334">
        <f>+SUMIFS('Non-IRP Costs'!B:B,'Non-IRP Costs'!$K:$K,'Revenue Requirement'!$H26)</f>
        <v>0.16979386860000001</v>
      </c>
      <c r="D26" s="334">
        <f>+SUMIFS('Non-IRP Costs'!C:C,'Non-IRP Costs'!$K:$K,'Revenue Requirement'!$H26)</f>
        <v>0.17345292646832999</v>
      </c>
      <c r="E26" s="334">
        <f>+SUMIFS('Non-IRP Costs'!D:D,'Non-IRP Costs'!$K:$K,'Revenue Requirement'!$H26)</f>
        <v>0.17719083703372251</v>
      </c>
      <c r="F26" s="334">
        <f>+SUMIFS('Non-IRP Costs'!E:E,'Non-IRP Costs'!$K:$K,'Revenue Requirement'!$H26)</f>
        <v>0.18100929957179923</v>
      </c>
      <c r="G26" s="8"/>
      <c r="H26" s="13" t="s">
        <v>28</v>
      </c>
      <c r="I26" s="9"/>
    </row>
    <row r="27" spans="1:14">
      <c r="A27" s="7"/>
      <c r="C27" s="332"/>
      <c r="D27" s="332"/>
      <c r="E27" s="332"/>
      <c r="F27" s="332"/>
      <c r="G27" s="8"/>
      <c r="H27" s="4"/>
      <c r="I27" s="9"/>
      <c r="K27" s="1" t="s">
        <v>29</v>
      </c>
    </row>
    <row r="28" spans="1:14" ht="16" thickBot="1">
      <c r="A28" s="7"/>
      <c r="B28" s="328" t="s">
        <v>30</v>
      </c>
      <c r="C28" s="338">
        <f>SUM(C19:C27,C10)</f>
        <v>2.0652706996500001</v>
      </c>
      <c r="D28" s="338">
        <f>SUM(D19:D27,D10)</f>
        <v>2.5410158016504303</v>
      </c>
      <c r="E28" s="338">
        <f>SUM(E19:E27,E10)</f>
        <v>1.176807537522975</v>
      </c>
      <c r="F28" s="338">
        <f>SUM(F19:F27,F10)</f>
        <v>-0.39090166553912675</v>
      </c>
      <c r="G28" s="8"/>
      <c r="H28" s="4"/>
      <c r="I28" s="14"/>
      <c r="K28" s="368">
        <f>C28-'Non-IRP Costs'!B38-'IRP Costs '!C28</f>
        <v>0</v>
      </c>
      <c r="L28" s="368">
        <f>D28-'Non-IRP Costs'!C38-'IRP Costs '!D28</f>
        <v>-4.4408920985006262E-16</v>
      </c>
      <c r="M28" s="368">
        <f>E28-'Non-IRP Costs'!D38-'IRP Costs '!E28</f>
        <v>-1.6653345369377348E-16</v>
      </c>
      <c r="N28" s="368">
        <f>F28-'Non-IRP Costs'!E38-'IRP Costs '!F28</f>
        <v>0</v>
      </c>
    </row>
    <row r="29" spans="1:14" ht="16" thickBot="1">
      <c r="A29" s="7"/>
      <c r="B29" s="328" t="s">
        <v>31</v>
      </c>
      <c r="C29" s="338">
        <f>AVERAGE(C28:F28)</f>
        <v>1.3480480933210697</v>
      </c>
      <c r="D29" s="339"/>
      <c r="E29" s="339"/>
      <c r="F29" s="339"/>
      <c r="G29" s="8"/>
      <c r="H29" s="4"/>
      <c r="I29" s="15"/>
    </row>
    <row r="30" spans="1:14">
      <c r="A30" s="7"/>
      <c r="B30" s="328"/>
      <c r="C30" s="339"/>
      <c r="D30" s="339"/>
      <c r="E30" s="339"/>
      <c r="F30" s="339"/>
      <c r="G30" s="8"/>
      <c r="H30" s="4"/>
      <c r="I30" s="15"/>
    </row>
    <row r="31" spans="1:14">
      <c r="A31" s="7"/>
      <c r="B31" s="329" t="s">
        <v>32</v>
      </c>
      <c r="C31" s="340"/>
      <c r="D31" s="341"/>
      <c r="E31" s="341"/>
      <c r="F31" s="341"/>
      <c r="H31" s="4"/>
      <c r="I31" s="11"/>
    </row>
    <row r="32" spans="1:14">
      <c r="A32" s="7"/>
      <c r="B32" s="430" t="s">
        <v>33</v>
      </c>
      <c r="C32" s="430"/>
      <c r="D32" s="430"/>
      <c r="E32" s="430"/>
      <c r="F32" s="430"/>
      <c r="H32" s="4"/>
    </row>
    <row r="33" spans="1:9" ht="35.5" customHeight="1">
      <c r="A33" s="7"/>
      <c r="B33" s="430"/>
      <c r="C33" s="430"/>
      <c r="D33" s="430"/>
      <c r="E33" s="430"/>
      <c r="F33" s="430"/>
      <c r="H33" s="4"/>
    </row>
    <row r="34" spans="1:9">
      <c r="A34" s="7"/>
      <c r="B34" s="431" t="s">
        <v>34</v>
      </c>
      <c r="C34" s="431"/>
      <c r="D34" s="431"/>
      <c r="E34" s="431"/>
      <c r="F34" s="431"/>
      <c r="H34" s="4"/>
      <c r="I34" s="11"/>
    </row>
    <row r="35" spans="1:9">
      <c r="B35" s="431"/>
      <c r="C35" s="431"/>
      <c r="D35" s="431"/>
      <c r="E35" s="431"/>
      <c r="F35" s="431"/>
    </row>
    <row r="36" spans="1:9">
      <c r="B36" s="431"/>
      <c r="C36" s="431"/>
      <c r="D36" s="431"/>
      <c r="E36" s="431"/>
      <c r="F36" s="431"/>
    </row>
    <row r="37" spans="1:9">
      <c r="B37" s="431"/>
      <c r="C37" s="431"/>
      <c r="D37" s="431"/>
      <c r="E37" s="431"/>
      <c r="F37" s="431"/>
    </row>
    <row r="38" spans="1:9" ht="11.15" customHeight="1">
      <c r="B38" s="431"/>
      <c r="C38" s="431"/>
      <c r="D38" s="431"/>
      <c r="E38" s="431"/>
      <c r="F38" s="431"/>
    </row>
    <row r="40" spans="1:9" ht="29">
      <c r="B40" s="344" t="s">
        <v>35</v>
      </c>
      <c r="C40" s="345">
        <v>338.93379099999999</v>
      </c>
    </row>
    <row r="41" spans="1:9">
      <c r="B41" s="346" t="s">
        <v>36</v>
      </c>
      <c r="C41" s="347">
        <f>C29/C40</f>
        <v>3.9773198456953783E-3</v>
      </c>
    </row>
    <row r="43" spans="1:9">
      <c r="C43" s="342"/>
      <c r="D43" s="342"/>
      <c r="E43" s="342"/>
      <c r="F43" s="342"/>
    </row>
  </sheetData>
  <mergeCells count="4">
    <mergeCell ref="H7:I7"/>
    <mergeCell ref="B32:F33"/>
    <mergeCell ref="B34:F38"/>
    <mergeCell ref="C6:F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5396E-9312-4261-9935-96EE4C8C0094}">
  <sheetPr transitionEvaluation="1" transitionEntry="1">
    <pageSetUpPr fitToPage="1"/>
  </sheetPr>
  <dimension ref="B1:AB61"/>
  <sheetViews>
    <sheetView view="pageBreakPreview" topLeftCell="B1" zoomScale="60" zoomScaleNormal="100" workbookViewId="0">
      <selection activeCell="D2" sqref="D2"/>
    </sheetView>
  </sheetViews>
  <sheetFormatPr defaultColWidth="11.26953125" defaultRowHeight="15.5"/>
  <cols>
    <col min="1" max="1" width="0" style="57" hidden="1" customWidth="1"/>
    <col min="2" max="2" width="5.1796875" style="57" customWidth="1"/>
    <col min="3" max="3" width="2.26953125" style="57" customWidth="1"/>
    <col min="4" max="4" width="39.81640625" style="60" customWidth="1"/>
    <col min="5" max="5" width="2.26953125" style="60" customWidth="1"/>
    <col min="6" max="7" width="8.7265625" style="60" bestFit="1" customWidth="1"/>
    <col min="8" max="8" width="10.7265625" style="57" bestFit="1" customWidth="1"/>
    <col min="9" max="9" width="2.26953125" style="57" customWidth="1"/>
    <col min="10" max="10" width="14" style="57" customWidth="1"/>
    <col min="11" max="11" width="3.26953125" style="57" customWidth="1"/>
    <col min="12" max="12" width="13.54296875" style="57" customWidth="1"/>
    <col min="13" max="13" width="3" style="57" customWidth="1"/>
    <col min="14" max="14" width="17.1796875" style="57" bestFit="1" customWidth="1"/>
    <col min="15" max="15" width="2.81640625" style="57" customWidth="1"/>
    <col min="16" max="16" width="11.7265625" style="57" bestFit="1" customWidth="1"/>
    <col min="17" max="17" width="11" style="57" bestFit="1" customWidth="1"/>
    <col min="18" max="18" width="2.1796875" style="57" customWidth="1"/>
    <col min="19" max="19" width="12.26953125" style="57" customWidth="1"/>
    <col min="20" max="20" width="3" style="57" customWidth="1"/>
    <col min="21" max="21" width="9.54296875" style="57" customWidth="1"/>
    <col min="22" max="22" width="2.26953125" style="61" customWidth="1"/>
    <col min="23" max="23" width="11" style="57" customWidth="1"/>
    <col min="24" max="24" width="11.7265625" style="57" customWidth="1"/>
    <col min="25" max="25" width="0.1796875" style="57" customWidth="1"/>
    <col min="26" max="26" width="11.26953125" style="57" customWidth="1"/>
    <col min="27" max="27" width="15" style="57" bestFit="1" customWidth="1"/>
    <col min="28" max="16384" width="11.26953125" style="57"/>
  </cols>
  <sheetData>
    <row r="1" spans="2:25" ht="17.5">
      <c r="C1" s="58"/>
      <c r="D1" s="59"/>
      <c r="N1" s="57" t="s">
        <v>275</v>
      </c>
    </row>
    <row r="2" spans="2:25">
      <c r="B2" s="62" t="s">
        <v>276</v>
      </c>
      <c r="C2" s="62"/>
      <c r="D2" s="62"/>
      <c r="E2" s="62"/>
      <c r="F2" s="62"/>
      <c r="G2" s="62"/>
      <c r="H2" s="62"/>
      <c r="I2" s="62"/>
      <c r="J2" s="62"/>
      <c r="K2" s="62"/>
      <c r="L2" s="62"/>
      <c r="M2" s="62"/>
      <c r="N2" s="62"/>
      <c r="O2" s="62"/>
      <c r="P2" s="62"/>
      <c r="Q2" s="62"/>
      <c r="R2" s="62"/>
      <c r="S2" s="62"/>
      <c r="T2" s="62"/>
      <c r="U2" s="62"/>
      <c r="V2" s="62"/>
      <c r="W2" s="63"/>
      <c r="X2" s="63" t="s">
        <v>277</v>
      </c>
    </row>
    <row r="3" spans="2:25">
      <c r="B3" s="64" t="s">
        <v>278</v>
      </c>
      <c r="C3" s="64"/>
      <c r="D3" s="64"/>
      <c r="E3" s="64"/>
      <c r="F3" s="64"/>
      <c r="G3" s="64"/>
      <c r="H3" s="64"/>
      <c r="I3" s="64"/>
      <c r="J3" s="64"/>
      <c r="K3" s="64"/>
      <c r="L3" s="64"/>
      <c r="M3" s="64"/>
      <c r="N3" s="64"/>
      <c r="O3" s="64"/>
      <c r="P3" s="64"/>
      <c r="Q3" s="64"/>
      <c r="R3" s="64"/>
      <c r="S3" s="64"/>
      <c r="T3" s="64"/>
      <c r="U3" s="64"/>
      <c r="V3" s="64"/>
      <c r="W3" s="64"/>
      <c r="X3" s="62" t="s">
        <v>279</v>
      </c>
      <c r="Y3" s="65"/>
    </row>
    <row r="4" spans="2:25">
      <c r="B4" s="64" t="s">
        <v>280</v>
      </c>
      <c r="C4" s="64"/>
      <c r="D4" s="64"/>
      <c r="E4" s="64"/>
      <c r="F4" s="64"/>
      <c r="G4" s="64"/>
      <c r="H4" s="64"/>
      <c r="I4" s="64"/>
      <c r="J4" s="64"/>
      <c r="K4" s="64"/>
      <c r="L4" s="64"/>
      <c r="M4" s="64"/>
      <c r="N4" s="64"/>
      <c r="O4" s="64"/>
      <c r="P4" s="64"/>
      <c r="Q4" s="64"/>
      <c r="R4" s="64"/>
      <c r="S4" s="64"/>
      <c r="T4" s="64"/>
      <c r="U4" s="64"/>
      <c r="V4" s="64"/>
      <c r="W4" s="64"/>
      <c r="X4" s="62" t="s">
        <v>279</v>
      </c>
      <c r="Y4" s="65"/>
    </row>
    <row r="5" spans="2:25">
      <c r="B5" s="64" t="s">
        <v>281</v>
      </c>
      <c r="C5" s="64"/>
      <c r="D5" s="64"/>
      <c r="E5" s="64"/>
      <c r="F5" s="64"/>
      <c r="G5" s="64"/>
      <c r="H5" s="64"/>
      <c r="I5" s="64"/>
      <c r="J5" s="64"/>
      <c r="K5" s="64"/>
      <c r="L5" s="64"/>
      <c r="M5" s="64"/>
      <c r="N5" s="64"/>
      <c r="O5" s="64"/>
      <c r="P5" s="64"/>
      <c r="Q5" s="64"/>
      <c r="R5" s="64"/>
      <c r="S5" s="64"/>
      <c r="T5" s="64"/>
      <c r="U5" s="64"/>
      <c r="V5" s="64"/>
      <c r="W5" s="64"/>
      <c r="X5" s="62" t="s">
        <v>282</v>
      </c>
      <c r="Y5" s="65"/>
    </row>
    <row r="6" spans="2:25">
      <c r="B6" s="64" t="s">
        <v>283</v>
      </c>
      <c r="C6" s="64"/>
      <c r="D6" s="64"/>
      <c r="E6" s="64"/>
      <c r="F6" s="64"/>
      <c r="G6" s="64"/>
      <c r="H6" s="64"/>
      <c r="I6" s="64"/>
      <c r="J6" s="64"/>
      <c r="K6" s="64"/>
      <c r="L6" s="64"/>
      <c r="M6" s="64"/>
      <c r="N6" s="64"/>
      <c r="O6" s="64"/>
      <c r="P6" s="64"/>
      <c r="Q6" s="64"/>
      <c r="R6" s="64"/>
      <c r="S6" s="64"/>
      <c r="T6" s="64"/>
      <c r="U6" s="64"/>
      <c r="V6" s="64"/>
      <c r="W6" s="64"/>
      <c r="X6" s="66"/>
      <c r="Y6" s="65"/>
    </row>
    <row r="7" spans="2:25">
      <c r="B7" s="62" t="s">
        <v>284</v>
      </c>
      <c r="C7" s="62"/>
      <c r="D7" s="62"/>
      <c r="E7" s="62"/>
      <c r="F7" s="62"/>
      <c r="G7" s="62"/>
      <c r="H7" s="62"/>
      <c r="I7" s="62"/>
      <c r="J7" s="62"/>
      <c r="K7" s="62"/>
      <c r="L7" s="62"/>
      <c r="M7" s="62"/>
      <c r="N7" s="62"/>
      <c r="O7" s="62"/>
      <c r="P7" s="62"/>
      <c r="Q7" s="62"/>
      <c r="R7" s="62"/>
      <c r="S7" s="62"/>
      <c r="T7" s="62"/>
      <c r="U7" s="62"/>
      <c r="V7" s="62"/>
      <c r="W7" s="62"/>
      <c r="X7" s="67"/>
      <c r="Y7" s="68"/>
    </row>
    <row r="8" spans="2:25">
      <c r="B8" s="62" t="s">
        <v>285</v>
      </c>
      <c r="C8" s="62"/>
      <c r="D8" s="62"/>
      <c r="E8" s="62"/>
      <c r="F8" s="62"/>
      <c r="G8" s="62"/>
      <c r="H8" s="62"/>
      <c r="I8" s="62"/>
      <c r="J8" s="62"/>
      <c r="K8" s="62"/>
      <c r="L8" s="62"/>
      <c r="M8" s="62"/>
      <c r="N8" s="62"/>
      <c r="O8" s="62"/>
      <c r="P8" s="62"/>
      <c r="Q8" s="62"/>
      <c r="R8" s="62"/>
      <c r="S8" s="62"/>
      <c r="T8" s="62"/>
      <c r="U8" s="62"/>
      <c r="V8" s="62"/>
      <c r="W8" s="62"/>
      <c r="X8" s="67"/>
      <c r="Y8" s="68"/>
    </row>
    <row r="9" spans="2:25">
      <c r="B9" s="67"/>
      <c r="C9" s="67"/>
      <c r="D9" s="67"/>
      <c r="E9" s="67"/>
      <c r="F9" s="67"/>
      <c r="G9" s="67"/>
      <c r="H9" s="67"/>
      <c r="I9" s="67"/>
      <c r="J9" s="67"/>
      <c r="K9" s="67"/>
      <c r="L9" s="67"/>
      <c r="M9" s="67"/>
      <c r="N9" s="69"/>
      <c r="O9" s="67"/>
      <c r="P9" s="67"/>
      <c r="Q9" s="67"/>
      <c r="R9" s="68"/>
      <c r="S9" s="62"/>
      <c r="T9" s="62"/>
      <c r="U9" s="67"/>
      <c r="V9" s="67"/>
      <c r="W9" s="68"/>
      <c r="X9" s="68"/>
      <c r="Y9" s="68"/>
    </row>
    <row r="10" spans="2:25">
      <c r="L10" s="66"/>
      <c r="M10" s="70"/>
      <c r="R10" s="70"/>
      <c r="T10" s="63"/>
      <c r="U10" s="63"/>
      <c r="W10" s="70"/>
      <c r="X10" s="70"/>
      <c r="Y10" s="70"/>
    </row>
    <row r="11" spans="2:25">
      <c r="L11" s="61" t="s">
        <v>286</v>
      </c>
      <c r="M11" s="71"/>
      <c r="R11" s="71"/>
      <c r="W11" s="71"/>
      <c r="X11" s="71"/>
      <c r="Y11" s="71"/>
    </row>
    <row r="12" spans="2:25">
      <c r="F12" s="72" t="s">
        <v>287</v>
      </c>
      <c r="G12" s="72" t="s">
        <v>288</v>
      </c>
      <c r="L12" s="61" t="s">
        <v>289</v>
      </c>
      <c r="M12" s="73"/>
      <c r="N12" s="74" t="s">
        <v>290</v>
      </c>
      <c r="O12" s="74"/>
      <c r="P12" s="74"/>
      <c r="Q12" s="74"/>
      <c r="S12" s="57" t="s">
        <v>275</v>
      </c>
      <c r="W12" s="74" t="s">
        <v>291</v>
      </c>
      <c r="X12" s="74"/>
      <c r="Y12" s="61"/>
    </row>
    <row r="13" spans="2:25">
      <c r="B13" s="61" t="s">
        <v>292</v>
      </c>
      <c r="F13" s="72" t="s">
        <v>293</v>
      </c>
      <c r="G13" s="72" t="s">
        <v>293</v>
      </c>
      <c r="H13" s="61" t="s">
        <v>294</v>
      </c>
      <c r="L13" s="61" t="s">
        <v>295</v>
      </c>
      <c r="M13" s="61"/>
      <c r="N13" s="75" t="s">
        <v>295</v>
      </c>
      <c r="O13" s="61"/>
      <c r="P13" s="76" t="s">
        <v>296</v>
      </c>
      <c r="Q13" s="76"/>
      <c r="R13" s="61"/>
      <c r="S13" s="77" t="s">
        <v>297</v>
      </c>
      <c r="T13" s="77"/>
      <c r="U13" s="77"/>
      <c r="V13" s="73"/>
      <c r="W13" s="76" t="s">
        <v>298</v>
      </c>
      <c r="X13" s="76"/>
      <c r="Y13" s="61"/>
    </row>
    <row r="14" spans="2:25">
      <c r="B14" s="78" t="s">
        <v>299</v>
      </c>
      <c r="D14" s="79" t="s">
        <v>300</v>
      </c>
      <c r="F14" s="79" t="s">
        <v>299</v>
      </c>
      <c r="G14" s="79" t="s">
        <v>299</v>
      </c>
      <c r="H14" s="80" t="s">
        <v>301</v>
      </c>
      <c r="J14" s="80" t="s">
        <v>302</v>
      </c>
      <c r="L14" s="81" t="s">
        <v>303</v>
      </c>
      <c r="M14" s="61"/>
      <c r="N14" s="82" t="s">
        <v>303</v>
      </c>
      <c r="O14" s="83"/>
      <c r="P14" s="84" t="s">
        <v>303</v>
      </c>
      <c r="Q14" s="80" t="s">
        <v>304</v>
      </c>
      <c r="R14" s="61"/>
      <c r="S14" s="85" t="s">
        <v>303</v>
      </c>
      <c r="T14" s="61"/>
      <c r="U14" s="85" t="s">
        <v>304</v>
      </c>
      <c r="V14" s="83"/>
      <c r="W14" s="84" t="s">
        <v>303</v>
      </c>
      <c r="X14" s="80" t="s">
        <v>304</v>
      </c>
      <c r="Y14" s="61"/>
    </row>
    <row r="15" spans="2:25">
      <c r="B15" s="86"/>
      <c r="D15" s="73" t="s">
        <v>305</v>
      </c>
      <c r="F15" s="73" t="s">
        <v>306</v>
      </c>
      <c r="G15" s="73" t="s">
        <v>307</v>
      </c>
      <c r="H15" s="73" t="s">
        <v>308</v>
      </c>
      <c r="J15" s="73" t="s">
        <v>309</v>
      </c>
      <c r="L15" s="73" t="s">
        <v>310</v>
      </c>
      <c r="M15" s="73"/>
      <c r="N15" s="73" t="s">
        <v>311</v>
      </c>
      <c r="O15" s="73"/>
      <c r="P15" s="73" t="s">
        <v>312</v>
      </c>
      <c r="Q15" s="73" t="s">
        <v>313</v>
      </c>
      <c r="R15" s="73"/>
      <c r="S15" s="73" t="s">
        <v>314</v>
      </c>
      <c r="T15" s="73"/>
      <c r="U15" s="73" t="s">
        <v>315</v>
      </c>
      <c r="V15" s="73"/>
      <c r="W15" s="73" t="s">
        <v>316</v>
      </c>
      <c r="X15" s="73" t="s">
        <v>317</v>
      </c>
      <c r="Y15" s="73"/>
    </row>
    <row r="16" spans="2:25">
      <c r="M16" s="73"/>
      <c r="N16" s="73" t="s">
        <v>275</v>
      </c>
      <c r="Q16" s="73" t="s">
        <v>318</v>
      </c>
      <c r="S16" s="73"/>
      <c r="T16" s="73"/>
      <c r="U16" s="73" t="s">
        <v>319</v>
      </c>
      <c r="V16" s="73"/>
      <c r="X16" s="73" t="s">
        <v>320</v>
      </c>
    </row>
    <row r="17" spans="2:28">
      <c r="D17" s="87" t="s">
        <v>321</v>
      </c>
    </row>
    <row r="18" spans="2:28">
      <c r="B18" s="61">
        <v>1</v>
      </c>
      <c r="D18" s="60" t="s">
        <v>322</v>
      </c>
      <c r="F18" s="88" t="s">
        <v>323</v>
      </c>
      <c r="G18" s="88" t="s">
        <v>323</v>
      </c>
      <c r="H18" s="89">
        <v>107789.70430107282</v>
      </c>
      <c r="J18" s="89">
        <v>1524718.2118738822</v>
      </c>
      <c r="L18" s="90">
        <v>148284.96506268738</v>
      </c>
      <c r="M18" s="91"/>
      <c r="N18" s="90">
        <v>148455.83006268737</v>
      </c>
      <c r="O18" s="90"/>
      <c r="P18" s="90">
        <f>N18-L18</f>
        <v>170.86499999999069</v>
      </c>
      <c r="Q18" s="91">
        <f>P18/L18</f>
        <v>1.1522746080680371E-3</v>
      </c>
      <c r="R18" s="91"/>
      <c r="S18" s="90">
        <v>-5474.8686470030325</v>
      </c>
      <c r="T18" s="92"/>
      <c r="U18" s="92">
        <f>S18/L18</f>
        <v>-3.6921266054778613E-2</v>
      </c>
      <c r="V18" s="93"/>
      <c r="W18" s="90">
        <f>P18+S18</f>
        <v>-5304.0036470030418</v>
      </c>
      <c r="X18" s="91">
        <f>W18/L18</f>
        <v>-3.5768991446710578E-2</v>
      </c>
      <c r="Y18" s="92"/>
      <c r="Z18" s="94" t="s">
        <v>275</v>
      </c>
      <c r="AA18" s="57" t="s">
        <v>275</v>
      </c>
    </row>
    <row r="19" spans="2:28">
      <c r="H19" s="95"/>
      <c r="J19" s="95"/>
      <c r="L19" s="95"/>
      <c r="N19" s="95"/>
      <c r="P19" s="95"/>
      <c r="Q19" s="96"/>
      <c r="S19" s="97"/>
      <c r="U19" s="97"/>
      <c r="V19" s="98"/>
      <c r="W19" s="95"/>
      <c r="X19" s="96"/>
    </row>
    <row r="20" spans="2:28">
      <c r="Q20" s="99"/>
      <c r="S20" s="100"/>
      <c r="U20" s="100"/>
      <c r="V20" s="98"/>
      <c r="X20" s="99"/>
    </row>
    <row r="21" spans="2:28">
      <c r="B21" s="101">
        <f>MAX(B$15:B20)+1</f>
        <v>2</v>
      </c>
      <c r="D21" s="87" t="s">
        <v>324</v>
      </c>
      <c r="H21" s="89">
        <f>SUM(H18:H18)</f>
        <v>107789.70430107282</v>
      </c>
      <c r="J21" s="89">
        <f>SUM(J18:J18)</f>
        <v>1524718.2118738822</v>
      </c>
      <c r="K21" s="89"/>
      <c r="L21" s="100">
        <f>SUM(L18:L18)</f>
        <v>148284.96506268738</v>
      </c>
      <c r="M21" s="91"/>
      <c r="N21" s="100">
        <f>SUM(N18:N18)</f>
        <v>148455.83006268737</v>
      </c>
      <c r="O21" s="100"/>
      <c r="P21" s="90">
        <f>SUM(P18)</f>
        <v>170.86499999999069</v>
      </c>
      <c r="Q21" s="91">
        <f>P21/L21</f>
        <v>1.1522746080680371E-3</v>
      </c>
      <c r="R21" s="91"/>
      <c r="S21" s="102">
        <f>SUM(S18:S20)</f>
        <v>-5474.8686470030325</v>
      </c>
      <c r="T21" s="92"/>
      <c r="U21" s="92">
        <f>S21/L21</f>
        <v>-3.6921266054778613E-2</v>
      </c>
      <c r="V21" s="93"/>
      <c r="W21" s="90">
        <f>SUM(W18)</f>
        <v>-5304.0036470030418</v>
      </c>
      <c r="X21" s="91">
        <f>W21/L21</f>
        <v>-3.5768991446710578E-2</v>
      </c>
      <c r="Y21" s="92"/>
    </row>
    <row r="22" spans="2:28">
      <c r="J22" s="57" t="s">
        <v>275</v>
      </c>
      <c r="Q22" s="99"/>
      <c r="S22" s="100"/>
      <c r="U22" s="100"/>
      <c r="V22" s="98"/>
      <c r="X22" s="99"/>
    </row>
    <row r="23" spans="2:28">
      <c r="D23" s="87" t="s">
        <v>325</v>
      </c>
      <c r="H23" s="89"/>
      <c r="Q23" s="99"/>
      <c r="S23" s="100"/>
      <c r="U23" s="100"/>
      <c r="V23" s="98"/>
      <c r="X23" s="99"/>
    </row>
    <row r="24" spans="2:28">
      <c r="B24" s="101">
        <f>MAX(B$15:B23)+1</f>
        <v>3</v>
      </c>
      <c r="D24" s="60" t="s">
        <v>326</v>
      </c>
      <c r="F24" s="72">
        <v>24</v>
      </c>
      <c r="G24" s="72">
        <v>24</v>
      </c>
      <c r="H24" s="89">
        <v>19928.640555555456</v>
      </c>
      <c r="J24" s="89">
        <v>554739.13183022395</v>
      </c>
      <c r="L24" s="90">
        <v>52501.06519913939</v>
      </c>
      <c r="M24" s="91"/>
      <c r="N24" s="90">
        <v>52559.234199139384</v>
      </c>
      <c r="O24" s="90"/>
      <c r="P24" s="90">
        <f t="shared" ref="P24:P31" si="0">N24-L24</f>
        <v>58.168999999994412</v>
      </c>
      <c r="Q24" s="91">
        <f>P24/L24</f>
        <v>1.1079584724492015E-3</v>
      </c>
      <c r="R24" s="91"/>
      <c r="S24" s="90">
        <v>-1670.8631877671276</v>
      </c>
      <c r="T24" s="92"/>
      <c r="U24" s="92">
        <f>S24/L24</f>
        <v>-3.1825319761217281E-2</v>
      </c>
      <c r="V24" s="93"/>
      <c r="W24" s="90">
        <f t="shared" ref="W24:W31" si="1">P24+S24</f>
        <v>-1612.6941877671331</v>
      </c>
      <c r="X24" s="91">
        <f>W24/L24</f>
        <v>-3.0717361288768077E-2</v>
      </c>
      <c r="Y24" s="92"/>
      <c r="AA24" s="100"/>
      <c r="AB24" s="103"/>
    </row>
    <row r="25" spans="2:28">
      <c r="B25" s="101">
        <f>MAX(B$15:B24)+1</f>
        <v>4</v>
      </c>
      <c r="D25" s="60" t="s">
        <v>327</v>
      </c>
      <c r="E25" s="104"/>
      <c r="F25" s="72">
        <v>33</v>
      </c>
      <c r="G25" s="72">
        <v>33</v>
      </c>
      <c r="H25" s="89">
        <v>0</v>
      </c>
      <c r="J25" s="89">
        <v>0</v>
      </c>
      <c r="L25" s="90">
        <v>0</v>
      </c>
      <c r="M25" s="91"/>
      <c r="N25" s="90">
        <v>0</v>
      </c>
      <c r="O25" s="90"/>
      <c r="P25" s="90">
        <f t="shared" si="0"/>
        <v>0</v>
      </c>
      <c r="Q25" s="91">
        <f>Q26</f>
        <v>1.0136446150779892E-3</v>
      </c>
      <c r="R25" s="91"/>
      <c r="S25" s="90">
        <v>0</v>
      </c>
      <c r="T25" s="92"/>
      <c r="U25" s="92">
        <v>0</v>
      </c>
      <c r="V25" s="93"/>
      <c r="W25" s="90">
        <f t="shared" si="1"/>
        <v>0</v>
      </c>
      <c r="X25" s="91">
        <v>0</v>
      </c>
      <c r="Y25" s="92"/>
      <c r="AA25" s="100"/>
      <c r="AB25" s="103"/>
    </row>
    <row r="26" spans="2:28">
      <c r="B26" s="101">
        <f>MAX(B$15:B25)+1</f>
        <v>5</v>
      </c>
      <c r="D26" s="60" t="s">
        <v>328</v>
      </c>
      <c r="F26" s="72">
        <v>36</v>
      </c>
      <c r="G26" s="72">
        <v>36</v>
      </c>
      <c r="H26" s="89">
        <v>1076.1138888888891</v>
      </c>
      <c r="J26" s="89">
        <v>950741.26118410239</v>
      </c>
      <c r="L26" s="90">
        <v>76247.630432145073</v>
      </c>
      <c r="M26" s="91"/>
      <c r="N26" s="90">
        <v>76324.918432145074</v>
      </c>
      <c r="O26" s="90"/>
      <c r="P26" s="90">
        <f t="shared" si="0"/>
        <v>77.288000000000466</v>
      </c>
      <c r="Q26" s="91">
        <f t="shared" ref="Q26:Q31" si="2">P26/L26</f>
        <v>1.0136446150779892E-3</v>
      </c>
      <c r="R26" s="91"/>
      <c r="S26" s="90">
        <v>-2422.43666859628</v>
      </c>
      <c r="T26" s="92"/>
      <c r="U26" s="92">
        <f t="shared" ref="U26:U31" si="3">S26/L26</f>
        <v>-3.1770648541689109E-2</v>
      </c>
      <c r="V26" s="93"/>
      <c r="W26" s="90">
        <f t="shared" si="1"/>
        <v>-2345.1486685962795</v>
      </c>
      <c r="X26" s="91">
        <f t="shared" ref="X26:X31" si="4">W26/L26</f>
        <v>-3.0757003926611119E-2</v>
      </c>
      <c r="Y26" s="92"/>
      <c r="AA26" s="100"/>
      <c r="AB26" s="103"/>
    </row>
    <row r="27" spans="2:28">
      <c r="B27" s="101">
        <f>MAX(B$15:B26)+1</f>
        <v>6</v>
      </c>
      <c r="D27" s="60" t="s">
        <v>329</v>
      </c>
      <c r="F27" s="72" t="s">
        <v>330</v>
      </c>
      <c r="G27" s="72" t="s">
        <v>330</v>
      </c>
      <c r="H27" s="89">
        <v>5135.6966195907062</v>
      </c>
      <c r="J27" s="89">
        <v>164795.79784020002</v>
      </c>
      <c r="L27" s="90">
        <v>15164.849</v>
      </c>
      <c r="M27" s="91"/>
      <c r="N27" s="90">
        <v>15181.736999999999</v>
      </c>
      <c r="O27" s="90"/>
      <c r="P27" s="90">
        <f t="shared" si="0"/>
        <v>16.88799999999901</v>
      </c>
      <c r="Q27" s="91">
        <f t="shared" si="2"/>
        <v>1.113627969523403E-3</v>
      </c>
      <c r="R27" s="91"/>
      <c r="S27" s="90">
        <v>-508.28074649285082</v>
      </c>
      <c r="T27" s="92"/>
      <c r="U27" s="92">
        <f t="shared" si="3"/>
        <v>-3.3517033139786018E-2</v>
      </c>
      <c r="V27" s="93"/>
      <c r="W27" s="90">
        <f t="shared" si="1"/>
        <v>-491.39274649285181</v>
      </c>
      <c r="X27" s="91">
        <f t="shared" si="4"/>
        <v>-3.2403405170262613E-2</v>
      </c>
      <c r="Y27" s="92"/>
    </row>
    <row r="28" spans="2:28">
      <c r="B28" s="101">
        <f>MAX(B$15:B27)+1</f>
        <v>7</v>
      </c>
      <c r="D28" s="60" t="s">
        <v>331</v>
      </c>
      <c r="F28" s="72">
        <v>47</v>
      </c>
      <c r="G28" s="72">
        <v>47</v>
      </c>
      <c r="H28" s="89">
        <v>1</v>
      </c>
      <c r="J28" s="89">
        <v>2679.157633181796</v>
      </c>
      <c r="L28" s="90">
        <v>385.00174424682393</v>
      </c>
      <c r="M28" s="91"/>
      <c r="N28" s="90">
        <v>395.65954424682394</v>
      </c>
      <c r="O28" s="90"/>
      <c r="P28" s="90">
        <f t="shared" si="0"/>
        <v>10.657800000000009</v>
      </c>
      <c r="Q28" s="91">
        <f t="shared" si="2"/>
        <v>2.7682471986847187E-2</v>
      </c>
      <c r="R28" s="91"/>
      <c r="S28" s="90">
        <v>-5.5726478770181362</v>
      </c>
      <c r="T28" s="92"/>
      <c r="U28" s="92">
        <f t="shared" si="3"/>
        <v>-1.4474344493996686E-2</v>
      </c>
      <c r="V28" s="93"/>
      <c r="W28" s="90">
        <f t="shared" si="1"/>
        <v>5.0851521229818726</v>
      </c>
      <c r="X28" s="91">
        <f t="shared" si="4"/>
        <v>1.3208127492850502E-2</v>
      </c>
      <c r="Y28" s="92"/>
    </row>
    <row r="29" spans="2:28">
      <c r="B29" s="101">
        <f>MAX(B$15:B28)+1</f>
        <v>8</v>
      </c>
      <c r="D29" s="60" t="s">
        <v>332</v>
      </c>
      <c r="F29" s="72">
        <v>48</v>
      </c>
      <c r="G29" s="72">
        <v>48</v>
      </c>
      <c r="H29" s="89">
        <v>64.477272727272748</v>
      </c>
      <c r="J29" s="89">
        <v>400185.56350036786</v>
      </c>
      <c r="L29" s="90">
        <v>29165.516713713034</v>
      </c>
      <c r="M29" s="91"/>
      <c r="N29" s="90">
        <v>29190.633713713036</v>
      </c>
      <c r="O29" s="90"/>
      <c r="P29" s="90">
        <f t="shared" si="0"/>
        <v>25.117000000002008</v>
      </c>
      <c r="Q29" s="91">
        <f t="shared" si="2"/>
        <v>8.6118823974726645E-4</v>
      </c>
      <c r="R29" s="91"/>
      <c r="S29" s="90">
        <v>-832.3859720807651</v>
      </c>
      <c r="T29" s="92"/>
      <c r="U29" s="92">
        <f t="shared" si="3"/>
        <v>-2.8540072862463434E-2</v>
      </c>
      <c r="V29" s="93"/>
      <c r="W29" s="90">
        <f t="shared" si="1"/>
        <v>-807.26897208076309</v>
      </c>
      <c r="X29" s="91">
        <f t="shared" si="4"/>
        <v>-2.7678884622716168E-2</v>
      </c>
      <c r="Y29" s="92"/>
      <c r="AA29" s="57" t="s">
        <v>275</v>
      </c>
    </row>
    <row r="30" spans="2:28">
      <c r="B30" s="101">
        <f>MAX(B$15:B28)+1</f>
        <v>8</v>
      </c>
      <c r="D30" s="60" t="s">
        <v>333</v>
      </c>
      <c r="F30" s="88" t="s">
        <v>334</v>
      </c>
      <c r="G30" s="88" t="s">
        <v>334</v>
      </c>
      <c r="H30" s="89">
        <v>1</v>
      </c>
      <c r="J30" s="89">
        <v>471255.29337353742</v>
      </c>
      <c r="L30" s="90">
        <v>27841.892040602797</v>
      </c>
      <c r="M30" s="91"/>
      <c r="N30" s="90">
        <v>27876.337040602797</v>
      </c>
      <c r="O30" s="90"/>
      <c r="P30" s="90">
        <f t="shared" si="0"/>
        <v>34.444999999999709</v>
      </c>
      <c r="Q30" s="91">
        <f t="shared" si="2"/>
        <v>1.2371644840001308E-3</v>
      </c>
      <c r="R30" s="91"/>
      <c r="S30" s="90">
        <v>-980.21101021695779</v>
      </c>
      <c r="T30" s="92"/>
      <c r="U30" s="92">
        <f t="shared" si="3"/>
        <v>-3.5206336149406874E-2</v>
      </c>
      <c r="V30" s="93"/>
      <c r="W30" s="90">
        <f t="shared" si="1"/>
        <v>-945.76601021695808</v>
      </c>
      <c r="X30" s="91">
        <f t="shared" si="4"/>
        <v>-3.3969171665406743E-2</v>
      </c>
      <c r="Y30" s="92"/>
    </row>
    <row r="31" spans="2:28">
      <c r="B31" s="101">
        <f>MAX(B$15:B30)+1</f>
        <v>9</v>
      </c>
      <c r="D31" s="60" t="s">
        <v>335</v>
      </c>
      <c r="F31" s="72" t="s">
        <v>336</v>
      </c>
      <c r="G31" s="72">
        <v>54</v>
      </c>
      <c r="H31" s="89">
        <v>27</v>
      </c>
      <c r="J31" s="89">
        <v>285.28140758938906</v>
      </c>
      <c r="L31" s="90">
        <v>26.428895606556154</v>
      </c>
      <c r="M31" s="91"/>
      <c r="N31" s="90">
        <v>16.546026350043903</v>
      </c>
      <c r="O31" s="90"/>
      <c r="P31" s="90">
        <f t="shared" si="0"/>
        <v>-9.8828692565122509</v>
      </c>
      <c r="Q31" s="91">
        <f t="shared" si="2"/>
        <v>-0.37394181745757971</v>
      </c>
      <c r="R31" s="91"/>
      <c r="S31" s="90">
        <v>-1.0783637206878907</v>
      </c>
      <c r="T31" s="92"/>
      <c r="U31" s="92">
        <f t="shared" si="3"/>
        <v>-4.0802451102814281E-2</v>
      </c>
      <c r="V31" s="93"/>
      <c r="W31" s="90">
        <f t="shared" si="1"/>
        <v>-10.961232977200142</v>
      </c>
      <c r="X31" s="91">
        <f t="shared" si="4"/>
        <v>-0.41474426856039398</v>
      </c>
      <c r="Y31" s="92"/>
      <c r="AA31" s="57" t="s">
        <v>275</v>
      </c>
    </row>
    <row r="32" spans="2:28">
      <c r="B32" s="61"/>
      <c r="F32" s="72"/>
      <c r="G32" s="72"/>
      <c r="H32" s="95"/>
      <c r="J32" s="95"/>
      <c r="L32" s="95"/>
      <c r="N32" s="95"/>
      <c r="P32" s="95"/>
      <c r="Q32" s="105"/>
      <c r="S32" s="106"/>
      <c r="U32" s="97"/>
      <c r="V32" s="98"/>
      <c r="W32" s="95"/>
      <c r="X32" s="105"/>
      <c r="Z32" s="57" t="s">
        <v>275</v>
      </c>
    </row>
    <row r="33" spans="2:27">
      <c r="B33" s="61"/>
      <c r="Q33" s="99"/>
      <c r="S33" s="107"/>
      <c r="U33" s="100"/>
      <c r="V33" s="98"/>
      <c r="X33" s="99"/>
    </row>
    <row r="34" spans="2:27">
      <c r="B34" s="101">
        <f>MAX(B$15:B33)+1</f>
        <v>10</v>
      </c>
      <c r="D34" s="87" t="s">
        <v>337</v>
      </c>
      <c r="H34" s="89">
        <f>SUM(H24:H31)</f>
        <v>26233.928336762321</v>
      </c>
      <c r="J34" s="89">
        <f>SUM(J24:J31)</f>
        <v>2544681.4867692026</v>
      </c>
      <c r="K34" s="89"/>
      <c r="L34" s="90">
        <f>SUM(L24:L31)</f>
        <v>201332.38402545368</v>
      </c>
      <c r="M34" s="91"/>
      <c r="N34" s="90">
        <f>SUM(N24:N31)</f>
        <v>201545.06595619716</v>
      </c>
      <c r="O34" s="100"/>
      <c r="P34" s="90">
        <f>SUM(P24:P31)</f>
        <v>212.68193074348335</v>
      </c>
      <c r="Q34" s="91">
        <f>P34/L34</f>
        <v>1.0563721865857148E-3</v>
      </c>
      <c r="R34" s="91"/>
      <c r="S34" s="90">
        <f>SUM(S24:S31)</f>
        <v>-6420.8285967516877</v>
      </c>
      <c r="T34" s="92"/>
      <c r="U34" s="92">
        <f>S34/L34</f>
        <v>-3.1891683137969133E-2</v>
      </c>
      <c r="V34" s="93"/>
      <c r="W34" s="90">
        <f>SUM(W24:W31)</f>
        <v>-6208.1466660082042</v>
      </c>
      <c r="X34" s="91">
        <f>W34/L34</f>
        <v>-3.0835310951383421E-2</v>
      </c>
      <c r="Y34" s="92"/>
      <c r="Z34" s="57" t="s">
        <v>275</v>
      </c>
    </row>
    <row r="35" spans="2:27">
      <c r="B35" s="61"/>
      <c r="Q35" s="99"/>
      <c r="S35" s="107"/>
      <c r="U35" s="100"/>
      <c r="V35" s="98"/>
      <c r="X35" s="99"/>
    </row>
    <row r="36" spans="2:27">
      <c r="B36" s="61"/>
      <c r="D36" s="87" t="s">
        <v>338</v>
      </c>
      <c r="Q36" s="99"/>
      <c r="S36" s="107"/>
      <c r="U36" s="100"/>
      <c r="V36" s="98"/>
      <c r="X36" s="99"/>
    </row>
    <row r="37" spans="2:27">
      <c r="B37" s="101">
        <f>MAX(B$15:B36)+1</f>
        <v>11</v>
      </c>
      <c r="D37" s="60" t="s">
        <v>339</v>
      </c>
      <c r="F37" s="72" t="s">
        <v>340</v>
      </c>
      <c r="G37" s="72">
        <v>15</v>
      </c>
      <c r="H37" s="89">
        <v>2323.5333333333333</v>
      </c>
      <c r="J37" s="89">
        <v>3037.7085715346157</v>
      </c>
      <c r="L37" s="90">
        <v>461.99903817280517</v>
      </c>
      <c r="M37" s="91"/>
      <c r="N37" s="90">
        <v>277.12832601818246</v>
      </c>
      <c r="O37" s="90"/>
      <c r="P37" s="90">
        <f>N37-L37</f>
        <v>-184.87071215462271</v>
      </c>
      <c r="Q37" s="91">
        <f>P37/L37</f>
        <v>-0.40015388968293492</v>
      </c>
      <c r="R37" s="91"/>
      <c r="S37" s="90">
        <v>-11.482538400400847</v>
      </c>
      <c r="T37" s="92"/>
      <c r="U37" s="92">
        <f>S37/L37</f>
        <v>-2.4854030964683398E-2</v>
      </c>
      <c r="V37" s="93"/>
      <c r="W37" s="90">
        <f>P37+S37</f>
        <v>-196.35325055502355</v>
      </c>
      <c r="X37" s="91">
        <f>W37/L37</f>
        <v>-0.42500792064761828</v>
      </c>
      <c r="Y37" s="92"/>
    </row>
    <row r="38" spans="2:27">
      <c r="B38" s="101">
        <f>MAX(B$15:B37)+1</f>
        <v>12</v>
      </c>
      <c r="D38" s="60" t="s">
        <v>341</v>
      </c>
      <c r="F38" s="72" t="s">
        <v>342</v>
      </c>
      <c r="G38" s="72">
        <v>51</v>
      </c>
      <c r="H38" s="89">
        <v>244</v>
      </c>
      <c r="J38" s="89">
        <v>3719.2891179099606</v>
      </c>
      <c r="L38" s="90">
        <v>814.23974911082337</v>
      </c>
      <c r="M38" s="91"/>
      <c r="N38" s="90">
        <v>564.78474911082333</v>
      </c>
      <c r="O38" s="90"/>
      <c r="P38" s="90">
        <f>N38-L38</f>
        <v>-249.45500000000004</v>
      </c>
      <c r="Q38" s="91">
        <f>P38/L38</f>
        <v>-0.30636553947705591</v>
      </c>
      <c r="R38" s="91"/>
      <c r="S38" s="90">
        <v>-14.058912865699652</v>
      </c>
      <c r="T38" s="92"/>
      <c r="U38" s="92">
        <f>S38/L38</f>
        <v>-1.7266306245859956E-2</v>
      </c>
      <c r="V38" s="93"/>
      <c r="W38" s="90">
        <f>P38+S38</f>
        <v>-263.51391286569969</v>
      </c>
      <c r="X38" s="91">
        <f>W38/L38</f>
        <v>-0.32363184572291587</v>
      </c>
      <c r="Y38" s="92"/>
      <c r="Z38" s="57" t="s">
        <v>275</v>
      </c>
    </row>
    <row r="39" spans="2:27">
      <c r="B39" s="101">
        <f>MAX(B$15:B38)+1</f>
        <v>13</v>
      </c>
      <c r="D39" s="60" t="s">
        <v>341</v>
      </c>
      <c r="F39" s="72">
        <v>52</v>
      </c>
      <c r="G39" s="72">
        <v>51</v>
      </c>
      <c r="H39" s="89">
        <v>14</v>
      </c>
      <c r="J39" s="89">
        <v>144.69014087256477</v>
      </c>
      <c r="L39" s="90">
        <v>30.891402130665071</v>
      </c>
      <c r="M39" s="91"/>
      <c r="N39" s="90">
        <v>20.91871496830024</v>
      </c>
      <c r="O39" s="90"/>
      <c r="P39" s="90">
        <f>N39-L39</f>
        <v>-9.9726871623648314</v>
      </c>
      <c r="Q39" s="91">
        <f>P39/L39</f>
        <v>-0.32283051187453904</v>
      </c>
      <c r="R39" s="91"/>
      <c r="S39" s="90">
        <v>-0.54692873249829477</v>
      </c>
      <c r="T39" s="92"/>
      <c r="U39" s="92">
        <f>S39/L39</f>
        <v>-1.7704885332976622E-2</v>
      </c>
      <c r="V39" s="93"/>
      <c r="W39" s="90">
        <f>P39+S39</f>
        <v>-10.519615894863126</v>
      </c>
      <c r="X39" s="91">
        <f>W39/L39</f>
        <v>-0.34053539720751569</v>
      </c>
      <c r="Y39" s="92"/>
    </row>
    <row r="40" spans="2:27">
      <c r="B40" s="101">
        <f>MAX(B$15:B39)+1</f>
        <v>14</v>
      </c>
      <c r="D40" s="60" t="s">
        <v>341</v>
      </c>
      <c r="F40" s="72">
        <v>53</v>
      </c>
      <c r="G40" s="72">
        <v>53</v>
      </c>
      <c r="H40" s="89">
        <v>232.66666666666666</v>
      </c>
      <c r="J40" s="89">
        <v>3796.1347231696864</v>
      </c>
      <c r="L40" s="90">
        <v>272.48921113049425</v>
      </c>
      <c r="M40" s="91"/>
      <c r="N40" s="90">
        <v>168.23111480287815</v>
      </c>
      <c r="O40" s="90"/>
      <c r="P40" s="90">
        <f>N40-L40</f>
        <v>-104.2580963276161</v>
      </c>
      <c r="Q40" s="91">
        <f>P40/L40</f>
        <v>-0.38261366714327349</v>
      </c>
      <c r="R40" s="91"/>
      <c r="S40" s="90">
        <v>-14.349389253581414</v>
      </c>
      <c r="T40" s="92"/>
      <c r="U40" s="92">
        <f>S40/L40</f>
        <v>-5.2660394127345966E-2</v>
      </c>
      <c r="V40" s="93"/>
      <c r="W40" s="90">
        <f>P40+S40</f>
        <v>-118.60748558119752</v>
      </c>
      <c r="X40" s="91">
        <f>W40/L40</f>
        <v>-0.43527406127061946</v>
      </c>
      <c r="Y40" s="92"/>
      <c r="AA40" s="57" t="s">
        <v>275</v>
      </c>
    </row>
    <row r="41" spans="2:27">
      <c r="B41" s="101">
        <f>MAX(B$15:B40)+1</f>
        <v>15</v>
      </c>
      <c r="D41" s="60" t="s">
        <v>341</v>
      </c>
      <c r="F41" s="72">
        <v>57</v>
      </c>
      <c r="G41" s="72">
        <v>51</v>
      </c>
      <c r="H41" s="89">
        <v>32.166666666666664</v>
      </c>
      <c r="J41" s="89">
        <v>1509.2973979888825</v>
      </c>
      <c r="L41" s="90">
        <v>194.31967386953477</v>
      </c>
      <c r="M41" s="91"/>
      <c r="N41" s="90">
        <v>147.55667386953476</v>
      </c>
      <c r="O41" s="90"/>
      <c r="P41" s="90">
        <f>N41-L41</f>
        <v>-46.763000000000005</v>
      </c>
      <c r="Q41" s="91">
        <f>P41/L41</f>
        <v>-0.24064984810234111</v>
      </c>
      <c r="R41" s="91"/>
      <c r="S41" s="90">
        <v>-5.7051441643979759</v>
      </c>
      <c r="T41" s="92"/>
      <c r="U41" s="92">
        <f>S41/L41</f>
        <v>-2.9359580791744125E-2</v>
      </c>
      <c r="V41" s="93"/>
      <c r="W41" s="90">
        <f>P41+S41</f>
        <v>-52.468144164397984</v>
      </c>
      <c r="X41" s="91">
        <f>W41/L41</f>
        <v>-0.27000942889408525</v>
      </c>
      <c r="Y41" s="92"/>
    </row>
    <row r="42" spans="2:27">
      <c r="B42" s="61"/>
      <c r="H42" s="95"/>
      <c r="J42" s="95"/>
      <c r="L42" s="95"/>
      <c r="N42" s="108"/>
      <c r="P42" s="95"/>
      <c r="Q42" s="105"/>
      <c r="S42" s="97"/>
      <c r="U42" s="97"/>
      <c r="V42" s="98"/>
      <c r="W42" s="95"/>
      <c r="X42" s="105"/>
    </row>
    <row r="43" spans="2:27">
      <c r="B43" s="61"/>
      <c r="Q43" s="99"/>
      <c r="S43" s="100"/>
      <c r="U43" s="100"/>
      <c r="V43" s="98"/>
      <c r="X43" s="99"/>
    </row>
    <row r="44" spans="2:27">
      <c r="B44" s="101">
        <f>MAX(B$15:B43)+1</f>
        <v>16</v>
      </c>
      <c r="D44" s="87" t="s">
        <v>343</v>
      </c>
      <c r="H44" s="109">
        <f>SUM(H37:H41)</f>
        <v>2846.3666666666663</v>
      </c>
      <c r="J44" s="109">
        <f>SUM(J37:J41)</f>
        <v>12207.11995147571</v>
      </c>
      <c r="K44" s="89"/>
      <c r="L44" s="110">
        <f>SUM(L37:L41)</f>
        <v>1773.9390744143225</v>
      </c>
      <c r="M44" s="92"/>
      <c r="N44" s="110">
        <f>SUM(N37:N41)</f>
        <v>1178.6195787697191</v>
      </c>
      <c r="O44" s="100"/>
      <c r="P44" s="110">
        <f>SUM(P37:P41)</f>
        <v>-595.31949564460376</v>
      </c>
      <c r="Q44" s="111">
        <f>P44/L44</f>
        <v>-0.33559184992931751</v>
      </c>
      <c r="R44" s="92"/>
      <c r="S44" s="112">
        <f>SUM(S37:S43)</f>
        <v>-46.142913416578182</v>
      </c>
      <c r="T44" s="92"/>
      <c r="U44" s="111">
        <f>S44/L44</f>
        <v>-2.6011554783420373E-2</v>
      </c>
      <c r="V44" s="93"/>
      <c r="W44" s="110">
        <f>SUM(W37:W41)</f>
        <v>-641.46240906118192</v>
      </c>
      <c r="X44" s="111">
        <f>W44/L44</f>
        <v>-0.36160340471273789</v>
      </c>
      <c r="Y44" s="92"/>
    </row>
    <row r="45" spans="2:27">
      <c r="B45" s="61"/>
      <c r="D45" s="87"/>
      <c r="H45" s="89"/>
      <c r="J45" s="89"/>
      <c r="K45" s="89"/>
      <c r="L45" s="100"/>
      <c r="M45" s="100"/>
      <c r="N45" s="100"/>
      <c r="O45" s="100"/>
      <c r="P45" s="100"/>
      <c r="Q45" s="99"/>
      <c r="R45" s="100"/>
      <c r="S45" s="100"/>
      <c r="T45" s="100"/>
      <c r="U45" s="100"/>
      <c r="V45" s="98"/>
      <c r="W45" s="100"/>
      <c r="X45" s="99"/>
      <c r="Y45" s="100"/>
    </row>
    <row r="46" spans="2:27" ht="16" thickBot="1">
      <c r="B46" s="101">
        <f>MAX(B$15:B45)+1</f>
        <v>17</v>
      </c>
      <c r="D46" s="113" t="s">
        <v>344</v>
      </c>
      <c r="H46" s="114">
        <f>H44+H34+H21</f>
        <v>136869.99930450181</v>
      </c>
      <c r="J46" s="114">
        <f>J44+J34+J21</f>
        <v>4081606.818594561</v>
      </c>
      <c r="L46" s="115">
        <f>L44+L34+L21</f>
        <v>351391.28816255537</v>
      </c>
      <c r="M46" s="92"/>
      <c r="N46" s="115">
        <f>N44+N34+N21</f>
        <v>351179.51559765427</v>
      </c>
      <c r="O46" s="100"/>
      <c r="P46" s="115">
        <f>P44+P34+P21</f>
        <v>-211.77256490112973</v>
      </c>
      <c r="Q46" s="116">
        <f>P46/L46</f>
        <v>-6.0266879696562847E-4</v>
      </c>
      <c r="R46" s="92"/>
      <c r="S46" s="115">
        <f>S44+S34+S21</f>
        <v>-11941.840157171298</v>
      </c>
      <c r="T46" s="92"/>
      <c r="U46" s="116">
        <f>S46/L46</f>
        <v>-3.3984451406339204E-2</v>
      </c>
      <c r="V46" s="93"/>
      <c r="W46" s="115">
        <f>W44+W34+W21</f>
        <v>-12153.612722072427</v>
      </c>
      <c r="X46" s="116">
        <f>W46/L46</f>
        <v>-3.4587120203304823E-2</v>
      </c>
      <c r="Y46" s="92"/>
      <c r="Z46" s="94" t="s">
        <v>275</v>
      </c>
    </row>
    <row r="47" spans="2:27" ht="16" thickTop="1">
      <c r="B47" s="441" t="s">
        <v>275</v>
      </c>
      <c r="C47" s="442"/>
      <c r="D47" s="442"/>
      <c r="H47" s="89"/>
      <c r="J47" s="89"/>
      <c r="L47" s="100"/>
      <c r="M47" s="92"/>
      <c r="N47" s="100"/>
      <c r="O47" s="100"/>
      <c r="P47" s="100"/>
      <c r="Q47" s="99"/>
      <c r="R47" s="92"/>
      <c r="S47" s="92"/>
      <c r="T47" s="92"/>
      <c r="U47" s="92"/>
      <c r="V47" s="93"/>
      <c r="W47" s="100"/>
      <c r="X47" s="99"/>
      <c r="Y47" s="92"/>
    </row>
    <row r="48" spans="2:27">
      <c r="B48" s="101">
        <v>18</v>
      </c>
      <c r="D48" s="60" t="s">
        <v>345</v>
      </c>
      <c r="H48" s="89"/>
      <c r="J48" s="89"/>
      <c r="L48" s="117">
        <v>727.80209999999988</v>
      </c>
      <c r="M48" s="118"/>
      <c r="N48" s="117">
        <f>L48</f>
        <v>727.80209999999988</v>
      </c>
      <c r="O48" s="100"/>
      <c r="P48" s="100"/>
      <c r="Q48" s="91"/>
      <c r="R48" s="92"/>
      <c r="S48" s="118"/>
      <c r="T48" s="118"/>
      <c r="U48" s="118"/>
      <c r="V48" s="119"/>
      <c r="W48" s="100"/>
      <c r="X48" s="91"/>
      <c r="Y48" s="92"/>
    </row>
    <row r="49" spans="2:25">
      <c r="B49" s="101"/>
      <c r="H49" s="89"/>
      <c r="J49" s="89"/>
      <c r="L49" s="100"/>
      <c r="M49" s="118"/>
      <c r="N49" s="117"/>
      <c r="O49" s="100"/>
      <c r="P49" s="100"/>
      <c r="Q49" s="91"/>
      <c r="R49" s="92"/>
      <c r="S49" s="118" t="s">
        <v>275</v>
      </c>
      <c r="T49" s="118"/>
      <c r="U49" s="118"/>
      <c r="V49" s="119"/>
      <c r="W49" s="100"/>
      <c r="X49" s="91"/>
      <c r="Y49" s="92"/>
    </row>
    <row r="50" spans="2:25" ht="16" thickBot="1">
      <c r="B50" s="101">
        <v>19</v>
      </c>
      <c r="D50" s="120" t="s">
        <v>346</v>
      </c>
      <c r="H50" s="114">
        <f>SUM(H46:H48)</f>
        <v>136869.99930450181</v>
      </c>
      <c r="J50" s="114">
        <f>SUM(J46:J48)</f>
        <v>4081606.818594561</v>
      </c>
      <c r="L50" s="115">
        <f>SUM(L46:L48)</f>
        <v>352119.09026255534</v>
      </c>
      <c r="N50" s="121">
        <f>SUM(N46:N48)</f>
        <v>351907.31769765425</v>
      </c>
      <c r="O50" s="100"/>
      <c r="P50" s="115">
        <f>SUM(P46:P48)</f>
        <v>-211.77256490112973</v>
      </c>
      <c r="Q50" s="116">
        <f>P50/L50</f>
        <v>-6.0142312858761182E-4</v>
      </c>
      <c r="S50" s="115">
        <f>SUM(S46:S48)</f>
        <v>-11941.840157171298</v>
      </c>
      <c r="T50" s="118"/>
      <c r="U50" s="116">
        <f>U46</f>
        <v>-3.3984451406339204E-2</v>
      </c>
      <c r="W50" s="115">
        <f>SUM(W46:W48)</f>
        <v>-12153.612722072427</v>
      </c>
      <c r="X50" s="116">
        <f>W50/L50</f>
        <v>-3.4515631382013863E-2</v>
      </c>
    </row>
    <row r="51" spans="2:25" ht="18.75" customHeight="1" thickTop="1">
      <c r="P51" s="90" t="s">
        <v>275</v>
      </c>
      <c r="Q51" s="99" t="s">
        <v>275</v>
      </c>
      <c r="S51" s="57" t="s">
        <v>275</v>
      </c>
    </row>
    <row r="52" spans="2:25" ht="18.75" customHeight="1">
      <c r="P52" s="100"/>
      <c r="Q52" s="122"/>
      <c r="U52" s="100"/>
      <c r="V52" s="98"/>
    </row>
    <row r="53" spans="2:25">
      <c r="L53" s="123"/>
      <c r="P53" s="100"/>
      <c r="Q53" s="124"/>
    </row>
    <row r="54" spans="2:25">
      <c r="P54" s="100"/>
    </row>
    <row r="55" spans="2:25">
      <c r="Q55" s="125"/>
    </row>
    <row r="56" spans="2:25">
      <c r="P56" s="126"/>
      <c r="Q56" s="127"/>
    </row>
    <row r="57" spans="2:25">
      <c r="N57" s="86"/>
      <c r="P57" s="128"/>
      <c r="Q57" s="129"/>
    </row>
    <row r="58" spans="2:25">
      <c r="N58" s="130"/>
      <c r="Q58" s="131"/>
    </row>
    <row r="59" spans="2:25">
      <c r="Q59" s="132"/>
    </row>
    <row r="61" spans="2:25">
      <c r="N61" s="86"/>
    </row>
  </sheetData>
  <mergeCells count="1">
    <mergeCell ref="B47:D47"/>
  </mergeCells>
  <printOptions horizontalCentered="1"/>
  <pageMargins left="0.25" right="0.25" top="0.5" bottom="0.5" header="0.5" footer="0.25"/>
  <pageSetup scale="56"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7FA15-9BA5-475E-B153-C674FBD1A2C6}">
  <sheetPr transitionEvaluation="1" transitionEntry="1">
    <pageSetUpPr fitToPage="1"/>
  </sheetPr>
  <dimension ref="B1:AR58"/>
  <sheetViews>
    <sheetView view="pageBreakPreview" topLeftCell="B1" zoomScale="60" zoomScaleNormal="55" workbookViewId="0">
      <selection activeCell="AC56" sqref="AC56"/>
    </sheetView>
  </sheetViews>
  <sheetFormatPr defaultColWidth="11.26953125" defaultRowHeight="15.5"/>
  <cols>
    <col min="1" max="1" width="0" style="57" hidden="1" customWidth="1"/>
    <col min="2" max="2" width="5.1796875" style="57" customWidth="1"/>
    <col min="3" max="3" width="2.26953125" style="57" customWidth="1"/>
    <col min="4" max="4" width="39.81640625" style="60" customWidth="1"/>
    <col min="5" max="5" width="2.26953125" style="60" customWidth="1"/>
    <col min="6" max="6" width="6.26953125" style="60" bestFit="1" customWidth="1"/>
    <col min="7" max="7" width="2.26953125" style="60" customWidth="1"/>
    <col min="8" max="8" width="10.26953125" style="57" hidden="1" customWidth="1"/>
    <col min="9" max="9" width="10.7265625" style="57" bestFit="1" customWidth="1"/>
    <col min="10" max="10" width="2.26953125" style="57" customWidth="1"/>
    <col min="11" max="11" width="12.26953125" style="57" hidden="1" customWidth="1"/>
    <col min="12" max="12" width="13.26953125" style="57" bestFit="1" customWidth="1"/>
    <col min="13" max="13" width="2.26953125" style="57" customWidth="1"/>
    <col min="14" max="14" width="11.26953125" style="57" hidden="1" customWidth="1"/>
    <col min="15" max="15" width="12.7265625" style="57" bestFit="1" customWidth="1"/>
    <col min="16" max="16" width="3" style="57" customWidth="1"/>
    <col min="17" max="17" width="12.7265625" style="57" bestFit="1" customWidth="1"/>
    <col min="18" max="18" width="3" style="57" customWidth="1"/>
    <col min="19" max="19" width="12.26953125" style="57" bestFit="1" customWidth="1"/>
    <col min="20" max="20" width="2.7265625" style="57" customWidth="1"/>
    <col min="21" max="21" width="12.7265625" style="57" customWidth="1"/>
    <col min="22" max="22" width="3" style="57" customWidth="1"/>
    <col min="23" max="23" width="13.26953125" style="57" bestFit="1" customWidth="1"/>
    <col min="24" max="24" width="2.26953125" style="57" hidden="1" customWidth="1"/>
    <col min="25" max="25" width="22.453125" style="57" hidden="1" customWidth="1"/>
    <col min="26" max="26" width="3.26953125" style="57" customWidth="1"/>
    <col min="27" max="27" width="12.26953125" style="57" bestFit="1" customWidth="1"/>
    <col min="28" max="28" width="4" style="57" customWidth="1"/>
    <col min="29" max="29" width="9.54296875" style="57" bestFit="1" customWidth="1"/>
    <col min="30" max="30" width="2.26953125" style="57" customWidth="1"/>
    <col min="31" max="31" width="9.453125" style="57" bestFit="1" customWidth="1"/>
    <col min="32" max="32" width="15.7265625" style="57" hidden="1" customWidth="1"/>
    <col min="33" max="33" width="13.54296875" style="57" hidden="1" customWidth="1"/>
    <col min="34" max="34" width="16.1796875" style="57" hidden="1" customWidth="1"/>
    <col min="35" max="35" width="16.81640625" style="57" hidden="1" customWidth="1"/>
    <col min="36" max="36" width="7.453125" style="57" hidden="1" customWidth="1"/>
    <col min="37" max="37" width="23" style="57" hidden="1" customWidth="1"/>
    <col min="38" max="38" width="3.453125" style="57" customWidth="1"/>
    <col min="39" max="39" width="9.1796875" style="57" customWidth="1"/>
    <col min="40" max="40" width="0.1796875" style="57" customWidth="1"/>
    <col min="41" max="41" width="2.7265625" style="57" customWidth="1"/>
    <col min="42" max="42" width="12.1796875" style="57" bestFit="1" customWidth="1"/>
    <col min="43" max="16384" width="11.26953125" style="57"/>
  </cols>
  <sheetData>
    <row r="1" spans="2:44">
      <c r="W1" s="57" t="s">
        <v>275</v>
      </c>
    </row>
    <row r="2" spans="2:44">
      <c r="B2" s="62" t="s">
        <v>276</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7" t="s">
        <v>277</v>
      </c>
    </row>
    <row r="3" spans="2:44">
      <c r="B3" s="64" t="s">
        <v>278</v>
      </c>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7" t="s">
        <v>396</v>
      </c>
    </row>
    <row r="4" spans="2:44">
      <c r="B4" s="64" t="s">
        <v>397</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7" t="s">
        <v>279</v>
      </c>
    </row>
    <row r="5" spans="2:44">
      <c r="B5" s="64" t="s">
        <v>281</v>
      </c>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7" t="s">
        <v>398</v>
      </c>
    </row>
    <row r="6" spans="2:44">
      <c r="B6" s="64" t="s">
        <v>283</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5"/>
    </row>
    <row r="7" spans="2:44">
      <c r="B7" s="62" t="s">
        <v>399</v>
      </c>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8"/>
    </row>
    <row r="8" spans="2:44">
      <c r="N8" s="66"/>
      <c r="O8" s="66"/>
      <c r="P8" s="70"/>
      <c r="Q8" s="70"/>
      <c r="R8" s="70"/>
      <c r="S8" s="70"/>
      <c r="T8" s="70"/>
      <c r="U8" s="70"/>
      <c r="V8" s="70"/>
      <c r="W8" s="70"/>
      <c r="X8" s="66"/>
      <c r="Y8" s="66"/>
      <c r="Z8" s="66"/>
      <c r="AA8" s="66"/>
      <c r="AB8" s="66"/>
      <c r="AC8" s="70"/>
      <c r="AD8" s="70"/>
      <c r="AE8" s="70"/>
      <c r="AF8" s="70"/>
      <c r="AG8" s="70"/>
      <c r="AH8" s="70"/>
      <c r="AI8" s="70"/>
      <c r="AJ8" s="70"/>
      <c r="AK8" s="61" t="s">
        <v>400</v>
      </c>
      <c r="AL8" s="70"/>
      <c r="AM8" s="70"/>
      <c r="AN8" s="70"/>
    </row>
    <row r="9" spans="2:44">
      <c r="N9" s="61" t="s">
        <v>401</v>
      </c>
      <c r="O9" s="443" t="s">
        <v>286</v>
      </c>
      <c r="P9" s="443"/>
      <c r="Q9" s="443"/>
      <c r="R9" s="443"/>
      <c r="S9" s="443"/>
      <c r="T9" s="61"/>
      <c r="U9" s="443" t="s">
        <v>365</v>
      </c>
      <c r="V9" s="443"/>
      <c r="W9" s="443"/>
      <c r="X9" s="443"/>
      <c r="Y9" s="443"/>
      <c r="Z9" s="443"/>
      <c r="AA9" s="443"/>
      <c r="AJ9" s="71"/>
      <c r="AK9" s="80" t="s">
        <v>402</v>
      </c>
      <c r="AL9" s="71"/>
      <c r="AM9" s="71"/>
      <c r="AN9" s="71"/>
    </row>
    <row r="10" spans="2:44">
      <c r="F10" s="72" t="s">
        <v>287</v>
      </c>
      <c r="G10" s="72"/>
      <c r="H10" s="61" t="s">
        <v>294</v>
      </c>
      <c r="N10" s="61" t="s">
        <v>289</v>
      </c>
      <c r="O10" s="61" t="s">
        <v>289</v>
      </c>
      <c r="P10" s="73"/>
      <c r="Q10" s="61" t="s">
        <v>403</v>
      </c>
      <c r="R10" s="73"/>
      <c r="S10" s="61" t="s">
        <v>404</v>
      </c>
      <c r="T10" s="61"/>
      <c r="U10" s="61" t="s">
        <v>289</v>
      </c>
      <c r="V10" s="73"/>
      <c r="W10" s="61" t="s">
        <v>403</v>
      </c>
      <c r="X10" s="61"/>
      <c r="Y10" s="61" t="s">
        <v>404</v>
      </c>
      <c r="Z10" s="61"/>
      <c r="AA10" s="61" t="s">
        <v>404</v>
      </c>
      <c r="AB10" s="61"/>
      <c r="AC10" s="443" t="s">
        <v>405</v>
      </c>
      <c r="AD10" s="443"/>
      <c r="AE10" s="443"/>
      <c r="AF10" s="443"/>
      <c r="AG10" s="443"/>
      <c r="AH10" s="443"/>
      <c r="AI10" s="443"/>
      <c r="AL10" s="61"/>
      <c r="AN10" s="61"/>
    </row>
    <row r="11" spans="2:44">
      <c r="B11" s="61" t="s">
        <v>292</v>
      </c>
      <c r="F11" s="72" t="s">
        <v>293</v>
      </c>
      <c r="G11" s="72"/>
      <c r="H11" s="61" t="s">
        <v>301</v>
      </c>
      <c r="I11" s="61" t="s">
        <v>294</v>
      </c>
      <c r="K11" s="61" t="s">
        <v>302</v>
      </c>
      <c r="N11" s="61" t="s">
        <v>295</v>
      </c>
      <c r="O11" s="61" t="s">
        <v>295</v>
      </c>
      <c r="P11" s="61"/>
      <c r="Q11" s="61" t="s">
        <v>295</v>
      </c>
      <c r="R11" s="61"/>
      <c r="S11" s="61" t="s">
        <v>295</v>
      </c>
      <c r="T11" s="61"/>
      <c r="U11" s="61" t="s">
        <v>295</v>
      </c>
      <c r="V11" s="61"/>
      <c r="W11" s="61" t="s">
        <v>295</v>
      </c>
      <c r="X11" s="61"/>
      <c r="Y11" s="61" t="s">
        <v>295</v>
      </c>
      <c r="Z11" s="61"/>
      <c r="AA11" s="61" t="s">
        <v>295</v>
      </c>
      <c r="AB11" s="61"/>
      <c r="AJ11" s="61"/>
      <c r="AK11" s="61"/>
      <c r="AL11" s="61"/>
      <c r="AM11" s="61" t="s">
        <v>406</v>
      </c>
      <c r="AN11" s="61"/>
      <c r="AP11" s="61" t="s">
        <v>365</v>
      </c>
    </row>
    <row r="12" spans="2:44">
      <c r="B12" s="78" t="s">
        <v>299</v>
      </c>
      <c r="D12" s="79" t="s">
        <v>300</v>
      </c>
      <c r="F12" s="79" t="s">
        <v>299</v>
      </c>
      <c r="G12" s="72"/>
      <c r="H12" s="78" t="s">
        <v>401</v>
      </c>
      <c r="I12" s="80" t="s">
        <v>301</v>
      </c>
      <c r="K12" s="78" t="s">
        <v>401</v>
      </c>
      <c r="L12" s="80" t="s">
        <v>302</v>
      </c>
      <c r="N12" s="81" t="s">
        <v>303</v>
      </c>
      <c r="O12" s="81" t="s">
        <v>303</v>
      </c>
      <c r="P12" s="61"/>
      <c r="Q12" s="81" t="s">
        <v>303</v>
      </c>
      <c r="R12" s="61"/>
      <c r="S12" s="81" t="s">
        <v>303</v>
      </c>
      <c r="T12" s="83"/>
      <c r="U12" s="81" t="s">
        <v>303</v>
      </c>
      <c r="V12" s="61"/>
      <c r="W12" s="81" t="s">
        <v>303</v>
      </c>
      <c r="X12" s="83"/>
      <c r="Y12" s="81" t="s">
        <v>303</v>
      </c>
      <c r="Z12" s="83"/>
      <c r="AA12" s="81" t="s">
        <v>303</v>
      </c>
      <c r="AB12" s="83"/>
      <c r="AC12" s="84" t="s">
        <v>303</v>
      </c>
      <c r="AD12" s="84"/>
      <c r="AE12" s="80" t="s">
        <v>304</v>
      </c>
      <c r="AF12" s="84" t="s">
        <v>303</v>
      </c>
      <c r="AG12" s="80" t="s">
        <v>304</v>
      </c>
      <c r="AH12" s="84" t="s">
        <v>303</v>
      </c>
      <c r="AI12" s="80" t="s">
        <v>304</v>
      </c>
      <c r="AJ12" s="61"/>
      <c r="AK12" s="85" t="s">
        <v>407</v>
      </c>
      <c r="AL12" s="61"/>
      <c r="AM12" s="80" t="s">
        <v>408</v>
      </c>
      <c r="AN12" s="80"/>
      <c r="AO12" s="108"/>
      <c r="AP12" s="80" t="s">
        <v>408</v>
      </c>
    </row>
    <row r="13" spans="2:44">
      <c r="B13" s="86"/>
      <c r="D13" s="73" t="s">
        <v>305</v>
      </c>
      <c r="F13" s="73" t="s">
        <v>306</v>
      </c>
      <c r="G13" s="72"/>
      <c r="H13" s="73"/>
      <c r="I13" s="73" t="s">
        <v>307</v>
      </c>
      <c r="K13" s="73"/>
      <c r="L13" s="73" t="s">
        <v>308</v>
      </c>
      <c r="N13" s="73"/>
      <c r="O13" s="73" t="s">
        <v>310</v>
      </c>
      <c r="P13" s="73"/>
      <c r="Q13" s="73" t="s">
        <v>311</v>
      </c>
      <c r="R13" s="73"/>
      <c r="S13" s="73" t="s">
        <v>312</v>
      </c>
      <c r="T13" s="73"/>
      <c r="U13" s="73" t="s">
        <v>313</v>
      </c>
      <c r="V13" s="73"/>
      <c r="W13" s="73" t="s">
        <v>314</v>
      </c>
      <c r="X13" s="73"/>
      <c r="Y13" s="73"/>
      <c r="Z13" s="73"/>
      <c r="AA13" s="73" t="s">
        <v>315</v>
      </c>
      <c r="AB13" s="73"/>
      <c r="AC13" s="73" t="s">
        <v>409</v>
      </c>
      <c r="AD13" s="73"/>
      <c r="AE13" s="73" t="s">
        <v>410</v>
      </c>
      <c r="AF13" s="73" t="s">
        <v>312</v>
      </c>
      <c r="AG13" s="73" t="s">
        <v>312</v>
      </c>
      <c r="AH13" s="73"/>
      <c r="AI13" s="73"/>
      <c r="AJ13" s="73"/>
      <c r="AK13" s="73"/>
      <c r="AL13" s="73"/>
      <c r="AM13" s="73" t="s">
        <v>316</v>
      </c>
      <c r="AN13" s="73"/>
      <c r="AP13" s="73" t="s">
        <v>317</v>
      </c>
    </row>
    <row r="14" spans="2:44">
      <c r="P14" s="73"/>
      <c r="Q14" s="73"/>
      <c r="R14" s="73"/>
      <c r="S14" s="73"/>
      <c r="T14" s="73"/>
      <c r="U14" s="73"/>
      <c r="V14" s="73"/>
      <c r="W14" s="61" t="s">
        <v>275</v>
      </c>
      <c r="AC14" s="86" t="s">
        <v>411</v>
      </c>
      <c r="AD14" s="86"/>
      <c r="AE14" s="73" t="s">
        <v>412</v>
      </c>
      <c r="AG14" s="73" t="s">
        <v>413</v>
      </c>
      <c r="AI14" s="73"/>
      <c r="AP14" s="86" t="s">
        <v>414</v>
      </c>
    </row>
    <row r="15" spans="2:44">
      <c r="D15" s="87" t="s">
        <v>321</v>
      </c>
    </row>
    <row r="16" spans="2:44">
      <c r="B16" s="61">
        <v>1</v>
      </c>
      <c r="D16" s="60" t="s">
        <v>322</v>
      </c>
      <c r="F16" s="88" t="s">
        <v>415</v>
      </c>
      <c r="G16" s="88"/>
      <c r="H16" s="89">
        <v>101336.91666666667</v>
      </c>
      <c r="I16" s="89">
        <v>107084.16666666667</v>
      </c>
      <c r="K16" s="89">
        <v>1569938.6044392167</v>
      </c>
      <c r="L16" s="89">
        <v>1637294.9340945808</v>
      </c>
      <c r="N16" s="90">
        <v>102672.94442530281</v>
      </c>
      <c r="O16" s="100">
        <v>157361.39913594275</v>
      </c>
      <c r="P16" s="91"/>
      <c r="Q16" s="90">
        <f>L16*AM16/100</f>
        <v>5403.0732825121167</v>
      </c>
      <c r="R16" s="91"/>
      <c r="S16" s="117">
        <f>O16+Q16</f>
        <v>162764.47241845485</v>
      </c>
      <c r="T16" s="117"/>
      <c r="U16" s="117">
        <f>O16</f>
        <v>157361.39913594275</v>
      </c>
      <c r="V16" s="91"/>
      <c r="W16" s="90">
        <f>O16/($O$43-$O$41)*$W$50</f>
        <v>4792.0654298723775</v>
      </c>
      <c r="X16" s="90"/>
      <c r="Y16" s="117">
        <f>W16+AF16</f>
        <v>5679.4792841516401</v>
      </c>
      <c r="Z16" s="117"/>
      <c r="AA16" s="117">
        <f>W16+U16</f>
        <v>162153.46456581511</v>
      </c>
      <c r="AB16" s="90"/>
      <c r="AC16" s="90">
        <f>W16-Q16</f>
        <v>-611.00785263973921</v>
      </c>
      <c r="AD16" s="90"/>
      <c r="AE16" s="239">
        <f>AC16/S16</f>
        <v>-3.7539387039506101E-3</v>
      </c>
      <c r="AF16" s="90">
        <f>(AK16/100)*L16</f>
        <v>887.41385427926275</v>
      </c>
      <c r="AG16" s="239">
        <f>AF16/O16</f>
        <v>5.6393363248672945E-3</v>
      </c>
      <c r="AH16" s="90">
        <f>AC16+AF16</f>
        <v>276.40600163952354</v>
      </c>
      <c r="AI16" s="239">
        <f>AH16/O16</f>
        <v>1.7565044741419686E-3</v>
      </c>
      <c r="AJ16" s="91"/>
      <c r="AK16" s="240">
        <f>ROUND((((O16/$O$43)*$AF$50)/L16)*100,4)</f>
        <v>5.4199999999999998E-2</v>
      </c>
      <c r="AL16" s="91"/>
      <c r="AM16" s="241">
        <v>0.33</v>
      </c>
      <c r="AN16" s="92"/>
      <c r="AO16" s="94" t="s">
        <v>275</v>
      </c>
      <c r="AP16" s="241">
        <f>ROUND(W16/L16*100,3)</f>
        <v>0.29299999999999998</v>
      </c>
      <c r="AR16" s="90">
        <f>AP16*L16/100</f>
        <v>4797.2741568971214</v>
      </c>
    </row>
    <row r="17" spans="2:44">
      <c r="D17" s="60" t="s">
        <v>416</v>
      </c>
      <c r="H17" s="95"/>
      <c r="I17" s="95"/>
      <c r="K17" s="95"/>
      <c r="L17" s="95"/>
      <c r="N17" s="95"/>
      <c r="O17" s="95"/>
      <c r="Q17" s="112"/>
      <c r="S17" s="108"/>
      <c r="U17" s="108"/>
      <c r="W17" s="108"/>
      <c r="Y17" s="108"/>
      <c r="AA17" s="108"/>
      <c r="AC17" s="95"/>
      <c r="AE17" s="242"/>
      <c r="AF17" s="95"/>
      <c r="AG17" s="243"/>
      <c r="AH17" s="95"/>
      <c r="AI17" s="243"/>
      <c r="AK17" s="244"/>
      <c r="AM17" s="245"/>
      <c r="AP17" s="108"/>
    </row>
    <row r="18" spans="2:44">
      <c r="Q18" s="90"/>
      <c r="AE18" s="131"/>
      <c r="AG18" s="131"/>
      <c r="AI18" s="131"/>
      <c r="AK18" s="246"/>
      <c r="AM18" s="247"/>
    </row>
    <row r="19" spans="2:44">
      <c r="B19" s="101">
        <f>MAX(B$13:B18)+1</f>
        <v>2</v>
      </c>
      <c r="D19" s="87" t="s">
        <v>324</v>
      </c>
      <c r="H19" s="89">
        <f>SUM(H16:H16)</f>
        <v>101336.91666666667</v>
      </c>
      <c r="I19" s="89">
        <f>SUM(I16:I18)</f>
        <v>107084.16666666667</v>
      </c>
      <c r="K19" s="89">
        <f>SUM(K16:K16)</f>
        <v>1569938.6044392167</v>
      </c>
      <c r="L19" s="89">
        <f>SUM(L16:L18)</f>
        <v>1637294.9340945808</v>
      </c>
      <c r="M19" s="89"/>
      <c r="N19" s="100">
        <f>SUM(N16:N16)</f>
        <v>102672.94442530281</v>
      </c>
      <c r="O19" s="100">
        <f>SUM(O16:O18)</f>
        <v>157361.39913594275</v>
      </c>
      <c r="P19" s="91"/>
      <c r="Q19" s="100">
        <f>SUM(Q16:Q18)</f>
        <v>5403.0732825121167</v>
      </c>
      <c r="R19" s="91"/>
      <c r="S19" s="100">
        <f>SUM(S16:S16)</f>
        <v>162764.47241845485</v>
      </c>
      <c r="T19" s="100"/>
      <c r="U19" s="100">
        <f>SUM(U16:U16)</f>
        <v>157361.39913594275</v>
      </c>
      <c r="V19" s="91"/>
      <c r="W19" s="100">
        <f>SUM(W16:W16)</f>
        <v>4792.0654298723775</v>
      </c>
      <c r="X19" s="100"/>
      <c r="Y19" s="100">
        <f>SUM(Y16:Y16)</f>
        <v>5679.4792841516401</v>
      </c>
      <c r="Z19" s="100"/>
      <c r="AA19" s="100">
        <f>SUM(AA16:AA16)</f>
        <v>162153.46456581511</v>
      </c>
      <c r="AB19" s="100"/>
      <c r="AC19" s="90">
        <f>SUM(AC16)</f>
        <v>-611.00785263973921</v>
      </c>
      <c r="AD19" s="90"/>
      <c r="AE19" s="239">
        <f>AC19/S19</f>
        <v>-3.7539387039506101E-3</v>
      </c>
      <c r="AF19" s="90">
        <f>SUM(AF16)</f>
        <v>887.41385427926275</v>
      </c>
      <c r="AG19" s="239">
        <f>AF19/O19</f>
        <v>5.6393363248672945E-3</v>
      </c>
      <c r="AH19" s="90">
        <f>AC19+AF19</f>
        <v>276.40600163952354</v>
      </c>
      <c r="AI19" s="239">
        <f>AH19/O19</f>
        <v>1.7565044741419686E-3</v>
      </c>
      <c r="AJ19" s="91"/>
      <c r="AK19" s="248"/>
      <c r="AL19" s="91"/>
      <c r="AM19" s="247"/>
      <c r="AN19" s="92"/>
    </row>
    <row r="20" spans="2:44">
      <c r="Q20" s="90"/>
      <c r="AE20" s="131"/>
      <c r="AG20" s="131"/>
      <c r="AI20" s="131"/>
      <c r="AK20" s="246"/>
      <c r="AM20" s="247"/>
    </row>
    <row r="21" spans="2:44">
      <c r="D21" s="87" t="s">
        <v>325</v>
      </c>
      <c r="H21" s="89"/>
      <c r="I21" s="89"/>
      <c r="L21" s="89"/>
      <c r="O21" s="89"/>
      <c r="Q21" s="90"/>
      <c r="AE21" s="131"/>
      <c r="AG21" s="131"/>
      <c r="AI21" s="131"/>
      <c r="AK21" s="246"/>
      <c r="AM21" s="247"/>
    </row>
    <row r="22" spans="2:44">
      <c r="B22" s="101">
        <f>MAX(B$13:B21)+1</f>
        <v>3</v>
      </c>
      <c r="D22" s="60" t="s">
        <v>326</v>
      </c>
      <c r="F22" s="72">
        <v>24</v>
      </c>
      <c r="G22" s="72"/>
      <c r="H22" s="89">
        <v>17306.416666666664</v>
      </c>
      <c r="I22" s="89">
        <v>19540.666666666668</v>
      </c>
      <c r="K22" s="89">
        <v>513041.74113523914</v>
      </c>
      <c r="L22" s="89">
        <v>543374.18286763737</v>
      </c>
      <c r="N22" s="100">
        <v>33647.646251191611</v>
      </c>
      <c r="O22" s="100">
        <v>50936.479012319709</v>
      </c>
      <c r="P22" s="91"/>
      <c r="Q22" s="90">
        <f t="shared" ref="Q22:Q28" si="0">L22*AM22/100</f>
        <v>1787.7010616345269</v>
      </c>
      <c r="R22" s="91"/>
      <c r="S22" s="117">
        <f t="shared" ref="S22:S28" si="1">O22+Q22</f>
        <v>52724.180073954238</v>
      </c>
      <c r="T22" s="117"/>
      <c r="U22" s="117">
        <f t="shared" ref="U22:U28" si="2">O22</f>
        <v>50936.479012319709</v>
      </c>
      <c r="V22" s="91"/>
      <c r="W22" s="90">
        <f>O22/($O$43-$O$41)*$W$50</f>
        <v>1551.1487666901701</v>
      </c>
      <c r="X22" s="90"/>
      <c r="Y22" s="117">
        <f t="shared" ref="Y22:Y28" si="3">W22+AF22</f>
        <v>1838.0503352442827</v>
      </c>
      <c r="Z22" s="117"/>
      <c r="AA22" s="117">
        <f t="shared" ref="AA22:AA28" si="4">W22+U22</f>
        <v>52487.627779009876</v>
      </c>
      <c r="AB22" s="90"/>
      <c r="AC22" s="90">
        <f t="shared" ref="AC22:AC28" si="5">W22-Q22</f>
        <v>-236.55229494435685</v>
      </c>
      <c r="AD22" s="90"/>
      <c r="AE22" s="239">
        <f>AC22/S22</f>
        <v>-4.4865997842461237E-3</v>
      </c>
      <c r="AF22" s="90">
        <f t="shared" ref="AF22:AF28" si="6">(AK22/100)*L22</f>
        <v>286.90156855411254</v>
      </c>
      <c r="AG22" s="239">
        <f>AF22/O22</f>
        <v>5.6325363299006464E-3</v>
      </c>
      <c r="AH22" s="90">
        <f t="shared" ref="AH22:AH28" si="7">AC22+AF22</f>
        <v>50.349273609755699</v>
      </c>
      <c r="AI22" s="239">
        <f>AH22/O22</f>
        <v>9.8847181010642713E-4</v>
      </c>
      <c r="AJ22" s="91"/>
      <c r="AK22" s="240">
        <f>ROUND((((O22/$O$43)*$AF$50)/L22)*100,4)</f>
        <v>5.28E-2</v>
      </c>
      <c r="AL22" s="91"/>
      <c r="AM22" s="241">
        <v>0.32900000000000001</v>
      </c>
      <c r="AN22" s="92"/>
      <c r="AP22" s="241">
        <f>ROUND(W22/L22*100,3)</f>
        <v>0.28499999999999998</v>
      </c>
      <c r="AQ22" s="103"/>
      <c r="AR22" s="90">
        <f t="shared" ref="AR22:AR28" si="8">AP22*L22/100</f>
        <v>1548.6164211727664</v>
      </c>
    </row>
    <row r="23" spans="2:44">
      <c r="B23" s="101">
        <f>MAX(B$13:B22)+1</f>
        <v>4</v>
      </c>
      <c r="D23" s="104" t="s">
        <v>327</v>
      </c>
      <c r="E23" s="104"/>
      <c r="F23" s="101">
        <v>33</v>
      </c>
      <c r="G23" s="72"/>
      <c r="H23" s="89">
        <v>0</v>
      </c>
      <c r="I23" s="89">
        <v>0</v>
      </c>
      <c r="K23" s="89">
        <v>0</v>
      </c>
      <c r="L23" s="89">
        <v>0</v>
      </c>
      <c r="N23" s="90">
        <v>0</v>
      </c>
      <c r="O23" s="100">
        <v>0</v>
      </c>
      <c r="P23" s="91"/>
      <c r="Q23" s="90">
        <f t="shared" si="0"/>
        <v>0</v>
      </c>
      <c r="R23" s="91"/>
      <c r="S23" s="117">
        <f t="shared" si="1"/>
        <v>0</v>
      </c>
      <c r="T23" s="117"/>
      <c r="U23" s="117">
        <f t="shared" si="2"/>
        <v>0</v>
      </c>
      <c r="V23" s="91"/>
      <c r="W23" s="90">
        <f>AP23*L23</f>
        <v>0</v>
      </c>
      <c r="X23" s="90"/>
      <c r="Y23" s="117">
        <f t="shared" si="3"/>
        <v>0</v>
      </c>
      <c r="Z23" s="117"/>
      <c r="AA23" s="117">
        <f t="shared" si="4"/>
        <v>0</v>
      </c>
      <c r="AB23" s="90"/>
      <c r="AC23" s="90">
        <f t="shared" si="5"/>
        <v>0</v>
      </c>
      <c r="AD23" s="90"/>
      <c r="AE23" s="239">
        <v>0</v>
      </c>
      <c r="AF23" s="90">
        <f t="shared" si="6"/>
        <v>0</v>
      </c>
      <c r="AG23" s="239">
        <v>0</v>
      </c>
      <c r="AH23" s="90">
        <f t="shared" si="7"/>
        <v>0</v>
      </c>
      <c r="AI23" s="239">
        <f>AE23+AG23</f>
        <v>0</v>
      </c>
      <c r="AJ23" s="91"/>
      <c r="AK23" s="240">
        <v>0</v>
      </c>
      <c r="AL23" s="91"/>
      <c r="AM23" s="241">
        <v>0.28199999999999997</v>
      </c>
      <c r="AN23" s="92"/>
      <c r="AP23" s="241">
        <f>AP24</f>
        <v>0.245</v>
      </c>
      <c r="AQ23" s="103"/>
      <c r="AR23" s="90">
        <f t="shared" si="8"/>
        <v>0</v>
      </c>
    </row>
    <row r="24" spans="2:44">
      <c r="B24" s="101">
        <f>MAX(B$13:B23)+1</f>
        <v>5</v>
      </c>
      <c r="D24" s="60" t="s">
        <v>328</v>
      </c>
      <c r="F24" s="72">
        <v>36</v>
      </c>
      <c r="G24" s="72"/>
      <c r="H24" s="89">
        <v>1058.6666666666667</v>
      </c>
      <c r="I24" s="89">
        <v>1101.1666666666667</v>
      </c>
      <c r="K24" s="89">
        <v>901191.51506367233</v>
      </c>
      <c r="L24" s="89">
        <v>922757.20514216553</v>
      </c>
      <c r="N24" s="100">
        <v>49005.26783999426</v>
      </c>
      <c r="O24" s="100">
        <v>74289.160709911259</v>
      </c>
      <c r="P24" s="91"/>
      <c r="Q24" s="90">
        <f t="shared" si="0"/>
        <v>2602.1753185009065</v>
      </c>
      <c r="R24" s="91"/>
      <c r="S24" s="117">
        <f t="shared" si="1"/>
        <v>76891.336028412159</v>
      </c>
      <c r="T24" s="117"/>
      <c r="U24" s="117">
        <f t="shared" si="2"/>
        <v>74289.160709911259</v>
      </c>
      <c r="V24" s="91"/>
      <c r="W24" s="90">
        <f>O24/($O$43-$O$41)*$W$50</f>
        <v>2262.2988916402292</v>
      </c>
      <c r="X24" s="90"/>
      <c r="Y24" s="117">
        <f t="shared" si="3"/>
        <v>2681.2306627747721</v>
      </c>
      <c r="Z24" s="117"/>
      <c r="AA24" s="117">
        <f t="shared" si="4"/>
        <v>76551.459601551484</v>
      </c>
      <c r="AB24" s="90"/>
      <c r="AC24" s="90">
        <f t="shared" si="5"/>
        <v>-339.87642686067738</v>
      </c>
      <c r="AD24" s="90"/>
      <c r="AE24" s="239">
        <f>AC24/S24</f>
        <v>-4.4202174707315455E-3</v>
      </c>
      <c r="AF24" s="90">
        <f t="shared" si="6"/>
        <v>418.93177113454317</v>
      </c>
      <c r="AG24" s="239">
        <f>AF24/O24</f>
        <v>5.6392045236641304E-3</v>
      </c>
      <c r="AH24" s="90">
        <f t="shared" si="7"/>
        <v>79.055344273865785</v>
      </c>
      <c r="AI24" s="239">
        <f>AH24/O24</f>
        <v>1.0641571868413725E-3</v>
      </c>
      <c r="AJ24" s="91"/>
      <c r="AK24" s="240">
        <f>ROUND((((O24/$O$43)*$AF$50)/L24)*100,4)</f>
        <v>4.5400000000000003E-2</v>
      </c>
      <c r="AL24" s="91"/>
      <c r="AM24" s="241">
        <v>0.28199999999999997</v>
      </c>
      <c r="AN24" s="92"/>
      <c r="AP24" s="241">
        <f>ROUND(W24/L24*100,3)</f>
        <v>0.245</v>
      </c>
      <c r="AQ24" s="103"/>
      <c r="AR24" s="90">
        <f t="shared" si="8"/>
        <v>2260.7551525983054</v>
      </c>
    </row>
    <row r="25" spans="2:44">
      <c r="B25" s="101">
        <f>MAX(B$13:B24)+1</f>
        <v>6</v>
      </c>
      <c r="D25" s="60" t="s">
        <v>329</v>
      </c>
      <c r="F25" s="72" t="s">
        <v>330</v>
      </c>
      <c r="G25" s="72"/>
      <c r="H25" s="89">
        <v>5259</v>
      </c>
      <c r="I25" s="89">
        <v>5169.583333333333</v>
      </c>
      <c r="K25" s="89">
        <v>168033.04399999999</v>
      </c>
      <c r="L25" s="89">
        <v>139102.20980699998</v>
      </c>
      <c r="N25" s="100">
        <v>10140.337</v>
      </c>
      <c r="O25" s="100">
        <v>12062.622176678356</v>
      </c>
      <c r="P25" s="91"/>
      <c r="Q25" s="90">
        <f t="shared" si="0"/>
        <v>432.60787249976994</v>
      </c>
      <c r="R25" s="91"/>
      <c r="S25" s="117">
        <f t="shared" si="1"/>
        <v>12495.230049178126</v>
      </c>
      <c r="T25" s="117"/>
      <c r="U25" s="117">
        <f t="shared" si="2"/>
        <v>12062.622176678356</v>
      </c>
      <c r="V25" s="91"/>
      <c r="W25" s="90">
        <f>O25/($O$43-$O$41)*$W$50</f>
        <v>367.33833738053676</v>
      </c>
      <c r="X25" s="90"/>
      <c r="Y25" s="117">
        <f t="shared" si="3"/>
        <v>435.35931797615973</v>
      </c>
      <c r="Z25" s="117"/>
      <c r="AA25" s="117">
        <f t="shared" si="4"/>
        <v>12429.960514058894</v>
      </c>
      <c r="AB25" s="90"/>
      <c r="AC25" s="90">
        <f t="shared" si="5"/>
        <v>-65.269535119233183</v>
      </c>
      <c r="AD25" s="90"/>
      <c r="AE25" s="239">
        <f>AC25/S25</f>
        <v>-5.2235560979948734E-3</v>
      </c>
      <c r="AF25" s="90">
        <f t="shared" si="6"/>
        <v>68.020980595622987</v>
      </c>
      <c r="AG25" s="239">
        <f>AF25/O25</f>
        <v>5.6389879082123168E-3</v>
      </c>
      <c r="AH25" s="90">
        <f t="shared" si="7"/>
        <v>2.7514454763898044</v>
      </c>
      <c r="AI25" s="239">
        <f>AH25/O25</f>
        <v>2.2809679654141839E-4</v>
      </c>
      <c r="AJ25" s="91"/>
      <c r="AK25" s="240">
        <f>ROUND((((O25/$O$43)*$AF$50)/L25)*100,4)</f>
        <v>4.8899999999999999E-2</v>
      </c>
      <c r="AL25" s="91"/>
      <c r="AM25" s="241">
        <v>0.311</v>
      </c>
      <c r="AN25" s="92"/>
      <c r="AP25" s="241">
        <f>ROUND(W25/L25*100,3)</f>
        <v>0.26400000000000001</v>
      </c>
      <c r="AR25" s="90">
        <f t="shared" si="8"/>
        <v>367.22983389047994</v>
      </c>
    </row>
    <row r="26" spans="2:44">
      <c r="B26" s="101">
        <f>MAX(B$13:B25)+1</f>
        <v>7</v>
      </c>
      <c r="D26" s="60" t="s">
        <v>331</v>
      </c>
      <c r="F26" s="72">
        <v>47</v>
      </c>
      <c r="G26" s="72"/>
      <c r="H26" s="89">
        <v>1.0833333333333333</v>
      </c>
      <c r="I26" s="89">
        <v>1</v>
      </c>
      <c r="K26" s="89">
        <v>1616.6904507017675</v>
      </c>
      <c r="L26" s="89">
        <v>2211.1067276415802</v>
      </c>
      <c r="N26" s="100">
        <v>165.62561725051643</v>
      </c>
      <c r="O26" s="100">
        <v>347.54749696885699</v>
      </c>
      <c r="P26" s="91"/>
      <c r="Q26" s="90">
        <f t="shared" si="0"/>
        <v>5.1076565408520507</v>
      </c>
      <c r="R26" s="91"/>
      <c r="S26" s="117">
        <f t="shared" si="1"/>
        <v>352.65515350970907</v>
      </c>
      <c r="T26" s="117"/>
      <c r="U26" s="117">
        <f t="shared" si="2"/>
        <v>347.54749696885699</v>
      </c>
      <c r="V26" s="91"/>
      <c r="W26" s="90">
        <f>(O27+O26)/($O$43-$O$41)*$W$50*L26/(L26+L27)</f>
        <v>4.4935581020128845</v>
      </c>
      <c r="X26" s="90"/>
      <c r="Y26" s="117">
        <f t="shared" si="3"/>
        <v>6.4525986627033243</v>
      </c>
      <c r="Z26" s="117"/>
      <c r="AA26" s="117">
        <f t="shared" si="4"/>
        <v>352.0410550708699</v>
      </c>
      <c r="AB26" s="90"/>
      <c r="AC26" s="90">
        <f t="shared" si="5"/>
        <v>-0.61409843883916615</v>
      </c>
      <c r="AD26" s="90"/>
      <c r="AE26" s="239">
        <f>AC26/S26</f>
        <v>-1.7413567694318671E-3</v>
      </c>
      <c r="AF26" s="90">
        <f t="shared" si="6"/>
        <v>1.95904056069044</v>
      </c>
      <c r="AG26" s="239">
        <f>AF26/O26</f>
        <v>5.6367563506463277E-3</v>
      </c>
      <c r="AH26" s="90">
        <f t="shared" si="7"/>
        <v>1.3449421218512738</v>
      </c>
      <c r="AI26" s="239">
        <f>AH26/O26</f>
        <v>3.8698081084778788E-3</v>
      </c>
      <c r="AJ26" s="91"/>
      <c r="AK26" s="240">
        <f>ROUND((((O26/$O$43)*$AF$50)/L26)*100,4)</f>
        <v>8.8599999999999998E-2</v>
      </c>
      <c r="AL26" s="91"/>
      <c r="AM26" s="241">
        <v>0.23100000000000001</v>
      </c>
      <c r="AN26" s="92"/>
      <c r="AP26" s="241">
        <f>AP27</f>
        <v>0.20300000000000001</v>
      </c>
      <c r="AR26" s="90">
        <f t="shared" si="8"/>
        <v>4.4885466571124075</v>
      </c>
    </row>
    <row r="27" spans="2:44">
      <c r="B27" s="101">
        <f>MAX(B$13:B26)+1</f>
        <v>8</v>
      </c>
      <c r="D27" s="60" t="s">
        <v>332</v>
      </c>
      <c r="F27" s="72">
        <v>48</v>
      </c>
      <c r="G27" s="72"/>
      <c r="H27" s="89">
        <v>63.666666666666671</v>
      </c>
      <c r="I27" s="89">
        <v>70.833333333333343</v>
      </c>
      <c r="K27" s="89">
        <v>856497.09877425549</v>
      </c>
      <c r="L27" s="89">
        <v>868826.99741174828</v>
      </c>
      <c r="N27" s="100">
        <v>38996.209349631463</v>
      </c>
      <c r="O27" s="100">
        <v>57781.509628941429</v>
      </c>
      <c r="P27" s="91"/>
      <c r="Q27" s="90">
        <f t="shared" si="0"/>
        <v>2006.9903640211385</v>
      </c>
      <c r="R27" s="91"/>
      <c r="S27" s="117">
        <f t="shared" si="1"/>
        <v>59788.49999296257</v>
      </c>
      <c r="T27" s="117"/>
      <c r="U27" s="117">
        <f t="shared" si="2"/>
        <v>57781.509628941429</v>
      </c>
      <c r="V27" s="91"/>
      <c r="W27" s="90">
        <f>(O27+O26)/($O$43-$O$41)*$W$50*L27/(L26+L27)</f>
        <v>1765.6879899376554</v>
      </c>
      <c r="X27" s="90"/>
      <c r="Y27" s="117">
        <f t="shared" si="3"/>
        <v>2091.4981139670608</v>
      </c>
      <c r="Z27" s="117"/>
      <c r="AA27" s="117">
        <f t="shared" si="4"/>
        <v>59547.197618879087</v>
      </c>
      <c r="AB27" s="90"/>
      <c r="AC27" s="90">
        <f t="shared" si="5"/>
        <v>-241.30237408348307</v>
      </c>
      <c r="AD27" s="90"/>
      <c r="AE27" s="239">
        <f>AC27/S27</f>
        <v>-4.0359328986658916E-3</v>
      </c>
      <c r="AF27" s="90">
        <f t="shared" si="6"/>
        <v>325.81012402940559</v>
      </c>
      <c r="AG27" s="239">
        <f>AF27/O27</f>
        <v>5.6386571780778607E-3</v>
      </c>
      <c r="AH27" s="90">
        <f t="shared" si="7"/>
        <v>84.507749945922512</v>
      </c>
      <c r="AI27" s="239">
        <f>AH27/O27</f>
        <v>1.4625396686346616E-3</v>
      </c>
      <c r="AJ27" s="91"/>
      <c r="AK27" s="240">
        <f>ROUND((((O27/$O$43)*$AF$50)/L27)*100,4)</f>
        <v>3.7499999999999999E-2</v>
      </c>
      <c r="AL27" s="91"/>
      <c r="AM27" s="241">
        <v>0.23100000000000001</v>
      </c>
      <c r="AN27" s="92"/>
      <c r="AP27" s="241">
        <f>ROUND((W26+W27)/(L26+L27)*100,3)</f>
        <v>0.20300000000000001</v>
      </c>
      <c r="AR27" s="90">
        <f t="shared" si="8"/>
        <v>1763.718804745849</v>
      </c>
    </row>
    <row r="28" spans="2:44">
      <c r="B28" s="101">
        <f>MAX(B$13:B27)+1</f>
        <v>9</v>
      </c>
      <c r="D28" s="60" t="s">
        <v>335</v>
      </c>
      <c r="F28" s="72" t="s">
        <v>336</v>
      </c>
      <c r="G28" s="72"/>
      <c r="H28" s="89">
        <v>28</v>
      </c>
      <c r="I28" s="89">
        <v>27.833333333333332</v>
      </c>
      <c r="K28" s="89">
        <v>233.86177246899351</v>
      </c>
      <c r="L28" s="89">
        <v>272.12571766391329</v>
      </c>
      <c r="N28" s="100">
        <v>18.659249899021408</v>
      </c>
      <c r="O28" s="100">
        <v>25.134765528542093</v>
      </c>
      <c r="P28" s="91"/>
      <c r="Q28" s="90">
        <f t="shared" si="0"/>
        <v>0.88168732523107907</v>
      </c>
      <c r="R28" s="91"/>
      <c r="S28" s="249">
        <f t="shared" si="1"/>
        <v>26.016452853773174</v>
      </c>
      <c r="T28" s="117"/>
      <c r="U28" s="117">
        <f t="shared" si="2"/>
        <v>25.134765528542093</v>
      </c>
      <c r="V28" s="91"/>
      <c r="W28" s="90">
        <f>O28/($O$43-$O$41)*$W$50</f>
        <v>0.76541923012022328</v>
      </c>
      <c r="X28" s="90"/>
      <c r="Y28" s="117">
        <f t="shared" si="3"/>
        <v>0.90719672902312209</v>
      </c>
      <c r="Z28" s="117"/>
      <c r="AA28" s="117">
        <f t="shared" si="4"/>
        <v>25.900184758662316</v>
      </c>
      <c r="AB28" s="90"/>
      <c r="AC28" s="90">
        <f t="shared" si="5"/>
        <v>-0.11626809511085578</v>
      </c>
      <c r="AD28" s="90"/>
      <c r="AE28" s="239">
        <f>AC28/S28</f>
        <v>-4.4690218057145091E-3</v>
      </c>
      <c r="AF28" s="90">
        <f t="shared" si="6"/>
        <v>0.14177749890289881</v>
      </c>
      <c r="AG28" s="239">
        <f>AF28/O28</f>
        <v>5.6406931165481379E-3</v>
      </c>
      <c r="AH28" s="90">
        <f t="shared" si="7"/>
        <v>2.5509403792043028E-2</v>
      </c>
      <c r="AI28" s="239">
        <f>AH28/O28</f>
        <v>1.0149051823489465E-3</v>
      </c>
      <c r="AJ28" s="91"/>
      <c r="AK28" s="240">
        <f>ROUND((((O28/$O$43)*$AF$50)/L28)*100,4)</f>
        <v>5.21E-2</v>
      </c>
      <c r="AL28" s="91"/>
      <c r="AM28" s="241">
        <v>0.32400000000000001</v>
      </c>
      <c r="AN28" s="92"/>
      <c r="AP28" s="241">
        <f>ROUND(W28/L28*100,3)</f>
        <v>0.28100000000000003</v>
      </c>
      <c r="AR28" s="90">
        <f t="shared" si="8"/>
        <v>0.76467326663559643</v>
      </c>
    </row>
    <row r="29" spans="2:44">
      <c r="B29" s="61"/>
      <c r="D29" s="60" t="s">
        <v>416</v>
      </c>
      <c r="F29" s="72"/>
      <c r="G29" s="72"/>
      <c r="H29" s="95"/>
      <c r="I29" s="95"/>
      <c r="K29" s="95"/>
      <c r="L29" s="95"/>
      <c r="M29" s="57" t="s">
        <v>275</v>
      </c>
      <c r="N29" s="95"/>
      <c r="O29" s="95"/>
      <c r="Q29" s="112"/>
      <c r="S29" s="108"/>
      <c r="U29" s="108"/>
      <c r="W29" s="108"/>
      <c r="Y29" s="108"/>
      <c r="AA29" s="108"/>
      <c r="AC29" s="95"/>
      <c r="AE29" s="243"/>
      <c r="AF29" s="95"/>
      <c r="AG29" s="243"/>
      <c r="AH29" s="95"/>
      <c r="AI29" s="243"/>
      <c r="AK29" s="244"/>
      <c r="AM29" s="108"/>
      <c r="AP29" s="108"/>
    </row>
    <row r="30" spans="2:44">
      <c r="B30" s="61"/>
      <c r="Q30" s="90"/>
      <c r="AE30" s="131"/>
      <c r="AG30" s="131"/>
      <c r="AI30" s="131"/>
      <c r="AK30" s="246"/>
    </row>
    <row r="31" spans="2:44">
      <c r="B31" s="101">
        <f>MAX(B$13:B30)+1</f>
        <v>10</v>
      </c>
      <c r="D31" s="87" t="s">
        <v>337</v>
      </c>
      <c r="H31" s="89">
        <f>SUM(H22:H28)</f>
        <v>23716.833333333332</v>
      </c>
      <c r="I31" s="89">
        <f>SUM(I22:I30)</f>
        <v>25911.083333333332</v>
      </c>
      <c r="K31" s="89">
        <f>SUM(K22:K28)</f>
        <v>2440613.9511963376</v>
      </c>
      <c r="L31" s="89">
        <f>SUM(L22:L30)</f>
        <v>2476543.8276738566</v>
      </c>
      <c r="M31" s="89"/>
      <c r="N31" s="90">
        <f>SUM(N22:N28)</f>
        <v>131973.74530796689</v>
      </c>
      <c r="O31" s="100">
        <f>SUM(O22:O30)</f>
        <v>195442.45379034814</v>
      </c>
      <c r="P31" s="91"/>
      <c r="Q31" s="90">
        <f>SUM(Q22:Q28)</f>
        <v>6835.4639605224247</v>
      </c>
      <c r="R31" s="91"/>
      <c r="S31" s="90">
        <f>SUM(S22:S28)</f>
        <v>202277.91775087058</v>
      </c>
      <c r="T31" s="90"/>
      <c r="U31" s="90">
        <f>SUM(U22:U28)</f>
        <v>195442.45379034814</v>
      </c>
      <c r="V31" s="91"/>
      <c r="W31" s="117">
        <f>SUM(W22:W28)</f>
        <v>5951.7329629807246</v>
      </c>
      <c r="X31" s="100"/>
      <c r="Y31" s="117">
        <f>SUM(Y22:Y28)</f>
        <v>7053.498225354002</v>
      </c>
      <c r="Z31" s="117"/>
      <c r="AA31" s="117">
        <f>SUM(AA22:AA28)</f>
        <v>201394.18675332886</v>
      </c>
      <c r="AB31" s="100"/>
      <c r="AC31" s="90">
        <f>SUM(AC22:AC28)</f>
        <v>-883.7309975417005</v>
      </c>
      <c r="AD31" s="90"/>
      <c r="AE31" s="239">
        <f>AC31/O31</f>
        <v>-4.5216941375985902E-3</v>
      </c>
      <c r="AF31" s="90">
        <f>SUM(AF22:AF28)</f>
        <v>1101.7652623732777</v>
      </c>
      <c r="AG31" s="239">
        <f>AF31/O31</f>
        <v>5.6372872986702547E-3</v>
      </c>
      <c r="AH31" s="90">
        <f>AC31+AF31</f>
        <v>218.03426483157716</v>
      </c>
      <c r="AI31" s="239"/>
      <c r="AJ31" s="91"/>
      <c r="AK31" s="240"/>
      <c r="AL31" s="91"/>
      <c r="AN31" s="92"/>
    </row>
    <row r="32" spans="2:44">
      <c r="B32" s="61"/>
      <c r="O32" s="100"/>
      <c r="Q32" s="90"/>
      <c r="AE32" s="131"/>
      <c r="AG32" s="131"/>
      <c r="AI32" s="131"/>
      <c r="AK32" s="246"/>
    </row>
    <row r="33" spans="2:44">
      <c r="B33" s="61"/>
      <c r="D33" s="87" t="s">
        <v>338</v>
      </c>
      <c r="O33" s="100"/>
      <c r="Q33" s="90"/>
      <c r="AE33" s="131"/>
      <c r="AG33" s="131"/>
      <c r="AI33" s="131"/>
      <c r="AK33" s="246"/>
      <c r="AM33" s="241" t="s">
        <v>275</v>
      </c>
      <c r="AP33" s="250" t="s">
        <v>275</v>
      </c>
    </row>
    <row r="34" spans="2:44">
      <c r="B34" s="101">
        <f>MAX(B$13:B33)+1</f>
        <v>11</v>
      </c>
      <c r="D34" s="60" t="s">
        <v>339</v>
      </c>
      <c r="F34" s="72" t="s">
        <v>340</v>
      </c>
      <c r="G34" s="72"/>
      <c r="H34" s="89">
        <v>2828</v>
      </c>
      <c r="I34" s="89">
        <v>2368.9166666666665</v>
      </c>
      <c r="K34" s="89">
        <v>3735.0893644456642</v>
      </c>
      <c r="L34" s="89">
        <v>3089.8820515623579</v>
      </c>
      <c r="N34" s="100">
        <v>473.92026673033644</v>
      </c>
      <c r="O34" s="100">
        <v>462.55326541264583</v>
      </c>
      <c r="P34" s="91"/>
      <c r="Q34" s="90">
        <f>L34*AM34/100</f>
        <v>9.1769496931402017</v>
      </c>
      <c r="R34" s="91"/>
      <c r="S34" s="117">
        <f>O34+Q34</f>
        <v>471.73021510578604</v>
      </c>
      <c r="T34" s="117"/>
      <c r="U34" s="117">
        <f>O34</f>
        <v>462.55326541264583</v>
      </c>
      <c r="V34" s="91"/>
      <c r="W34" s="90">
        <f>AP34*L34/100</f>
        <v>8.0645921545777544</v>
      </c>
      <c r="X34" s="90"/>
      <c r="Y34" s="117">
        <f>W34+AF34</f>
        <v>10.672452606096385</v>
      </c>
      <c r="Z34" s="117"/>
      <c r="AA34" s="117">
        <f>W34+U34</f>
        <v>470.61785756722361</v>
      </c>
      <c r="AB34" s="90"/>
      <c r="AC34" s="90">
        <f>W34-Q34</f>
        <v>-1.1123575385624473</v>
      </c>
      <c r="AD34" s="90"/>
      <c r="AE34" s="239">
        <f>AC34/S34</f>
        <v>-2.3580375030948565E-3</v>
      </c>
      <c r="AF34" s="90">
        <f>(AK34/100)*L34</f>
        <v>2.6078604515186301</v>
      </c>
      <c r="AG34" s="239">
        <f>AF34/O34</f>
        <v>5.63796787639613E-3</v>
      </c>
      <c r="AH34" s="90">
        <f>AC34+AF34</f>
        <v>1.4955029129561828</v>
      </c>
      <c r="AI34" s="239">
        <f>AH34/O34</f>
        <v>3.2331474551845138E-3</v>
      </c>
      <c r="AJ34" s="91"/>
      <c r="AK34" s="240">
        <f>ROUND((((O34/$O$43)*$AF$50)/L34)*100,4)</f>
        <v>8.4400000000000003E-2</v>
      </c>
      <c r="AL34" s="91"/>
      <c r="AM34" s="241">
        <v>0.29699999999999999</v>
      </c>
      <c r="AN34" s="92"/>
      <c r="AP34" s="241">
        <f>ROUND(W51,3)</f>
        <v>0.26100000000000001</v>
      </c>
      <c r="AR34" s="90">
        <f>AP34*L34/100</f>
        <v>8.0645921545777544</v>
      </c>
    </row>
    <row r="35" spans="2:44">
      <c r="B35" s="101">
        <f>MAX(B$13:B34)+1</f>
        <v>12</v>
      </c>
      <c r="D35" s="60" t="s">
        <v>341</v>
      </c>
      <c r="F35" s="72" t="s">
        <v>342</v>
      </c>
      <c r="G35" s="72"/>
      <c r="H35" s="89">
        <v>178</v>
      </c>
      <c r="I35" s="89">
        <v>193.25</v>
      </c>
      <c r="K35" s="89">
        <v>2902.2385934150548</v>
      </c>
      <c r="L35" s="89">
        <v>4462.5519743658697</v>
      </c>
      <c r="N35" s="100">
        <v>522.31224201957195</v>
      </c>
      <c r="O35" s="100">
        <v>937.91679813055214</v>
      </c>
      <c r="P35" s="91"/>
      <c r="Q35" s="90">
        <f>L35*AM35/100</f>
        <v>13.253779363866631</v>
      </c>
      <c r="R35" s="91"/>
      <c r="S35" s="117">
        <f>O35+Q35</f>
        <v>951.17057749441881</v>
      </c>
      <c r="T35" s="117"/>
      <c r="U35" s="117">
        <f>O35</f>
        <v>937.91679813055214</v>
      </c>
      <c r="V35" s="91"/>
      <c r="W35" s="90">
        <f>AP35*L35/100</f>
        <v>11.64726065309492</v>
      </c>
      <c r="X35" s="90"/>
      <c r="Y35" s="117">
        <f>W35+AF35</f>
        <v>16.935384742718476</v>
      </c>
      <c r="Z35" s="117"/>
      <c r="AA35" s="117">
        <f>W35+U35</f>
        <v>949.56405878364706</v>
      </c>
      <c r="AB35" s="90"/>
      <c r="AC35" s="90">
        <f>W35-Q35</f>
        <v>-1.6065187107717112</v>
      </c>
      <c r="AD35" s="90"/>
      <c r="AE35" s="239">
        <f>AC35/S35</f>
        <v>-1.6889911744364672E-3</v>
      </c>
      <c r="AF35" s="90">
        <f>(AK35/100)*L35</f>
        <v>5.2881240896235546</v>
      </c>
      <c r="AG35" s="239">
        <f>AF35/O35</f>
        <v>5.6381590565003194E-3</v>
      </c>
      <c r="AH35" s="90">
        <f>AC35+AF35</f>
        <v>3.6816053788518435</v>
      </c>
      <c r="AI35" s="239">
        <f>AH35/O35</f>
        <v>3.9253006089559209E-3</v>
      </c>
      <c r="AJ35" s="91"/>
      <c r="AK35" s="240">
        <f>ROUND((((O35/$O$43)*$AF$50)/L35)*100,4)</f>
        <v>0.11849999999999999</v>
      </c>
      <c r="AL35" s="91"/>
      <c r="AM35" s="241">
        <v>0.29699999999999999</v>
      </c>
      <c r="AN35" s="92"/>
      <c r="AO35" s="57" t="s">
        <v>275</v>
      </c>
      <c r="AP35" s="241">
        <f>AP34</f>
        <v>0.26100000000000001</v>
      </c>
      <c r="AR35" s="90">
        <f>AP35*L35/100</f>
        <v>11.64726065309492</v>
      </c>
    </row>
    <row r="36" spans="2:44">
      <c r="B36" s="101">
        <f>MAX(B$13:B35)+1</f>
        <v>13</v>
      </c>
      <c r="D36" s="60" t="s">
        <v>341</v>
      </c>
      <c r="F36" s="72">
        <v>52</v>
      </c>
      <c r="G36" s="72"/>
      <c r="H36" s="89">
        <v>30</v>
      </c>
      <c r="I36" s="89">
        <v>14</v>
      </c>
      <c r="K36" s="89">
        <v>466.2387672357238</v>
      </c>
      <c r="L36" s="89">
        <v>175.53686057573989</v>
      </c>
      <c r="N36" s="100">
        <v>60.670270195709442</v>
      </c>
      <c r="O36" s="100">
        <v>37.038604828386383</v>
      </c>
      <c r="P36" s="91"/>
      <c r="Q36" s="90">
        <f>L36*AM36/100</f>
        <v>0.52134447590994748</v>
      </c>
      <c r="R36" s="91"/>
      <c r="S36" s="117">
        <f>O36+Q36</f>
        <v>37.559949304296332</v>
      </c>
      <c r="T36" s="117"/>
      <c r="U36" s="117">
        <f>O36</f>
        <v>37.038604828386383</v>
      </c>
      <c r="V36" s="91"/>
      <c r="W36" s="90">
        <f>AP36*L36/100</f>
        <v>0.45815120610268117</v>
      </c>
      <c r="X36" s="90"/>
      <c r="Y36" s="117">
        <f>W36+AF36</f>
        <v>0.66686453332723583</v>
      </c>
      <c r="Z36" s="117"/>
      <c r="AA36" s="117">
        <f>W36+U36</f>
        <v>37.496756034489067</v>
      </c>
      <c r="AB36" s="90"/>
      <c r="AC36" s="90">
        <f>W36-Q36</f>
        <v>-6.3193269807266306E-2</v>
      </c>
      <c r="AD36" s="90"/>
      <c r="AE36" s="239">
        <f>AC36/S36</f>
        <v>-1.6824641933166262E-3</v>
      </c>
      <c r="AF36" s="90">
        <f>(AK36/100)*L36</f>
        <v>0.20871332722455471</v>
      </c>
      <c r="AG36" s="239">
        <f>AF36/O36</f>
        <v>5.635021302546386E-3</v>
      </c>
      <c r="AH36" s="90">
        <f>AC36+AF36</f>
        <v>0.14552005741728841</v>
      </c>
      <c r="AI36" s="239">
        <f>AH36/O36</f>
        <v>3.9288752395382305E-3</v>
      </c>
      <c r="AJ36" s="91"/>
      <c r="AK36" s="240">
        <f>ROUND((((O36/$O$43)*$AF$50)/L36)*100,4)</f>
        <v>0.11890000000000001</v>
      </c>
      <c r="AL36" s="91"/>
      <c r="AM36" s="241">
        <v>0.29699999999999999</v>
      </c>
      <c r="AN36" s="92"/>
      <c r="AP36" s="241">
        <f>AP34</f>
        <v>0.26100000000000001</v>
      </c>
      <c r="AR36" s="90">
        <f>AP36*L36/100</f>
        <v>0.45815120610268117</v>
      </c>
    </row>
    <row r="37" spans="2:44">
      <c r="B37" s="101">
        <f>MAX(B$13:B36)+1</f>
        <v>14</v>
      </c>
      <c r="D37" s="60" t="s">
        <v>341</v>
      </c>
      <c r="F37" s="72">
        <v>53</v>
      </c>
      <c r="G37" s="72"/>
      <c r="H37" s="89">
        <v>272.33333333333337</v>
      </c>
      <c r="I37" s="89">
        <v>220.75</v>
      </c>
      <c r="K37" s="89">
        <v>4499.9316487570059</v>
      </c>
      <c r="L37" s="89">
        <v>4980.451525857864</v>
      </c>
      <c r="N37" s="89">
        <v>278.83306975907675</v>
      </c>
      <c r="O37" s="100">
        <v>366.77149220948235</v>
      </c>
      <c r="P37" s="91"/>
      <c r="Q37" s="90">
        <f>L37*AM37/100</f>
        <v>14.791941031797855</v>
      </c>
      <c r="R37" s="91"/>
      <c r="S37" s="117">
        <f>O37+Q37</f>
        <v>381.56343324128022</v>
      </c>
      <c r="T37" s="117"/>
      <c r="U37" s="117">
        <f>O37</f>
        <v>366.77149220948235</v>
      </c>
      <c r="V37" s="91"/>
      <c r="W37" s="90">
        <f>AP37*L37/100</f>
        <v>12.998978482489026</v>
      </c>
      <c r="X37" s="90"/>
      <c r="Y37" s="117">
        <f>W37+AF37</f>
        <v>15.065865865720038</v>
      </c>
      <c r="Z37" s="117"/>
      <c r="AA37" s="117">
        <f>W37+U37</f>
        <v>379.77047069197135</v>
      </c>
      <c r="AB37" s="90"/>
      <c r="AC37" s="90">
        <f>W37-Q37</f>
        <v>-1.7929625493088288</v>
      </c>
      <c r="AD37" s="90"/>
      <c r="AE37" s="239">
        <f>AC37/S37</f>
        <v>-4.6989894552475512E-3</v>
      </c>
      <c r="AF37" s="90">
        <f>(AK37/100)*L37</f>
        <v>2.0668873832310135</v>
      </c>
      <c r="AG37" s="239">
        <f>AF37/O37</f>
        <v>5.6353545112783907E-3</v>
      </c>
      <c r="AH37" s="90">
        <f>AC37+AF37</f>
        <v>0.2739248339221847</v>
      </c>
      <c r="AI37" s="239">
        <f>AH37/O37</f>
        <v>7.4685421233810589E-4</v>
      </c>
      <c r="AJ37" s="91"/>
      <c r="AK37" s="240">
        <f>ROUND((((O37/$O$43)*$AF$50)/L37)*100,4)</f>
        <v>4.1500000000000002E-2</v>
      </c>
      <c r="AL37" s="91"/>
      <c r="AM37" s="241">
        <v>0.29699999999999999</v>
      </c>
      <c r="AN37" s="92"/>
      <c r="AP37" s="241">
        <f>AP34</f>
        <v>0.26100000000000001</v>
      </c>
      <c r="AR37" s="90">
        <f>AP37*L37/100</f>
        <v>12.998978482489026</v>
      </c>
    </row>
    <row r="38" spans="2:44">
      <c r="B38" s="101">
        <f>MAX(B$13:B37)+1</f>
        <v>15</v>
      </c>
      <c r="D38" s="60" t="s">
        <v>341</v>
      </c>
      <c r="F38" s="72">
        <v>57</v>
      </c>
      <c r="G38" s="72"/>
      <c r="H38" s="89">
        <v>50.666666666666664</v>
      </c>
      <c r="I38" s="89">
        <v>40.083333333333336</v>
      </c>
      <c r="K38" s="89">
        <v>2174.0459905922153</v>
      </c>
      <c r="L38" s="89">
        <v>1905.8826392005269</v>
      </c>
      <c r="N38" s="89">
        <v>235.8029580256418</v>
      </c>
      <c r="O38" s="100">
        <v>249.91094327375487</v>
      </c>
      <c r="P38" s="91"/>
      <c r="Q38" s="90">
        <f>L38*AM38/100</f>
        <v>5.6604714384255645</v>
      </c>
      <c r="R38" s="91"/>
      <c r="S38" s="117">
        <f>O38+Q38</f>
        <v>255.57141471218043</v>
      </c>
      <c r="T38" s="117"/>
      <c r="U38" s="117">
        <f>O38</f>
        <v>249.91094327375487</v>
      </c>
      <c r="V38" s="91"/>
      <c r="W38" s="90">
        <f>AP38*L38/100</f>
        <v>4.974353688313375</v>
      </c>
      <c r="X38" s="90"/>
      <c r="Y38" s="117">
        <f>W38+AF38</f>
        <v>6.382800958682564</v>
      </c>
      <c r="Z38" s="117"/>
      <c r="AA38" s="117">
        <f>W38+U38</f>
        <v>254.88529696206825</v>
      </c>
      <c r="AB38" s="90"/>
      <c r="AC38" s="90">
        <f>W38-Q38</f>
        <v>-0.68611775011218956</v>
      </c>
      <c r="AD38" s="90"/>
      <c r="AE38" s="239">
        <f>AC38/S38</f>
        <v>-2.6846419850392192E-3</v>
      </c>
      <c r="AF38" s="90">
        <f>(AK38/100)*L38</f>
        <v>1.4084472703691893</v>
      </c>
      <c r="AG38" s="239">
        <f>AF38/O38</f>
        <v>5.6357967038936849E-3</v>
      </c>
      <c r="AH38" s="90">
        <f>AC38+AF38</f>
        <v>0.7223295202569997</v>
      </c>
      <c r="AI38" s="239">
        <f>AH38/O38</f>
        <v>2.8903477006437168E-3</v>
      </c>
      <c r="AJ38" s="91"/>
      <c r="AK38" s="240">
        <f>ROUND((((O38/$O$43)*$AF$50)/L38)*100,4)</f>
        <v>7.3899999999999993E-2</v>
      </c>
      <c r="AL38" s="91"/>
      <c r="AM38" s="241">
        <v>0.29699999999999999</v>
      </c>
      <c r="AN38" s="92"/>
      <c r="AP38" s="241">
        <f>AP34</f>
        <v>0.26100000000000001</v>
      </c>
      <c r="AR38" s="90">
        <f>AP38*L38/100</f>
        <v>4.974353688313375</v>
      </c>
    </row>
    <row r="39" spans="2:44">
      <c r="B39" s="61"/>
      <c r="D39" s="60" t="s">
        <v>416</v>
      </c>
      <c r="H39" s="95"/>
      <c r="I39" s="95"/>
      <c r="K39" s="95"/>
      <c r="L39" s="95"/>
      <c r="N39" s="95"/>
      <c r="O39" s="95"/>
      <c r="Q39" s="112"/>
      <c r="S39" s="108"/>
      <c r="U39" s="108"/>
      <c r="W39" s="108"/>
      <c r="Y39" s="108"/>
      <c r="AA39" s="108"/>
      <c r="AC39" s="95"/>
      <c r="AE39" s="243"/>
      <c r="AF39" s="95"/>
      <c r="AG39" s="243"/>
      <c r="AH39" s="95"/>
      <c r="AI39" s="243"/>
      <c r="AK39" s="244"/>
      <c r="AM39" s="108"/>
      <c r="AP39" s="108"/>
    </row>
    <row r="40" spans="2:44">
      <c r="B40" s="61"/>
      <c r="Q40" s="90"/>
      <c r="AE40" s="131"/>
      <c r="AG40" s="131"/>
      <c r="AI40" s="131"/>
      <c r="AK40" s="246"/>
    </row>
    <row r="41" spans="2:44">
      <c r="B41" s="101">
        <f>MAX(B$13:B40)+1</f>
        <v>16</v>
      </c>
      <c r="D41" s="87" t="s">
        <v>343</v>
      </c>
      <c r="H41" s="109">
        <f>SUM(H34:H38)</f>
        <v>3359</v>
      </c>
      <c r="I41" s="109">
        <f>SUM(I34:I40)</f>
        <v>2837</v>
      </c>
      <c r="K41" s="109">
        <f>SUM(K34:K38)</f>
        <v>13777.544364445665</v>
      </c>
      <c r="L41" s="109">
        <f>SUM(L34:L40)</f>
        <v>14614.305051562358</v>
      </c>
      <c r="M41" s="89"/>
      <c r="N41" s="110">
        <f>SUM(N34:N38)</f>
        <v>1571.5388067303365</v>
      </c>
      <c r="O41" s="97">
        <f>SUM(O34:O40)</f>
        <v>2054.1911038548219</v>
      </c>
      <c r="P41" s="92"/>
      <c r="Q41" s="110">
        <f>SUM(Q34:Q38)</f>
        <v>43.4044860031402</v>
      </c>
      <c r="R41" s="92"/>
      <c r="S41" s="110">
        <f>SUM(S34:S38)</f>
        <v>2097.5955898579618</v>
      </c>
      <c r="T41" s="100"/>
      <c r="U41" s="110">
        <f>SUM(U34:U38)</f>
        <v>2054.1911038548219</v>
      </c>
      <c r="V41" s="92"/>
      <c r="W41" s="110">
        <f>SUM(W34:W38)</f>
        <v>38.143336184577748</v>
      </c>
      <c r="X41" s="100"/>
      <c r="Y41" s="110">
        <f>SUM(Y34:Y38)</f>
        <v>49.723368706544704</v>
      </c>
      <c r="Z41" s="100"/>
      <c r="AA41" s="110">
        <f>SUM(AA34:AA38)</f>
        <v>2092.3344400393994</v>
      </c>
      <c r="AB41" s="100"/>
      <c r="AC41" s="110">
        <f>SUM(AC34:AC38)</f>
        <v>-5.2611498185624432</v>
      </c>
      <c r="AD41" s="100"/>
      <c r="AE41" s="251">
        <f>AC41/S41</f>
        <v>-2.5081811975580575E-3</v>
      </c>
      <c r="AF41" s="110">
        <f>SUM(AF34:AF38)</f>
        <v>11.580032521966944</v>
      </c>
      <c r="AG41" s="251">
        <f>AF41/O41</f>
        <v>5.6372712841742268E-3</v>
      </c>
      <c r="AH41" s="110">
        <f>AC41+AF41</f>
        <v>6.3188827034045003</v>
      </c>
      <c r="AI41" s="251">
        <f>AH41/O41</f>
        <v>3.0760929163536487E-3</v>
      </c>
      <c r="AJ41" s="92"/>
      <c r="AK41" s="240"/>
      <c r="AL41" s="92"/>
      <c r="AM41" s="108"/>
      <c r="AN41" s="92"/>
      <c r="AP41" s="108"/>
    </row>
    <row r="42" spans="2:44">
      <c r="B42" s="61"/>
      <c r="D42" s="87"/>
      <c r="H42" s="89"/>
      <c r="I42" s="89"/>
      <c r="K42" s="89"/>
      <c r="L42" s="89"/>
      <c r="M42" s="89"/>
      <c r="N42" s="100"/>
      <c r="O42" s="89"/>
      <c r="P42" s="100"/>
      <c r="Q42" s="90"/>
      <c r="R42" s="100"/>
      <c r="S42" s="100"/>
      <c r="T42" s="100"/>
      <c r="U42" s="100"/>
      <c r="V42" s="100"/>
      <c r="W42" s="100"/>
      <c r="X42" s="100"/>
      <c r="Y42" s="100"/>
      <c r="Z42" s="100"/>
      <c r="AA42" s="100"/>
      <c r="AB42" s="100"/>
      <c r="AC42" s="100"/>
      <c r="AD42" s="100"/>
      <c r="AE42" s="131"/>
      <c r="AF42" s="100"/>
      <c r="AG42" s="131"/>
      <c r="AH42" s="100"/>
      <c r="AI42" s="99"/>
      <c r="AJ42" s="100"/>
      <c r="AK42" s="246"/>
      <c r="AL42" s="100"/>
      <c r="AN42" s="100"/>
    </row>
    <row r="43" spans="2:44" ht="16" thickBot="1">
      <c r="B43" s="101">
        <f>MAX(B$13:B42)+1</f>
        <v>17</v>
      </c>
      <c r="D43" s="113" t="s">
        <v>344</v>
      </c>
      <c r="H43" s="114">
        <f>H41+H31+H19</f>
        <v>128412.75</v>
      </c>
      <c r="I43" s="114">
        <f>I41+I31+I19</f>
        <v>135832.25</v>
      </c>
      <c r="K43" s="114">
        <f>K41+K31+K19</f>
        <v>4024330.1</v>
      </c>
      <c r="L43" s="114">
        <f>L41+L31+L19</f>
        <v>4128453.0668199998</v>
      </c>
      <c r="N43" s="115">
        <f>N41+N31+N19</f>
        <v>236218.22854000004</v>
      </c>
      <c r="O43" s="115">
        <f>O41+O31+O19</f>
        <v>354858.04403014574</v>
      </c>
      <c r="P43" s="92"/>
      <c r="Q43" s="115">
        <f>Q41+Q31+Q19</f>
        <v>12281.94172903768</v>
      </c>
      <c r="R43" s="92"/>
      <c r="S43" s="115">
        <f>S41+S31+S19</f>
        <v>367139.98575918342</v>
      </c>
      <c r="T43" s="100"/>
      <c r="U43" s="115">
        <f>U41+U31+U19</f>
        <v>354858.04403014574</v>
      </c>
      <c r="V43" s="92"/>
      <c r="W43" s="115">
        <f>W41+W31+W19</f>
        <v>10781.94172903768</v>
      </c>
      <c r="X43" s="100"/>
      <c r="Y43" s="115">
        <f>Y41+Y31+Y19</f>
        <v>12782.700878212187</v>
      </c>
      <c r="Z43" s="100"/>
      <c r="AA43" s="115">
        <f>AA41+AA31+AA19</f>
        <v>365639.98575918342</v>
      </c>
      <c r="AB43" s="100"/>
      <c r="AC43" s="115">
        <f>AC41+AC31+AC19</f>
        <v>-1500.0000000000023</v>
      </c>
      <c r="AD43" s="100"/>
      <c r="AE43" s="252">
        <f>AC43/S43</f>
        <v>-4.0856350661403872E-3</v>
      </c>
      <c r="AF43" s="115">
        <f>AF41+AF31+AF19</f>
        <v>2000.7591491745075</v>
      </c>
      <c r="AG43" s="252">
        <f>AF43/O43</f>
        <v>5.6381958443206094E-3</v>
      </c>
      <c r="AH43" s="115">
        <f>AC43+AF43</f>
        <v>500.75914917450518</v>
      </c>
      <c r="AI43" s="252">
        <f>AH43/O43</f>
        <v>1.4111534389564661E-3</v>
      </c>
      <c r="AJ43" s="92"/>
      <c r="AK43" s="253">
        <f>ROUND((((O43/$O$43)*$AF$50)/L43)*100,4)</f>
        <v>4.8399999999999999E-2</v>
      </c>
      <c r="AL43" s="92"/>
      <c r="AM43" s="254" t="s">
        <v>275</v>
      </c>
      <c r="AN43" s="92"/>
      <c r="AO43" s="94" t="s">
        <v>275</v>
      </c>
      <c r="AP43" s="254"/>
      <c r="AR43" s="57" t="s">
        <v>275</v>
      </c>
    </row>
    <row r="44" spans="2:44" ht="16" thickTop="1">
      <c r="B44" s="441" t="s">
        <v>275</v>
      </c>
      <c r="C44" s="442"/>
      <c r="D44" s="442"/>
      <c r="H44" s="89"/>
      <c r="I44" s="89"/>
      <c r="K44" s="89"/>
      <c r="L44" s="89"/>
      <c r="N44" s="100"/>
      <c r="O44" s="89"/>
      <c r="P44" s="92"/>
      <c r="Q44" s="90"/>
      <c r="R44" s="92"/>
      <c r="S44" s="92"/>
      <c r="T44" s="92"/>
      <c r="U44" s="92"/>
      <c r="V44" s="92"/>
      <c r="W44" s="100"/>
      <c r="X44" s="100"/>
      <c r="Y44" s="100"/>
      <c r="Z44" s="100"/>
      <c r="AA44" s="100"/>
      <c r="AB44" s="100"/>
      <c r="AC44" s="100"/>
      <c r="AD44" s="100"/>
      <c r="AE44" s="131"/>
      <c r="AF44" s="100"/>
      <c r="AG44" s="131"/>
      <c r="AH44" s="92"/>
      <c r="AJ44" s="92"/>
      <c r="AK44" s="92"/>
      <c r="AL44" s="92"/>
      <c r="AN44" s="92"/>
    </row>
    <row r="45" spans="2:44">
      <c r="B45" s="101">
        <v>18</v>
      </c>
      <c r="D45" s="60" t="s">
        <v>345</v>
      </c>
      <c r="H45" s="89"/>
      <c r="I45" s="89"/>
      <c r="K45" s="89"/>
      <c r="L45" s="89"/>
      <c r="N45" s="100">
        <v>311.00673999999998</v>
      </c>
      <c r="O45" s="89">
        <v>674.90093999999999</v>
      </c>
      <c r="P45" s="118"/>
      <c r="Q45" s="90"/>
      <c r="R45" s="118"/>
      <c r="S45" s="255">
        <f>O45</f>
        <v>674.90093999999999</v>
      </c>
      <c r="T45" s="255"/>
      <c r="U45" s="255">
        <f>O45</f>
        <v>674.90093999999999</v>
      </c>
      <c r="V45" s="118"/>
      <c r="W45" s="117" t="s">
        <v>275</v>
      </c>
      <c r="X45" s="100"/>
      <c r="Y45" s="117" t="str">
        <f>W45</f>
        <v xml:space="preserve"> </v>
      </c>
      <c r="Z45" s="117"/>
      <c r="AA45" s="117">
        <f>S45</f>
        <v>674.90093999999999</v>
      </c>
      <c r="AB45" s="100"/>
      <c r="AC45" s="100"/>
      <c r="AD45" s="100"/>
      <c r="AE45" s="239"/>
      <c r="AF45" s="100"/>
      <c r="AG45" s="239"/>
      <c r="AH45" s="92"/>
      <c r="AJ45" s="92"/>
      <c r="AK45" s="92"/>
      <c r="AL45" s="92"/>
      <c r="AN45" s="92"/>
    </row>
    <row r="46" spans="2:44">
      <c r="B46" s="101"/>
      <c r="H46" s="89"/>
      <c r="I46" s="89"/>
      <c r="K46" s="89"/>
      <c r="L46" s="89"/>
      <c r="N46" s="100"/>
      <c r="O46" s="89"/>
      <c r="P46" s="118"/>
      <c r="Q46" s="90"/>
      <c r="R46" s="118"/>
      <c r="S46" s="118"/>
      <c r="T46" s="118"/>
      <c r="U46" s="118"/>
      <c r="V46" s="118"/>
      <c r="W46" s="117"/>
      <c r="X46" s="100"/>
      <c r="Y46" s="117"/>
      <c r="Z46" s="117"/>
      <c r="AA46" s="117"/>
      <c r="AB46" s="100"/>
      <c r="AC46" s="100"/>
      <c r="AD46" s="100"/>
      <c r="AE46" s="239"/>
      <c r="AF46" s="100"/>
      <c r="AG46" s="239"/>
      <c r="AH46" s="92"/>
      <c r="AJ46" s="92"/>
      <c r="AK46" s="92"/>
      <c r="AL46" s="92"/>
      <c r="AN46" s="92"/>
    </row>
    <row r="47" spans="2:44" ht="16" thickBot="1">
      <c r="B47" s="101">
        <v>19</v>
      </c>
      <c r="D47" s="120" t="s">
        <v>346</v>
      </c>
      <c r="H47" s="114">
        <f>SUM(H43:H45)</f>
        <v>128412.75</v>
      </c>
      <c r="I47" s="114">
        <f>SUM(I43:I45)</f>
        <v>135832.25</v>
      </c>
      <c r="K47" s="114">
        <f>SUM(K43:K45)</f>
        <v>4024330.1</v>
      </c>
      <c r="L47" s="114">
        <f>SUM(L43:L45)</f>
        <v>4128453.0668199998</v>
      </c>
      <c r="N47" s="115">
        <f>SUM(N43:N45)</f>
        <v>236529.23528000005</v>
      </c>
      <c r="O47" s="121">
        <f>SUM(O43:O45)</f>
        <v>355532.94497014576</v>
      </c>
      <c r="Q47" s="115">
        <f>SUM(Q43:Q45)</f>
        <v>12281.94172903768</v>
      </c>
      <c r="S47" s="115">
        <f>SUM(S43:S45)</f>
        <v>367814.88669918344</v>
      </c>
      <c r="T47" s="100"/>
      <c r="U47" s="115">
        <f>SUM(U43:U45)</f>
        <v>355532.94497014576</v>
      </c>
      <c r="W47" s="121">
        <f>SUM(W43:W45)</f>
        <v>10781.94172903768</v>
      </c>
      <c r="X47" s="100"/>
      <c r="Y47" s="121">
        <f>SUM(Y43:Y45)</f>
        <v>12782.700878212187</v>
      </c>
      <c r="Z47" s="102"/>
      <c r="AA47" s="121">
        <f>SUM(AA43:AA45)</f>
        <v>366314.88669918344</v>
      </c>
      <c r="AB47" s="100"/>
      <c r="AC47" s="115">
        <f>SUM(AC43:AC45)</f>
        <v>-1500.0000000000023</v>
      </c>
      <c r="AD47" s="100"/>
      <c r="AE47" s="252">
        <f>AC47/S47</f>
        <v>-4.0781383631891275E-3</v>
      </c>
      <c r="AF47" s="115">
        <f>SUM(AF43:AF45)</f>
        <v>2000.7591491745075</v>
      </c>
      <c r="AG47" s="252">
        <f>AF47/O47</f>
        <v>5.6274929721140529E-3</v>
      </c>
      <c r="AM47" s="254"/>
      <c r="AP47" s="254"/>
      <c r="AR47" s="100">
        <f>SUM(AR16:AR38)</f>
        <v>10780.990925412849</v>
      </c>
    </row>
    <row r="48" spans="2:44" ht="18.75" customHeight="1" thickTop="1">
      <c r="Q48" s="90"/>
      <c r="AE48" s="100" t="s">
        <v>275</v>
      </c>
      <c r="AG48" s="100" t="s">
        <v>275</v>
      </c>
    </row>
    <row r="49" spans="4:33" ht="18.75" customHeight="1">
      <c r="D49" s="256" t="s">
        <v>417</v>
      </c>
      <c r="L49" s="90">
        <v>12129</v>
      </c>
      <c r="R49" s="57" t="s">
        <v>275</v>
      </c>
      <c r="W49" s="100">
        <f>Q47-1500</f>
        <v>10781.94172903768</v>
      </c>
      <c r="AC49" s="257"/>
      <c r="AD49" s="257"/>
      <c r="AE49" s="100"/>
      <c r="AG49" s="100"/>
    </row>
    <row r="50" spans="4:33">
      <c r="D50" s="256" t="s">
        <v>418</v>
      </c>
      <c r="L50" s="90">
        <v>13878</v>
      </c>
      <c r="N50" s="123"/>
      <c r="O50" s="123"/>
      <c r="W50" s="100">
        <f>W49-W41</f>
        <v>10743.798392853103</v>
      </c>
      <c r="Y50" s="100"/>
      <c r="Z50" s="100"/>
      <c r="AA50" s="100"/>
      <c r="AC50" s="100"/>
      <c r="AD50" s="100"/>
      <c r="AE50" s="124"/>
      <c r="AF50" s="100">
        <v>2000</v>
      </c>
      <c r="AG50" s="124"/>
    </row>
    <row r="51" spans="4:33">
      <c r="D51" s="256" t="s">
        <v>275</v>
      </c>
      <c r="Q51" s="90"/>
      <c r="W51" s="57">
        <f>W49/L47*100</f>
        <v>0.26116178516576005</v>
      </c>
      <c r="AA51" s="57" t="s">
        <v>275</v>
      </c>
      <c r="AC51" s="258"/>
      <c r="AD51" s="258"/>
    </row>
    <row r="52" spans="4:33">
      <c r="Q52" s="90"/>
      <c r="AC52" s="259"/>
      <c r="AD52" s="259"/>
      <c r="AE52" s="125"/>
      <c r="AF52" s="259"/>
    </row>
    <row r="53" spans="4:33">
      <c r="Q53" s="90"/>
      <c r="AC53" s="126"/>
      <c r="AD53" s="126"/>
      <c r="AE53" s="127"/>
      <c r="AF53" s="126"/>
    </row>
    <row r="54" spans="4:33">
      <c r="Q54" s="90"/>
      <c r="U54" s="57" t="s">
        <v>275</v>
      </c>
      <c r="W54" s="86"/>
      <c r="AC54" s="128"/>
      <c r="AD54" s="128"/>
      <c r="AE54" s="129"/>
      <c r="AF54" s="128"/>
    </row>
    <row r="55" spans="4:33">
      <c r="W55" s="130"/>
      <c r="AE55" s="131"/>
    </row>
    <row r="56" spans="4:33">
      <c r="AE56" s="132"/>
    </row>
    <row r="58" spans="4:33">
      <c r="W58" s="86"/>
      <c r="AG58" s="103"/>
    </row>
  </sheetData>
  <mergeCells count="4">
    <mergeCell ref="O9:S9"/>
    <mergeCell ref="U9:AA9"/>
    <mergeCell ref="AC10:AI10"/>
    <mergeCell ref="B44:D44"/>
  </mergeCells>
  <printOptions horizontalCentered="1"/>
  <pageMargins left="0.25" right="0.25" top="0.5" bottom="0.5" header="0.5" footer="0.25"/>
  <pageSetup scale="5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94A62-C521-4037-8F6C-803960B6DBB4}">
  <sheetPr>
    <pageSetUpPr fitToPage="1"/>
  </sheetPr>
  <dimension ref="A1:K19"/>
  <sheetViews>
    <sheetView view="pageBreakPreview" zoomScale="60" zoomScaleNormal="100" workbookViewId="0">
      <selection activeCell="E33" sqref="E33"/>
    </sheetView>
  </sheetViews>
  <sheetFormatPr defaultRowHeight="15.5"/>
  <cols>
    <col min="1" max="1" width="2.453125" style="267" customWidth="1"/>
    <col min="2" max="2" width="28.7265625" customWidth="1"/>
    <col min="3" max="6" width="13.81640625" customWidth="1"/>
    <col min="7" max="7" width="17.26953125" customWidth="1"/>
    <col min="8" max="9" width="9.453125" bestFit="1" customWidth="1"/>
    <col min="10" max="11" width="9.26953125" bestFit="1" customWidth="1"/>
  </cols>
  <sheetData>
    <row r="1" spans="1:11">
      <c r="B1" s="2" t="s">
        <v>0</v>
      </c>
    </row>
    <row r="2" spans="1:11">
      <c r="B2" s="2" t="s">
        <v>37</v>
      </c>
    </row>
    <row r="3" spans="1:11">
      <c r="B3" s="2" t="s">
        <v>38</v>
      </c>
    </row>
    <row r="4" spans="1:11">
      <c r="B4" s="2" t="s">
        <v>39</v>
      </c>
    </row>
    <row r="5" spans="1:11">
      <c r="B5" s="17"/>
    </row>
    <row r="6" spans="1:11" s="16" customFormat="1">
      <c r="A6" s="268"/>
      <c r="B6" s="19" t="s">
        <v>40</v>
      </c>
      <c r="C6" s="20">
        <v>2021</v>
      </c>
      <c r="D6" s="20">
        <v>2022</v>
      </c>
      <c r="E6" s="20">
        <v>2023</v>
      </c>
      <c r="F6" s="20">
        <v>2024</v>
      </c>
      <c r="G6" s="21" t="s">
        <v>41</v>
      </c>
    </row>
    <row r="7" spans="1:11">
      <c r="A7" s="267">
        <v>1</v>
      </c>
      <c r="B7" s="22" t="s">
        <v>42</v>
      </c>
      <c r="C7" s="260">
        <f>'Forecast Sales'!B10</f>
        <v>331912.19663324137</v>
      </c>
      <c r="D7" s="260">
        <f>'Forecast Sales'!C10</f>
        <v>335220.34931026754</v>
      </c>
      <c r="E7" s="260">
        <v>403444.9023116004</v>
      </c>
      <c r="F7" s="260">
        <v>399047.37962833256</v>
      </c>
      <c r="G7" s="23"/>
      <c r="H7" s="18"/>
      <c r="I7" s="18"/>
      <c r="J7" s="18"/>
      <c r="K7" s="18"/>
    </row>
    <row r="8" spans="1:11">
      <c r="A8" s="267">
        <v>2</v>
      </c>
      <c r="B8" s="22" t="s">
        <v>43</v>
      </c>
      <c r="C8" s="24">
        <f t="shared" ref="C8:F8" si="0">C7*0.02</f>
        <v>6638.2439326648273</v>
      </c>
      <c r="D8" s="24">
        <f t="shared" si="0"/>
        <v>6704.4069862053511</v>
      </c>
      <c r="E8" s="24">
        <f t="shared" si="0"/>
        <v>8068.8980462320078</v>
      </c>
      <c r="F8" s="24">
        <f t="shared" si="0"/>
        <v>7980.9475925666511</v>
      </c>
      <c r="G8" s="25" t="s">
        <v>44</v>
      </c>
    </row>
    <row r="9" spans="1:11">
      <c r="A9" s="267">
        <v>3</v>
      </c>
      <c r="B9" s="22" t="s">
        <v>45</v>
      </c>
      <c r="C9" s="26">
        <v>4</v>
      </c>
      <c r="D9" s="26">
        <v>3</v>
      </c>
      <c r="E9" s="26">
        <v>2</v>
      </c>
      <c r="F9" s="26">
        <v>1</v>
      </c>
      <c r="G9" s="23"/>
    </row>
    <row r="10" spans="1:11">
      <c r="A10" s="267">
        <v>4</v>
      </c>
      <c r="B10" s="22" t="s">
        <v>46</v>
      </c>
      <c r="C10" s="24">
        <f>C8*C9</f>
        <v>26552.975730659309</v>
      </c>
      <c r="D10" s="24">
        <f t="shared" ref="D10:F10" si="1">D8*D9</f>
        <v>20113.220958616053</v>
      </c>
      <c r="E10" s="24">
        <f t="shared" si="1"/>
        <v>16137.796092464016</v>
      </c>
      <c r="F10" s="24">
        <f t="shared" si="1"/>
        <v>7980.9475925666511</v>
      </c>
      <c r="G10" s="27" t="s">
        <v>47</v>
      </c>
    </row>
    <row r="11" spans="1:11" ht="16" thickBot="1">
      <c r="A11" s="267">
        <v>5</v>
      </c>
      <c r="B11" s="22" t="s">
        <v>48</v>
      </c>
      <c r="C11" s="24">
        <f>SUM(C10:F10)</f>
        <v>70784.940374306025</v>
      </c>
      <c r="D11" s="24"/>
      <c r="E11" s="24"/>
      <c r="F11" s="24"/>
      <c r="G11" s="27" t="s">
        <v>49</v>
      </c>
    </row>
    <row r="12" spans="1:11" ht="16" thickBot="1">
      <c r="B12" s="30" t="s">
        <v>50</v>
      </c>
      <c r="C12" s="31">
        <f>SUM(C10:F10)/4</f>
        <v>17696.235093576506</v>
      </c>
      <c r="D12" s="4"/>
      <c r="E12" s="4"/>
      <c r="F12" s="4"/>
      <c r="G12" s="27" t="s">
        <v>51</v>
      </c>
    </row>
    <row r="13" spans="1:11" ht="6.75" customHeight="1">
      <c r="B13" s="28"/>
      <c r="C13" s="26"/>
      <c r="D13" s="26"/>
      <c r="E13" s="26"/>
      <c r="F13" s="26"/>
      <c r="G13" s="29"/>
    </row>
    <row r="14" spans="1:11">
      <c r="B14" s="4"/>
      <c r="C14" s="4"/>
      <c r="D14" s="4"/>
      <c r="E14" s="4"/>
      <c r="F14" s="4"/>
      <c r="G14" s="4"/>
    </row>
    <row r="15" spans="1:11">
      <c r="B15" s="4"/>
      <c r="C15" s="4"/>
      <c r="D15" s="4"/>
      <c r="E15" s="4"/>
      <c r="F15" s="4"/>
      <c r="G15" s="4"/>
    </row>
    <row r="16" spans="1:11">
      <c r="B16" s="4"/>
      <c r="C16" s="4"/>
      <c r="D16" s="4"/>
      <c r="E16" s="4"/>
      <c r="F16" s="4"/>
      <c r="G16" s="4"/>
    </row>
    <row r="17" spans="2:9">
      <c r="B17" s="4"/>
      <c r="C17" s="4"/>
      <c r="D17" s="4"/>
      <c r="E17" s="4"/>
      <c r="F17" s="4"/>
      <c r="G17" s="4"/>
      <c r="I17" s="16"/>
    </row>
    <row r="19" spans="2:9">
      <c r="I19" s="17"/>
    </row>
  </sheetData>
  <pageMargins left="0.7" right="0.7" top="0.75" bottom="0.75" header="0.3" footer="0.3"/>
  <pageSetup scale="88"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56F12-F59E-4188-8228-A4810CD9F565}">
  <sheetPr>
    <pageSetUpPr fitToPage="1"/>
  </sheetPr>
  <dimension ref="A1:Q53"/>
  <sheetViews>
    <sheetView view="pageBreakPreview" zoomScale="60" zoomScaleNormal="80" workbookViewId="0">
      <pane ySplit="4" topLeftCell="A26" activePane="bottomLeft" state="frozen"/>
      <selection pane="bottomLeft" activeCell="G52" sqref="G52"/>
    </sheetView>
  </sheetViews>
  <sheetFormatPr defaultColWidth="9.1796875" defaultRowHeight="14"/>
  <cols>
    <col min="1" max="1" width="41.453125" style="32" customWidth="1"/>
    <col min="2" max="2" width="12.26953125" style="32" customWidth="1"/>
    <col min="3" max="3" width="13.7265625" style="32" customWidth="1"/>
    <col min="4" max="5" width="12" style="32" bestFit="1" customWidth="1"/>
    <col min="6" max="7" width="47.54296875" style="32" customWidth="1"/>
    <col min="8" max="9" width="44.26953125" style="32" customWidth="1"/>
    <col min="10" max="10" width="8.81640625" style="32" customWidth="1"/>
    <col min="11" max="11" width="15.26953125" style="32" customWidth="1"/>
    <col min="12" max="12" width="22.453125" style="32" customWidth="1"/>
    <col min="13" max="13" width="12" style="32" bestFit="1" customWidth="1"/>
    <col min="14" max="16" width="9.1796875" style="32"/>
    <col min="17" max="17" width="11.26953125" style="32" bestFit="1" customWidth="1"/>
    <col min="18" max="16384" width="9.1796875" style="32"/>
  </cols>
  <sheetData>
    <row r="1" spans="1:16">
      <c r="A1" s="33" t="s">
        <v>52</v>
      </c>
    </row>
    <row r="3" spans="1:16">
      <c r="A3" s="32" t="s">
        <v>53</v>
      </c>
      <c r="B3" s="433" t="s">
        <v>4</v>
      </c>
      <c r="C3" s="433"/>
      <c r="D3" s="433"/>
      <c r="E3" s="433"/>
    </row>
    <row r="4" spans="1:16">
      <c r="A4" s="33" t="s">
        <v>54</v>
      </c>
      <c r="B4" s="51">
        <v>2022</v>
      </c>
      <c r="C4" s="51">
        <v>2023</v>
      </c>
      <c r="D4" s="51">
        <v>2024</v>
      </c>
      <c r="E4" s="51">
        <v>2025</v>
      </c>
      <c r="F4" s="33" t="s">
        <v>55</v>
      </c>
      <c r="G4" s="419" t="s">
        <v>56</v>
      </c>
      <c r="H4" s="33" t="s">
        <v>57</v>
      </c>
      <c r="I4" s="33" t="s">
        <v>58</v>
      </c>
      <c r="J4" s="33"/>
      <c r="K4" s="33" t="s">
        <v>59</v>
      </c>
      <c r="L4" s="33"/>
      <c r="M4" s="51"/>
      <c r="N4" s="51"/>
      <c r="O4" s="51"/>
      <c r="P4" s="51"/>
    </row>
    <row r="5" spans="1:16">
      <c r="A5" s="33"/>
      <c r="B5" s="35"/>
      <c r="C5" s="35"/>
      <c r="D5" s="35"/>
      <c r="E5" s="35"/>
      <c r="F5" s="33"/>
      <c r="G5" s="33"/>
      <c r="H5" s="33"/>
      <c r="I5" s="33"/>
      <c r="J5" s="313"/>
      <c r="K5" s="33"/>
    </row>
    <row r="6" spans="1:16">
      <c r="A6" s="36" t="s">
        <v>60</v>
      </c>
      <c r="B6" s="37"/>
      <c r="C6" s="37"/>
      <c r="D6" s="37"/>
      <c r="E6" s="37"/>
      <c r="F6" s="38"/>
      <c r="G6" s="38"/>
      <c r="H6" s="38"/>
      <c r="I6" s="38"/>
      <c r="J6" s="39"/>
    </row>
    <row r="7" spans="1:16" ht="101.25" customHeight="1">
      <c r="A7" s="52" t="s">
        <v>61</v>
      </c>
      <c r="B7" s="300">
        <v>0</v>
      </c>
      <c r="C7" s="300">
        <v>0</v>
      </c>
      <c r="D7" s="300">
        <v>0</v>
      </c>
      <c r="E7" s="300">
        <v>0</v>
      </c>
      <c r="F7" s="439" t="s">
        <v>62</v>
      </c>
      <c r="G7" s="412" t="s">
        <v>63</v>
      </c>
      <c r="H7" s="53" t="s">
        <v>64</v>
      </c>
      <c r="I7" s="413"/>
      <c r="J7" s="39"/>
      <c r="K7" s="32" t="s">
        <v>27</v>
      </c>
      <c r="M7" s="296"/>
      <c r="N7" s="296"/>
      <c r="O7" s="296"/>
      <c r="P7" s="296"/>
    </row>
    <row r="8" spans="1:16" ht="84">
      <c r="A8" s="52" t="s">
        <v>65</v>
      </c>
      <c r="B8" s="301">
        <f>(140.36*40*52)/2*(1.02155)/1000000</f>
        <v>0.14912014832000001</v>
      </c>
      <c r="C8" s="301">
        <f t="shared" ref="C8:E9" si="0">B8*(1.02155)</f>
        <v>0.152333687516296</v>
      </c>
      <c r="D8" s="301">
        <f t="shared" si="0"/>
        <v>0.15561647848227217</v>
      </c>
      <c r="E8" s="301">
        <f t="shared" si="0"/>
        <v>0.15897001359356513</v>
      </c>
      <c r="F8" s="439"/>
      <c r="G8" s="412"/>
      <c r="H8" s="53" t="s">
        <v>66</v>
      </c>
      <c r="I8" s="413"/>
      <c r="J8" s="314"/>
      <c r="K8" s="32" t="s">
        <v>27</v>
      </c>
      <c r="M8" s="296"/>
      <c r="N8" s="296"/>
      <c r="O8" s="296"/>
      <c r="P8" s="296"/>
    </row>
    <row r="9" spans="1:16" ht="84">
      <c r="A9" s="52" t="s">
        <v>67</v>
      </c>
      <c r="B9" s="301">
        <f>(92.84*40*52)/2*(1.02155)/1000000</f>
        <v>9.8634330079999999E-2</v>
      </c>
      <c r="C9" s="301">
        <f t="shared" si="0"/>
        <v>0.10075989989322399</v>
      </c>
      <c r="D9" s="301">
        <f t="shared" si="0"/>
        <v>0.10293127573592296</v>
      </c>
      <c r="E9" s="301">
        <f t="shared" si="0"/>
        <v>0.1051494447280321</v>
      </c>
      <c r="F9" s="439"/>
      <c r="G9" s="427" t="s">
        <v>68</v>
      </c>
      <c r="H9" s="53" t="s">
        <v>69</v>
      </c>
      <c r="I9" s="413"/>
      <c r="J9" s="314"/>
      <c r="K9" s="32" t="s">
        <v>27</v>
      </c>
      <c r="M9" s="296"/>
      <c r="N9" s="296"/>
      <c r="O9" s="296"/>
      <c r="P9" s="296"/>
    </row>
    <row r="10" spans="1:16">
      <c r="B10" s="34"/>
      <c r="C10" s="34"/>
      <c r="D10" s="34"/>
      <c r="E10" s="34"/>
      <c r="F10" s="39"/>
      <c r="G10" s="39"/>
      <c r="H10" s="39"/>
      <c r="I10" s="39"/>
      <c r="J10" s="39"/>
    </row>
    <row r="11" spans="1:16">
      <c r="A11" s="40" t="s">
        <v>70</v>
      </c>
      <c r="B11" s="302"/>
      <c r="C11" s="302"/>
      <c r="D11" s="302"/>
      <c r="E11" s="302"/>
      <c r="F11" s="41"/>
      <c r="G11" s="41"/>
      <c r="H11" s="41"/>
      <c r="I11" s="41"/>
    </row>
    <row r="12" spans="1:16" ht="150.75" customHeight="1">
      <c r="A12" s="305" t="s">
        <v>71</v>
      </c>
      <c r="B12" s="303">
        <f>(((400*9*6)+(125*12*4))+35000)/1000000*1.02155</f>
        <v>6.3949030000000004E-2</v>
      </c>
      <c r="C12" s="303">
        <f>(((400*9*6)+(125*12*9))+35000)/1000000*1.02155^2</f>
        <v>7.3153864615249989E-2</v>
      </c>
      <c r="D12" s="303">
        <f>(((400*9*6)+(800*3*2))+35000)/1000000*(1.02155)</f>
        <v>6.2723169999999995E-2</v>
      </c>
      <c r="E12" s="303">
        <f>D12*(1.02155)</f>
        <v>6.407485431349999E-2</v>
      </c>
      <c r="F12" s="304" t="s">
        <v>72</v>
      </c>
      <c r="G12" s="426" t="s">
        <v>73</v>
      </c>
      <c r="H12" s="437" t="s">
        <v>74</v>
      </c>
      <c r="I12" s="437" t="s">
        <v>75</v>
      </c>
      <c r="J12" s="314"/>
      <c r="K12" s="32" t="s">
        <v>25</v>
      </c>
      <c r="L12" s="39"/>
      <c r="M12" s="296"/>
      <c r="N12" s="296"/>
      <c r="O12" s="296"/>
      <c r="P12" s="296"/>
    </row>
    <row r="13" spans="1:16" ht="42">
      <c r="A13" s="305" t="s">
        <v>76</v>
      </c>
      <c r="B13" s="303">
        <f>(2430+15000)*1.02155/1000000</f>
        <v>1.78056165E-2</v>
      </c>
      <c r="C13" s="303">
        <f>B13*1.02155</f>
        <v>1.8189327535574999E-2</v>
      </c>
      <c r="D13" s="303">
        <f>(5000+15000)*1.02155/1000000</f>
        <v>2.0431000000000001E-2</v>
      </c>
      <c r="E13" s="303">
        <f>D13*1.02155</f>
        <v>2.0871288049999999E-2</v>
      </c>
      <c r="F13" s="304" t="s">
        <v>77</v>
      </c>
      <c r="G13" s="426" t="s">
        <v>78</v>
      </c>
      <c r="H13" s="437"/>
      <c r="I13" s="437"/>
      <c r="J13" s="314"/>
      <c r="K13" s="32" t="s">
        <v>25</v>
      </c>
      <c r="L13" s="39"/>
      <c r="M13" s="296"/>
      <c r="N13" s="296"/>
      <c r="O13" s="296"/>
      <c r="P13" s="296"/>
    </row>
    <row r="14" spans="1:16" ht="56">
      <c r="A14" s="305" t="s">
        <v>79</v>
      </c>
      <c r="B14" s="303">
        <f>(30000*9+2500*4*4)*1.02155/1000000</f>
        <v>0.31668049999999998</v>
      </c>
      <c r="C14" s="428">
        <f>(20000*9+2500*4*9)*1.02155^2/1000000</f>
        <v>0.28176238867499998</v>
      </c>
      <c r="D14" s="428">
        <f>(25000*(9+2))/1000000*1.02155</f>
        <v>0.28092624999999999</v>
      </c>
      <c r="E14" s="428">
        <f>D14*1.02155</f>
        <v>0.28698021068749996</v>
      </c>
      <c r="F14" s="304" t="s">
        <v>80</v>
      </c>
      <c r="G14" s="426" t="s">
        <v>81</v>
      </c>
      <c r="H14" s="437"/>
      <c r="I14" s="437"/>
      <c r="J14" s="314"/>
      <c r="K14" s="32" t="s">
        <v>25</v>
      </c>
      <c r="L14" s="39"/>
      <c r="M14" s="296"/>
      <c r="N14" s="296"/>
      <c r="O14" s="296"/>
      <c r="P14" s="296"/>
    </row>
    <row r="15" spans="1:16" ht="56">
      <c r="A15" s="54" t="s">
        <v>82</v>
      </c>
      <c r="B15" s="303">
        <f>(10977+1956)*1.02155/1000000</f>
        <v>1.321170615E-2</v>
      </c>
      <c r="C15" s="428">
        <f>B15*1.02155</f>
        <v>1.34964184175325E-2</v>
      </c>
      <c r="D15" s="428">
        <f>C15*1.02155</f>
        <v>1.3787266234430324E-2</v>
      </c>
      <c r="E15" s="428">
        <f>D15*1.02155</f>
        <v>1.4084381821782297E-2</v>
      </c>
      <c r="F15" s="304" t="s">
        <v>83</v>
      </c>
      <c r="G15" s="426"/>
      <c r="H15" s="437"/>
      <c r="I15" s="437"/>
      <c r="J15" s="314"/>
      <c r="K15" s="32" t="s">
        <v>26</v>
      </c>
      <c r="L15" s="39"/>
      <c r="M15" s="296"/>
      <c r="N15" s="296"/>
      <c r="O15" s="296"/>
      <c r="P15" s="296"/>
    </row>
    <row r="16" spans="1:16">
      <c r="A16" s="42"/>
      <c r="B16" s="293"/>
      <c r="C16" s="293"/>
      <c r="D16" s="293"/>
      <c r="E16" s="293"/>
    </row>
    <row r="17" spans="1:17">
      <c r="A17" s="43" t="s">
        <v>84</v>
      </c>
      <c r="B17" s="294"/>
      <c r="C17" s="294"/>
      <c r="D17" s="294"/>
      <c r="E17" s="294"/>
      <c r="F17" s="44"/>
      <c r="G17" s="44"/>
      <c r="H17" s="44"/>
      <c r="I17" s="44"/>
    </row>
    <row r="18" spans="1:17" ht="62.25" customHeight="1">
      <c r="A18" s="55" t="s">
        <v>85</v>
      </c>
      <c r="B18" s="310">
        <f>((8451*12*1.02155))/1000000</f>
        <v>0.1035974286</v>
      </c>
      <c r="C18" s="310">
        <f>B18*1.02155</f>
        <v>0.10582995318633</v>
      </c>
      <c r="D18" s="310">
        <f>C18*1.02155</f>
        <v>0.1081105886774954</v>
      </c>
      <c r="E18" s="310">
        <f>D18*1.02155</f>
        <v>0.11044037186349542</v>
      </c>
      <c r="F18" s="56" t="s">
        <v>86</v>
      </c>
      <c r="G18" s="56"/>
      <c r="H18" s="312" t="s">
        <v>87</v>
      </c>
      <c r="I18" s="414"/>
      <c r="J18" s="314"/>
      <c r="K18" s="32" t="s">
        <v>28</v>
      </c>
      <c r="M18" s="296"/>
      <c r="N18" s="296"/>
      <c r="O18" s="296"/>
      <c r="P18" s="296"/>
    </row>
    <row r="19" spans="1:17" ht="45.75" customHeight="1">
      <c r="A19" s="55" t="s">
        <v>85</v>
      </c>
      <c r="B19" s="310">
        <f>((64800*1.02155))/1000000</f>
        <v>6.6196440000000009E-2</v>
      </c>
      <c r="C19" s="310">
        <f t="shared" ref="C19:E19" si="1">B19*1.02155</f>
        <v>6.762297328200001E-2</v>
      </c>
      <c r="D19" s="310">
        <f t="shared" si="1"/>
        <v>6.90802483562271E-2</v>
      </c>
      <c r="E19" s="310">
        <f t="shared" si="1"/>
        <v>7.0568927708303794E-2</v>
      </c>
      <c r="F19" s="56" t="s">
        <v>88</v>
      </c>
      <c r="G19" s="416"/>
      <c r="H19" s="311" t="s">
        <v>89</v>
      </c>
      <c r="I19" s="414"/>
      <c r="J19" s="314"/>
      <c r="K19" s="32" t="s">
        <v>28</v>
      </c>
      <c r="M19" s="296"/>
      <c r="N19" s="296"/>
      <c r="O19" s="296"/>
      <c r="P19" s="296"/>
    </row>
    <row r="20" spans="1:17">
      <c r="B20" s="292"/>
      <c r="C20" s="292"/>
      <c r="D20" s="292"/>
      <c r="E20" s="292"/>
    </row>
    <row r="21" spans="1:17">
      <c r="A21" s="45" t="s">
        <v>90</v>
      </c>
      <c r="B21" s="295"/>
      <c r="C21" s="295"/>
      <c r="D21" s="295"/>
      <c r="E21" s="295"/>
      <c r="F21" s="46"/>
      <c r="G21" s="46"/>
      <c r="H21" s="46"/>
      <c r="I21" s="46"/>
      <c r="J21" s="315"/>
    </row>
    <row r="22" spans="1:17" ht="168">
      <c r="A22" s="297" t="s">
        <v>91</v>
      </c>
      <c r="B22" s="307">
        <f>0.44*1.02155</f>
        <v>0.44948199999999999</v>
      </c>
      <c r="C22" s="307">
        <f t="shared" ref="C22:C28" si="2">B22*1.02155</f>
        <v>0.45916833709999999</v>
      </c>
      <c r="D22" s="307">
        <v>0.12246120000000028</v>
      </c>
      <c r="E22" s="307">
        <v>0.1277856000000003</v>
      </c>
      <c r="F22" s="299" t="s">
        <v>92</v>
      </c>
      <c r="G22" s="415" t="s">
        <v>93</v>
      </c>
      <c r="H22" s="299" t="s">
        <v>94</v>
      </c>
      <c r="I22" s="299" t="s">
        <v>95</v>
      </c>
      <c r="J22" s="39"/>
      <c r="K22" s="32" t="s">
        <v>23</v>
      </c>
      <c r="L22" s="39"/>
      <c r="M22" s="296"/>
      <c r="N22" s="296"/>
      <c r="O22" s="296"/>
      <c r="P22" s="296"/>
      <c r="Q22" s="47"/>
    </row>
    <row r="23" spans="1:17" ht="154">
      <c r="A23" s="298" t="s">
        <v>96</v>
      </c>
      <c r="B23" s="308">
        <f>0.19*1.02155</f>
        <v>0.1940945</v>
      </c>
      <c r="C23" s="308">
        <f>B23*1.02155</f>
        <v>0.19827723647500001</v>
      </c>
      <c r="D23" s="308">
        <v>6.5000000000000002E-2</v>
      </c>
      <c r="E23" s="308">
        <v>6.5000000000000002E-2</v>
      </c>
      <c r="F23" s="306" t="s">
        <v>97</v>
      </c>
      <c r="G23" s="415" t="s">
        <v>98</v>
      </c>
      <c r="H23" s="299" t="s">
        <v>99</v>
      </c>
      <c r="I23" s="415" t="s">
        <v>100</v>
      </c>
      <c r="J23" s="315"/>
      <c r="K23" s="32" t="s">
        <v>23</v>
      </c>
      <c r="L23" s="423" t="s">
        <v>101</v>
      </c>
      <c r="M23" s="296"/>
      <c r="N23" s="296"/>
      <c r="O23" s="296"/>
      <c r="P23" s="296"/>
      <c r="Q23" s="47"/>
    </row>
    <row r="24" spans="1:17" ht="140">
      <c r="A24" s="298" t="s">
        <v>102</v>
      </c>
      <c r="B24" s="308">
        <f>0.03*1.02155</f>
        <v>3.0646499999999997E-2</v>
      </c>
      <c r="C24" s="308">
        <f t="shared" si="2"/>
        <v>3.1306932074999995E-2</v>
      </c>
      <c r="D24" s="308"/>
      <c r="E24" s="308"/>
      <c r="F24" s="306" t="s">
        <v>103</v>
      </c>
      <c r="G24" s="415" t="s">
        <v>104</v>
      </c>
      <c r="H24" s="299" t="s">
        <v>105</v>
      </c>
      <c r="I24" s="415" t="s">
        <v>104</v>
      </c>
      <c r="J24" s="315"/>
      <c r="K24" s="32" t="s">
        <v>23</v>
      </c>
      <c r="M24" s="296"/>
      <c r="N24" s="296"/>
      <c r="O24" s="296"/>
      <c r="P24" s="296"/>
      <c r="Q24" s="47"/>
    </row>
    <row r="25" spans="1:17" s="423" customFormat="1" ht="84">
      <c r="A25" s="420" t="s">
        <v>106</v>
      </c>
      <c r="B25" s="421"/>
      <c r="C25" s="421"/>
      <c r="D25" s="308">
        <v>1.2500000000000001E-2</v>
      </c>
      <c r="E25" s="308">
        <v>1.2500000000000001E-2</v>
      </c>
      <c r="F25" s="415"/>
      <c r="G25" s="415" t="s">
        <v>107</v>
      </c>
      <c r="H25" s="415"/>
      <c r="I25" s="415" t="s">
        <v>108</v>
      </c>
      <c r="J25" s="422"/>
      <c r="K25" s="423" t="s">
        <v>23</v>
      </c>
      <c r="L25" s="423" t="s">
        <v>109</v>
      </c>
      <c r="M25" s="424"/>
      <c r="N25" s="424"/>
      <c r="O25" s="424"/>
      <c r="P25" s="424"/>
      <c r="Q25" s="425"/>
    </row>
    <row r="26" spans="1:17" ht="98">
      <c r="A26" s="298" t="s">
        <v>110</v>
      </c>
      <c r="B26" s="308">
        <f>0.2*1.02155</f>
        <v>0.20430999999999999</v>
      </c>
      <c r="C26" s="308">
        <f t="shared" si="2"/>
        <v>0.20871288049999998</v>
      </c>
      <c r="D26" s="308">
        <v>0.2</v>
      </c>
      <c r="E26" s="308">
        <v>0.2</v>
      </c>
      <c r="F26" s="306" t="s">
        <v>111</v>
      </c>
      <c r="G26" s="415" t="s">
        <v>112</v>
      </c>
      <c r="H26" s="299" t="s">
        <v>113</v>
      </c>
      <c r="I26" s="299" t="s">
        <v>114</v>
      </c>
      <c r="J26" s="315"/>
      <c r="K26" s="32" t="s">
        <v>23</v>
      </c>
      <c r="M26" s="296"/>
      <c r="N26" s="296"/>
      <c r="O26" s="296"/>
      <c r="P26" s="296"/>
      <c r="Q26" s="47"/>
    </row>
    <row r="27" spans="1:17" ht="140">
      <c r="A27" s="298" t="s">
        <v>115</v>
      </c>
      <c r="B27" s="308">
        <f>0.32*1.02155</f>
        <v>0.32689600000000002</v>
      </c>
      <c r="C27" s="308">
        <f t="shared" si="2"/>
        <v>0.33394060879999998</v>
      </c>
      <c r="D27" s="308">
        <v>1.242463518265907E-3</v>
      </c>
      <c r="E27" s="308">
        <v>1.242463518265907E-3</v>
      </c>
      <c r="F27" s="306" t="s">
        <v>116</v>
      </c>
      <c r="G27" s="415" t="s">
        <v>117</v>
      </c>
      <c r="H27" s="299" t="s">
        <v>118</v>
      </c>
      <c r="I27" s="299" t="s">
        <v>119</v>
      </c>
      <c r="J27" s="315"/>
      <c r="K27" s="32" t="s">
        <v>23</v>
      </c>
      <c r="M27" s="296"/>
      <c r="N27" s="296"/>
      <c r="O27" s="296"/>
      <c r="P27" s="296"/>
    </row>
    <row r="28" spans="1:17" ht="168">
      <c r="A28" s="298" t="s">
        <v>120</v>
      </c>
      <c r="B28" s="308">
        <f>0.03*1.02155</f>
        <v>3.0646499999999997E-2</v>
      </c>
      <c r="C28" s="308">
        <f t="shared" si="2"/>
        <v>3.1306932074999995E-2</v>
      </c>
      <c r="D28" s="308">
        <v>5.733051280075111E-3</v>
      </c>
      <c r="E28" s="308">
        <v>1.5149700745698182E-2</v>
      </c>
      <c r="F28" s="306" t="s">
        <v>121</v>
      </c>
      <c r="G28" s="415" t="s">
        <v>122</v>
      </c>
      <c r="H28" s="299" t="s">
        <v>123</v>
      </c>
      <c r="I28" s="299" t="s">
        <v>124</v>
      </c>
      <c r="J28" s="315"/>
      <c r="K28" s="32" t="s">
        <v>23</v>
      </c>
      <c r="M28" s="296"/>
      <c r="N28" s="296"/>
      <c r="O28" s="296"/>
      <c r="P28" s="296"/>
    </row>
    <row r="29" spans="1:17" ht="14.5" thickBot="1"/>
    <row r="30" spans="1:17" ht="14.5" thickBot="1">
      <c r="B30" s="434" t="s">
        <v>125</v>
      </c>
      <c r="C30" s="435"/>
      <c r="D30" s="435"/>
      <c r="E30" s="436"/>
    </row>
    <row r="31" spans="1:17">
      <c r="B31" s="433" t="s">
        <v>4</v>
      </c>
      <c r="C31" s="433"/>
      <c r="D31" s="433"/>
      <c r="E31" s="433"/>
    </row>
    <row r="32" spans="1:17">
      <c r="B32" s="35">
        <v>2022</v>
      </c>
      <c r="C32" s="35">
        <v>2023</v>
      </c>
      <c r="D32" s="35">
        <v>2024</v>
      </c>
      <c r="E32" s="35">
        <v>2025</v>
      </c>
    </row>
    <row r="33" spans="1:7">
      <c r="A33" s="48" t="s">
        <v>25</v>
      </c>
      <c r="B33" s="34">
        <f t="shared" ref="B33:E37" si="3">SUMIFS(B$7:B$28,$K$7:$K$28,$A33)</f>
        <v>0.3984351465</v>
      </c>
      <c r="C33" s="34">
        <f t="shared" si="3"/>
        <v>0.37310558082582496</v>
      </c>
      <c r="D33" s="34">
        <f t="shared" si="3"/>
        <v>0.36408041999999996</v>
      </c>
      <c r="E33" s="34">
        <f t="shared" si="3"/>
        <v>0.37192635305099997</v>
      </c>
    </row>
    <row r="34" spans="1:7">
      <c r="A34" s="48" t="s">
        <v>26</v>
      </c>
      <c r="B34" s="34">
        <f t="shared" si="3"/>
        <v>1.321170615E-2</v>
      </c>
      <c r="C34" s="34">
        <f t="shared" si="3"/>
        <v>1.34964184175325E-2</v>
      </c>
      <c r="D34" s="34">
        <f t="shared" si="3"/>
        <v>1.3787266234430324E-2</v>
      </c>
      <c r="E34" s="34">
        <f t="shared" si="3"/>
        <v>1.4084381821782297E-2</v>
      </c>
    </row>
    <row r="35" spans="1:7">
      <c r="A35" s="48" t="s">
        <v>27</v>
      </c>
      <c r="B35" s="34">
        <f t="shared" si="3"/>
        <v>0.24775447840000001</v>
      </c>
      <c r="C35" s="34">
        <f t="shared" si="3"/>
        <v>0.25309358740951998</v>
      </c>
      <c r="D35" s="34">
        <f t="shared" si="3"/>
        <v>0.25854775421819515</v>
      </c>
      <c r="E35" s="34">
        <f t="shared" si="3"/>
        <v>0.26411945832159722</v>
      </c>
    </row>
    <row r="36" spans="1:7">
      <c r="A36" s="48" t="s">
        <v>28</v>
      </c>
      <c r="B36" s="34">
        <f t="shared" si="3"/>
        <v>0.16979386860000001</v>
      </c>
      <c r="C36" s="34">
        <f t="shared" si="3"/>
        <v>0.17345292646832999</v>
      </c>
      <c r="D36" s="34">
        <f t="shared" si="3"/>
        <v>0.17719083703372251</v>
      </c>
      <c r="E36" s="34">
        <f t="shared" si="3"/>
        <v>0.18100929957179923</v>
      </c>
    </row>
    <row r="37" spans="1:7">
      <c r="A37" s="48" t="s">
        <v>23</v>
      </c>
      <c r="B37" s="49">
        <f t="shared" si="3"/>
        <v>1.2360755000000001</v>
      </c>
      <c r="C37" s="49">
        <f t="shared" si="3"/>
        <v>1.2627129270249997</v>
      </c>
      <c r="D37" s="49">
        <f t="shared" si="3"/>
        <v>0.40693671479834131</v>
      </c>
      <c r="E37" s="49">
        <f t="shared" si="3"/>
        <v>0.42167776426396442</v>
      </c>
    </row>
    <row r="38" spans="1:7">
      <c r="B38" s="34">
        <f>SUM(B33:B37)</f>
        <v>2.0652706996500001</v>
      </c>
      <c r="C38" s="34">
        <f>SUM(C33:C37)</f>
        <v>2.0758614401462072</v>
      </c>
      <c r="D38" s="34">
        <f>SUM(D33:D37)</f>
        <v>1.2205429922846893</v>
      </c>
      <c r="E38" s="34">
        <f>SUM(E33:E37)</f>
        <v>1.2528172570301432</v>
      </c>
    </row>
    <row r="39" spans="1:7">
      <c r="A39" s="48" t="s">
        <v>126</v>
      </c>
      <c r="B39" s="50">
        <f>B38-SUM(B7:B28)</f>
        <v>0</v>
      </c>
      <c r="C39" s="50">
        <f>C38-SUM(C7:C28)</f>
        <v>0</v>
      </c>
      <c r="D39" s="50">
        <f>D38-SUM(D7:D28)</f>
        <v>0</v>
      </c>
      <c r="E39" s="50">
        <f>E38-SUM(E7:E28)</f>
        <v>0</v>
      </c>
    </row>
    <row r="40" spans="1:7">
      <c r="A40" s="48"/>
      <c r="B40" s="50"/>
      <c r="C40" s="50"/>
      <c r="D40" s="50"/>
      <c r="E40" s="50"/>
    </row>
    <row r="41" spans="1:7">
      <c r="A41" s="48"/>
      <c r="B41" s="50"/>
      <c r="C41" s="50"/>
      <c r="D41" s="50"/>
      <c r="E41" s="50"/>
    </row>
    <row r="45" spans="1:7">
      <c r="A45" s="33" t="s">
        <v>127</v>
      </c>
    </row>
    <row r="46" spans="1:7" ht="14.5">
      <c r="A46" s="17"/>
      <c r="B46" s="438" t="s">
        <v>4</v>
      </c>
      <c r="C46" s="438"/>
      <c r="D46" s="438"/>
      <c r="E46" s="438"/>
      <c r="F46" s="348"/>
      <c r="G46" s="16"/>
    </row>
    <row r="47" spans="1:7" ht="14.5">
      <c r="A47" s="321" t="s">
        <v>53</v>
      </c>
      <c r="B47" s="323">
        <v>2022</v>
      </c>
      <c r="C47" s="323">
        <v>2023</v>
      </c>
      <c r="D47" s="323">
        <v>2024</v>
      </c>
      <c r="E47" s="323">
        <v>2025</v>
      </c>
      <c r="F47" s="321" t="s">
        <v>128</v>
      </c>
      <c r="G47" s="417"/>
    </row>
    <row r="48" spans="1:7" ht="29">
      <c r="A48" s="325" t="s">
        <v>129</v>
      </c>
      <c r="B48" s="324">
        <f>SUM(B7:B9)</f>
        <v>0.24775447840000001</v>
      </c>
      <c r="C48" s="324">
        <f>SUM(C7:C9)</f>
        <v>0.25309358740951998</v>
      </c>
      <c r="D48" s="324">
        <f>SUM(D7:D9)</f>
        <v>0.25854775421819515</v>
      </c>
      <c r="E48" s="324">
        <f>SUM(E7:E9)</f>
        <v>0.26411945832159722</v>
      </c>
      <c r="F48" s="325" t="s">
        <v>130</v>
      </c>
      <c r="G48" s="418"/>
    </row>
    <row r="49" spans="1:7" ht="14.5">
      <c r="A49" s="325" t="s">
        <v>131</v>
      </c>
      <c r="B49" s="324">
        <f>SUM(B12:B15)</f>
        <v>0.41164685265000001</v>
      </c>
      <c r="C49" s="324">
        <f>SUM(C12:C15)</f>
        <v>0.38660199924335747</v>
      </c>
      <c r="D49" s="324">
        <f>SUM(D12:D15)</f>
        <v>0.37786768623443029</v>
      </c>
      <c r="E49" s="324">
        <f>SUM(E12:E15)</f>
        <v>0.38601073487278226</v>
      </c>
      <c r="F49" s="325" t="s">
        <v>132</v>
      </c>
      <c r="G49" s="418"/>
    </row>
    <row r="50" spans="1:7" ht="14.5">
      <c r="A50" s="325" t="s">
        <v>84</v>
      </c>
      <c r="B50" s="324">
        <f>SUM(B18:B19)</f>
        <v>0.16979386860000001</v>
      </c>
      <c r="C50" s="324">
        <f>SUM(C18:C19)</f>
        <v>0.17345292646832999</v>
      </c>
      <c r="D50" s="324">
        <f>SUM(D18:D19)</f>
        <v>0.17719083703372251</v>
      </c>
      <c r="E50" s="324">
        <f>SUM(E18:E19)</f>
        <v>0.18100929957179923</v>
      </c>
      <c r="F50" s="325" t="s">
        <v>133</v>
      </c>
      <c r="G50" s="418"/>
    </row>
    <row r="51" spans="1:7" ht="29">
      <c r="A51" s="325" t="s">
        <v>134</v>
      </c>
      <c r="B51" s="324">
        <f>SUM(B22:B28)</f>
        <v>1.2360755000000001</v>
      </c>
      <c r="C51" s="324">
        <f>SUM(C22:C28)</f>
        <v>1.2627129270249997</v>
      </c>
      <c r="D51" s="324">
        <f>SUM(D22:D28)</f>
        <v>0.40693671479834131</v>
      </c>
      <c r="E51" s="324">
        <f>SUM(E22:E28)</f>
        <v>0.42167776426396442</v>
      </c>
      <c r="F51" s="325" t="s">
        <v>135</v>
      </c>
      <c r="G51" s="418"/>
    </row>
    <row r="52" spans="1:7" s="327" customFormat="1" ht="14.5">
      <c r="A52" s="318" t="s">
        <v>136</v>
      </c>
      <c r="B52" s="326">
        <f>SUM(B48:B51)</f>
        <v>2.0652706996500001</v>
      </c>
      <c r="C52" s="326">
        <f t="shared" ref="C52:E52" si="4">SUM(C48:C51)</f>
        <v>2.0758614401462072</v>
      </c>
      <c r="D52" s="326">
        <f t="shared" si="4"/>
        <v>1.2205429922846893</v>
      </c>
      <c r="E52" s="326">
        <f t="shared" si="4"/>
        <v>1.2528172570301432</v>
      </c>
      <c r="F52" s="318"/>
      <c r="G52" s="16"/>
    </row>
    <row r="53" spans="1:7">
      <c r="B53" s="50">
        <f>B52-B38</f>
        <v>0</v>
      </c>
      <c r="C53" s="50">
        <f>C52-C38</f>
        <v>0</v>
      </c>
      <c r="D53" s="50">
        <f>D52-D38</f>
        <v>0</v>
      </c>
      <c r="E53" s="50">
        <f>E52-E38</f>
        <v>0</v>
      </c>
    </row>
  </sheetData>
  <mergeCells count="7">
    <mergeCell ref="B3:E3"/>
    <mergeCell ref="B30:E30"/>
    <mergeCell ref="I12:I15"/>
    <mergeCell ref="B46:E46"/>
    <mergeCell ref="H12:H15"/>
    <mergeCell ref="B31:E31"/>
    <mergeCell ref="F7:F9"/>
  </mergeCells>
  <pageMargins left="0.7" right="0.7" top="0.75" bottom="0.75" header="0.3" footer="0.3"/>
  <pageSetup scale="3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4AEAC-44D1-4C85-B6BF-E64C9C87F87B}">
  <dimension ref="A1:Q32"/>
  <sheetViews>
    <sheetView view="pageBreakPreview" zoomScale="60" zoomScaleNormal="100" workbookViewId="0">
      <selection activeCell="T40" sqref="T40"/>
    </sheetView>
  </sheetViews>
  <sheetFormatPr defaultColWidth="9.1796875" defaultRowHeight="13"/>
  <cols>
    <col min="1" max="1" width="9.1796875" style="349"/>
    <col min="2" max="2" width="34.453125" style="349" customWidth="1"/>
    <col min="3" max="3" width="8" style="349" bestFit="1" customWidth="1"/>
    <col min="4" max="5" width="6.54296875" style="349" bestFit="1" customWidth="1"/>
    <col min="6" max="6" width="7" style="349" bestFit="1" customWidth="1"/>
    <col min="7" max="7" width="7.453125" style="349" bestFit="1" customWidth="1"/>
    <col min="8" max="8" width="9.1796875" style="349"/>
    <col min="9" max="9" width="9.1796875" style="350"/>
    <col min="10" max="11" width="9.1796875" style="309"/>
    <col min="12" max="12" width="9.81640625" style="309" bestFit="1" customWidth="1"/>
    <col min="13" max="13" width="30" style="309" customWidth="1"/>
    <col min="14" max="17" width="11.1796875" style="309" customWidth="1"/>
    <col min="18" max="16384" width="9.1796875" style="309"/>
  </cols>
  <sheetData>
    <row r="1" spans="1:17">
      <c r="A1" s="349" t="s">
        <v>137</v>
      </c>
    </row>
    <row r="2" spans="1:17">
      <c r="A2" s="349" t="s">
        <v>138</v>
      </c>
    </row>
    <row r="3" spans="1:17">
      <c r="A3" s="349" t="s">
        <v>139</v>
      </c>
    </row>
    <row r="4" spans="1:17" ht="13.5" thickBot="1"/>
    <row r="5" spans="1:17">
      <c r="B5" s="351" t="s">
        <v>140</v>
      </c>
      <c r="C5" s="352"/>
      <c r="D5" s="352"/>
      <c r="E5" s="352"/>
      <c r="F5" s="352"/>
      <c r="G5" s="353"/>
    </row>
    <row r="6" spans="1:17">
      <c r="B6" s="354"/>
      <c r="C6" s="355"/>
      <c r="D6" s="355"/>
      <c r="E6" s="355"/>
      <c r="F6" s="355"/>
      <c r="G6" s="356"/>
      <c r="M6" s="317" t="s">
        <v>141</v>
      </c>
    </row>
    <row r="7" spans="1:17">
      <c r="B7" s="354" t="s">
        <v>53</v>
      </c>
      <c r="C7" s="440" t="s">
        <v>4</v>
      </c>
      <c r="D7" s="440"/>
      <c r="E7" s="440"/>
      <c r="F7" s="440"/>
      <c r="G7" s="356"/>
      <c r="M7" s="317"/>
    </row>
    <row r="8" spans="1:17" ht="14.5">
      <c r="B8" s="357" t="s">
        <v>142</v>
      </c>
      <c r="C8" s="392">
        <v>2022</v>
      </c>
      <c r="D8" s="358">
        <v>2023</v>
      </c>
      <c r="E8" s="358">
        <v>2024</v>
      </c>
      <c r="F8" s="358">
        <v>2025</v>
      </c>
      <c r="G8" s="359" t="s">
        <v>143</v>
      </c>
      <c r="N8" s="438" t="s">
        <v>4</v>
      </c>
      <c r="O8" s="438"/>
      <c r="P8" s="438"/>
      <c r="Q8" s="438"/>
    </row>
    <row r="9" spans="1:17" ht="14.5">
      <c r="B9" s="354" t="s">
        <v>144</v>
      </c>
      <c r="C9" s="395">
        <v>0</v>
      </c>
      <c r="D9" s="396">
        <f>'IRP Portfolios Delta'!D22</f>
        <v>-4.8058349906070497E-3</v>
      </c>
      <c r="E9" s="396">
        <f>'IRP Portfolios Delta'!E22</f>
        <v>8.4864039870895525E-2</v>
      </c>
      <c r="F9" s="396">
        <f>'IRP Portfolios Delta'!F22</f>
        <v>-1.1185254450773812</v>
      </c>
      <c r="G9" s="397">
        <f>AVERAGE(C9:F9)</f>
        <v>-0.25961681004927317</v>
      </c>
      <c r="I9" s="350" t="s">
        <v>11</v>
      </c>
      <c r="L9" s="317" t="s">
        <v>145</v>
      </c>
      <c r="M9" s="321" t="s">
        <v>53</v>
      </c>
      <c r="N9" s="393">
        <v>2022</v>
      </c>
      <c r="O9" s="320">
        <v>2023</v>
      </c>
      <c r="P9" s="320">
        <v>2024</v>
      </c>
      <c r="Q9" s="320">
        <v>2025</v>
      </c>
    </row>
    <row r="10" spans="1:17" ht="14.5">
      <c r="B10" s="354" t="s">
        <v>146</v>
      </c>
      <c r="C10" s="395">
        <v>0</v>
      </c>
      <c r="D10" s="396">
        <f>'IRP Portfolios Delta'!D38+'IRP Portfolios Delta'!D39</f>
        <v>-2.999426116188264E-2</v>
      </c>
      <c r="E10" s="396">
        <f>'IRP Portfolios Delta'!E38+'IRP Portfolios Delta'!E39</f>
        <v>-5.7813023502386596E-2</v>
      </c>
      <c r="F10" s="396">
        <f>'IRP Portfolios Delta'!F38+'IRP Portfolios Delta'!F39</f>
        <v>0.43803729322118112</v>
      </c>
      <c r="G10" s="397">
        <f t="shared" ref="G10:G18" si="0">AVERAGE(C10:F10)</f>
        <v>8.7557502139227972E-2</v>
      </c>
      <c r="I10" s="350" t="s">
        <v>11</v>
      </c>
      <c r="L10" s="309" t="s">
        <v>11</v>
      </c>
      <c r="M10" s="319" t="s">
        <v>147</v>
      </c>
      <c r="N10" s="409">
        <v>0</v>
      </c>
      <c r="O10" s="410">
        <f>SUMIFS('IRP Portfolios Delta'!D$8:D$72, 'IRP Portfolios Delta'!$A$8:$A$72,'IRP Costs '!$L10)</f>
        <v>-3.480009615248969E-2</v>
      </c>
      <c r="P10" s="410">
        <f>SUMIFS('IRP Portfolios Delta'!E$8:E$72, 'IRP Portfolios Delta'!$A$8:$A$72,'IRP Costs '!$L10)</f>
        <v>2.7051016368508929E-2</v>
      </c>
      <c r="Q10" s="410">
        <f>SUMIFS('IRP Portfolios Delta'!F$8:F$72, 'IRP Portfolios Delta'!$A$8:$A$72,'IRP Costs '!$L10)</f>
        <v>-0.68048815185620004</v>
      </c>
    </row>
    <row r="11" spans="1:17" ht="14.5">
      <c r="B11" s="354" t="s">
        <v>148</v>
      </c>
      <c r="C11" s="395">
        <v>0</v>
      </c>
      <c r="D11" s="396">
        <f>'IRP Portfolios Delta'!D33</f>
        <v>-3.5140761787708641E-3</v>
      </c>
      <c r="E11" s="396">
        <f>'IRP Portfolios Delta'!E33</f>
        <v>-7.4194549802975018E-4</v>
      </c>
      <c r="F11" s="396">
        <f>'IRP Portfolios Delta'!F33</f>
        <v>1.0291992753710844E-2</v>
      </c>
      <c r="G11" s="397">
        <f t="shared" si="0"/>
        <v>1.5089927692275573E-3</v>
      </c>
      <c r="I11" s="350" t="s">
        <v>13</v>
      </c>
      <c r="L11" s="309" t="s">
        <v>13</v>
      </c>
      <c r="M11" s="319" t="s">
        <v>149</v>
      </c>
      <c r="N11" s="409">
        <v>0</v>
      </c>
      <c r="O11" s="410">
        <f>SUMIFS('IRP Portfolios Delta'!D$8:D$72, 'IRP Portfolios Delta'!$A$8:$A$72,'IRP Costs '!$L11)</f>
        <v>7.3865678557183401E-4</v>
      </c>
      <c r="P11" s="410">
        <f>SUMIFS('IRP Portfolios Delta'!E$8:E$72, 'IRP Portfolios Delta'!$A$8:$A$72,'IRP Costs '!$L11)</f>
        <v>1.3498608530367662E-2</v>
      </c>
      <c r="Q11" s="410">
        <f>SUMIFS('IRP Portfolios Delta'!F$8:F$72, 'IRP Portfolios Delta'!$A$8:$A$72,'IRP Costs '!$L11)</f>
        <v>4.4280373250149552E-2</v>
      </c>
    </row>
    <row r="12" spans="1:17" ht="14.5">
      <c r="B12" s="354" t="s">
        <v>150</v>
      </c>
      <c r="C12" s="395">
        <v>0</v>
      </c>
      <c r="D12" s="396">
        <f>'IRP Portfolios Delta'!D10+'IRP Portfolios Delta'!D31+'IRP Portfolios Delta'!D32+'IRP Portfolios Delta'!D34+'IRP Portfolios Delta'!D35+'IRP Portfolios Delta'!D36+'IRP Portfolios Delta'!D37+'IRP Portfolios Delta'!D40+'IRP Portfolios Delta'!D41</f>
        <v>4.2527329643426981E-3</v>
      </c>
      <c r="E12" s="396">
        <f>'IRP Portfolios Delta'!E10+'IRP Portfolios Delta'!E31+'IRP Portfolios Delta'!E32+'IRP Portfolios Delta'!E34+'IRP Portfolios Delta'!E35+'IRP Portfolios Delta'!E36+'IRP Portfolios Delta'!E37+'IRP Portfolios Delta'!E40+'IRP Portfolios Delta'!E41</f>
        <v>1.4240554028397412E-2</v>
      </c>
      <c r="F12" s="396">
        <f>'IRP Portfolios Delta'!F10+'IRP Portfolios Delta'!F31+'IRP Portfolios Delta'!F32+'IRP Portfolios Delta'!F34+'IRP Portfolios Delta'!F35+'IRP Portfolios Delta'!F36+'IRP Portfolios Delta'!F37+'IRP Portfolios Delta'!F40+'IRP Portfolios Delta'!F41</f>
        <v>3.3988380496438708E-2</v>
      </c>
      <c r="G12" s="397">
        <f t="shared" si="0"/>
        <v>1.3120416872294705E-2</v>
      </c>
      <c r="I12" s="350" t="s">
        <v>13</v>
      </c>
      <c r="L12" s="309" t="s">
        <v>15</v>
      </c>
      <c r="M12" s="319" t="s">
        <v>151</v>
      </c>
      <c r="N12" s="409">
        <v>0</v>
      </c>
      <c r="O12" s="410">
        <f>SUMIFS('IRP Portfolios Delta'!D$8:D$72, 'IRP Portfolios Delta'!$A$8:$A$72,'IRP Costs '!$L12)</f>
        <v>0</v>
      </c>
      <c r="P12" s="410">
        <f>SUMIFS('IRP Portfolios Delta'!E$8:E$72, 'IRP Portfolios Delta'!$A$8:$A$72,'IRP Costs '!$L12)</f>
        <v>3.456556058267779E-6</v>
      </c>
      <c r="Q12" s="410">
        <f>SUMIFS('IRP Portfolios Delta'!F$8:F$72, 'IRP Portfolios Delta'!$A$8:$A$72,'IRP Costs '!$L12)</f>
        <v>0</v>
      </c>
    </row>
    <row r="13" spans="1:17" ht="14.5">
      <c r="B13" s="354" t="s">
        <v>151</v>
      </c>
      <c r="C13" s="395">
        <v>0</v>
      </c>
      <c r="D13" s="396">
        <f>'IRP Portfolios Delta'!D61+'IRP Portfolios Delta'!D62</f>
        <v>0</v>
      </c>
      <c r="E13" s="396">
        <f>'IRP Portfolios Delta'!E61+'IRP Portfolios Delta'!E62</f>
        <v>3.456556058267779E-6</v>
      </c>
      <c r="F13" s="396">
        <f>'IRP Portfolios Delta'!F61+'IRP Portfolios Delta'!F62</f>
        <v>0</v>
      </c>
      <c r="G13" s="397">
        <f t="shared" si="0"/>
        <v>8.6413901456694475E-7</v>
      </c>
      <c r="I13" s="350" t="s">
        <v>15</v>
      </c>
      <c r="L13" s="309" t="s">
        <v>17</v>
      </c>
      <c r="M13" s="319" t="s">
        <v>152</v>
      </c>
      <c r="N13" s="409">
        <v>0</v>
      </c>
      <c r="O13" s="410">
        <f>SUMIFS('IRP Portfolios Delta'!D$8:D$72, 'IRP Portfolios Delta'!$A$8:$A$72,'IRP Costs '!$L13)</f>
        <v>-4.160485961563154E-2</v>
      </c>
      <c r="P13" s="410">
        <f>SUMIFS('IRP Portfolios Delta'!E$8:E$72, 'IRP Portfolios Delta'!$A$8:$A$72,'IRP Costs '!$L13)</f>
        <v>-0.11867164312013756</v>
      </c>
      <c r="Q13" s="410">
        <f>SUMIFS('IRP Portfolios Delta'!F$8:F$72, 'IRP Portfolios Delta'!$A$8:$A$72,'IRP Costs '!$L13)</f>
        <v>-3.1054883267031386</v>
      </c>
    </row>
    <row r="14" spans="1:17" ht="14.5">
      <c r="B14" s="354" t="s">
        <v>153</v>
      </c>
      <c r="C14" s="395">
        <v>0</v>
      </c>
      <c r="D14" s="396">
        <f>'IRP Portfolios Delta'!D67</f>
        <v>9.8111542639003346E-2</v>
      </c>
      <c r="E14" s="396">
        <f>'IRP Portfolios Delta'!E67</f>
        <v>-1.3239317730608491E-2</v>
      </c>
      <c r="F14" s="396">
        <f>'IRP Portfolios Delta'!F67</f>
        <v>-1.4031735813439212</v>
      </c>
      <c r="G14" s="397">
        <f t="shared" si="0"/>
        <v>-0.32957533910888159</v>
      </c>
      <c r="I14" s="350" t="s">
        <v>17</v>
      </c>
      <c r="L14" s="309" t="s">
        <v>18</v>
      </c>
      <c r="M14" s="319" t="s">
        <v>18</v>
      </c>
      <c r="N14" s="409">
        <v>0</v>
      </c>
      <c r="O14" s="410">
        <f>SUMIFS('IRP Portfolios Delta'!D$8:D$72, 'IRP Portfolios Delta'!$A$8:$A$72,'IRP Costs '!$L14)</f>
        <v>0.54082066048677291</v>
      </c>
      <c r="P14" s="410">
        <f>SUMIFS('IRP Portfolios Delta'!E$8:E$72, 'IRP Portfolios Delta'!$A$8:$A$72,'IRP Costs '!$L14)</f>
        <v>9.9553364818802947E-2</v>
      </c>
      <c r="Q14" s="410">
        <f>SUMIFS('IRP Portfolios Delta'!F$8:F$72, 'IRP Portfolios Delta'!$A$8:$A$72,'IRP Costs '!$L14)</f>
        <v>2.1586945101432491</v>
      </c>
    </row>
    <row r="15" spans="1:17" ht="14.5">
      <c r="B15" s="360" t="s">
        <v>154</v>
      </c>
      <c r="C15" s="395">
        <v>0</v>
      </c>
      <c r="D15" s="396">
        <f>'IRP Portfolios Delta'!D66</f>
        <v>-0.13971640225463489</v>
      </c>
      <c r="E15" s="396">
        <f>'IRP Portfolios Delta'!E66</f>
        <v>-0.10543232538952907</v>
      </c>
      <c r="F15" s="396">
        <f>'IRP Portfolios Delta'!F66</f>
        <v>-1.7023147453592173</v>
      </c>
      <c r="G15" s="397">
        <f t="shared" si="0"/>
        <v>-0.48686586825084532</v>
      </c>
      <c r="I15" s="350" t="s">
        <v>17</v>
      </c>
      <c r="L15" s="309" t="s">
        <v>19</v>
      </c>
      <c r="M15" s="319" t="s">
        <v>19</v>
      </c>
      <c r="N15" s="409">
        <v>0</v>
      </c>
      <c r="O15" s="410">
        <f>SUMIFS('IRP Portfolios Delta'!D$8:D$72, 'IRP Portfolios Delta'!$A$8:$A$72,'IRP Costs '!$L15)</f>
        <v>0</v>
      </c>
      <c r="P15" s="410">
        <f>SUMIFS('IRP Portfolios Delta'!E$8:E$72, 'IRP Portfolios Delta'!$A$8:$A$72,'IRP Costs '!$L15)</f>
        <v>-6.5166931773184444E-2</v>
      </c>
      <c r="Q15" s="410">
        <f>SUMIFS('IRP Portfolios Delta'!F$8:F$72, 'IRP Portfolios Delta'!$A$8:$A$72,'IRP Costs '!$L15)</f>
        <v>-6.0719999999989893E-2</v>
      </c>
    </row>
    <row r="16" spans="1:17" ht="14.5">
      <c r="B16" s="354" t="s">
        <v>18</v>
      </c>
      <c r="C16" s="395">
        <v>0</v>
      </c>
      <c r="D16" s="396">
        <f>'IRP Portfolios Delta'!D27</f>
        <v>0.54082066048677291</v>
      </c>
      <c r="E16" s="396">
        <f>'IRP Portfolios Delta'!E27</f>
        <v>9.9553364818802947E-2</v>
      </c>
      <c r="F16" s="396">
        <f>'IRP Portfolios Delta'!F27</f>
        <v>2.1586945101432491</v>
      </c>
      <c r="G16" s="397">
        <f t="shared" si="0"/>
        <v>0.69976713386220624</v>
      </c>
      <c r="I16" s="350" t="s">
        <v>18</v>
      </c>
      <c r="L16" s="309" t="s">
        <v>8</v>
      </c>
      <c r="M16" s="319" t="s">
        <v>8</v>
      </c>
      <c r="N16" s="409">
        <v>0</v>
      </c>
      <c r="O16" s="410">
        <f>SUMIFS('IRP Portfolios Delta'!D$8:D$72, 'IRP Portfolios Delta'!$A$8:$A$72,'IRP Costs '!$L16)</f>
        <v>0</v>
      </c>
      <c r="P16" s="410">
        <f>SUMIFS('IRP Portfolios Delta'!E$8:E$72, 'IRP Portfolios Delta'!$A$8:$A$72,'IRP Costs '!$L16)</f>
        <v>-3.3261421300001537E-6</v>
      </c>
      <c r="Q16" s="410">
        <f>SUMIFS('IRP Portfolios Delta'!F$8:F$72, 'IRP Portfolios Delta'!$A$8:$A$72,'IRP Costs '!$L16)</f>
        <v>2.6725966599805417E-6</v>
      </c>
    </row>
    <row r="17" spans="2:17" ht="14.5">
      <c r="B17" s="360" t="s">
        <v>19</v>
      </c>
      <c r="C17" s="395">
        <v>0</v>
      </c>
      <c r="D17" s="396">
        <f>'IRP Portfolios Delta'!D42</f>
        <v>0</v>
      </c>
      <c r="E17" s="396">
        <f>'IRP Portfolios Delta'!E42</f>
        <v>-6.5166931773184444E-2</v>
      </c>
      <c r="F17" s="396">
        <f>'IRP Portfolios Delta'!F42</f>
        <v>-6.0719999999989893E-2</v>
      </c>
      <c r="G17" s="397">
        <f t="shared" si="0"/>
        <v>-3.1471732943293584E-2</v>
      </c>
      <c r="I17" s="350" t="s">
        <v>19</v>
      </c>
      <c r="M17" s="318" t="s">
        <v>136</v>
      </c>
      <c r="N17" s="411">
        <v>0</v>
      </c>
      <c r="O17" s="410">
        <f>SUM(O10:O16)</f>
        <v>0.46515436150422351</v>
      </c>
      <c r="P17" s="410">
        <f t="shared" ref="P17:Q17" si="1">SUM(P10:P16)</f>
        <v>-4.3735454761714199E-2</v>
      </c>
      <c r="Q17" s="410">
        <f t="shared" si="1"/>
        <v>-1.6437189225692699</v>
      </c>
    </row>
    <row r="18" spans="2:17" ht="14.5">
      <c r="B18" s="361" t="s">
        <v>155</v>
      </c>
      <c r="C18" s="398">
        <v>0</v>
      </c>
      <c r="D18" s="399">
        <f>SUM(D9:D17)</f>
        <v>0.46515436150422351</v>
      </c>
      <c r="E18" s="399">
        <f t="shared" ref="E18:F18" si="2">SUM(E9:E17)</f>
        <v>-4.3732128619584199E-2</v>
      </c>
      <c r="F18" s="399">
        <f t="shared" si="2"/>
        <v>-1.6437215951659299</v>
      </c>
      <c r="G18" s="397">
        <f t="shared" si="0"/>
        <v>-0.30557484057032264</v>
      </c>
      <c r="L18"/>
      <c r="M18" s="322" t="s">
        <v>156</v>
      </c>
      <c r="N18" s="394">
        <v>0</v>
      </c>
      <c r="O18" s="316">
        <f>O17-D28</f>
        <v>0</v>
      </c>
      <c r="P18" s="316">
        <f t="shared" ref="P18:Q18" si="3">P17-E28</f>
        <v>0</v>
      </c>
      <c r="Q18" s="316">
        <f t="shared" si="3"/>
        <v>0</v>
      </c>
    </row>
    <row r="19" spans="2:17" ht="14.5">
      <c r="B19" s="360"/>
      <c r="C19" s="400"/>
      <c r="D19" s="401"/>
      <c r="E19" s="401"/>
      <c r="F19" s="401"/>
      <c r="G19" s="397"/>
      <c r="L19"/>
      <c r="M19"/>
    </row>
    <row r="20" spans="2:17" ht="14.5">
      <c r="B20" s="360" t="s">
        <v>157</v>
      </c>
      <c r="C20" s="400">
        <v>0</v>
      </c>
      <c r="D20" s="401">
        <f>'IRP Portfolios Delta'!D47+'IRP Portfolios Delta'!D48</f>
        <v>0</v>
      </c>
      <c r="E20" s="401">
        <f>'IRP Portfolios Delta'!E47+'IRP Portfolios Delta'!E48</f>
        <v>0</v>
      </c>
      <c r="F20" s="401">
        <f>'IRP Portfolios Delta'!F47+'IRP Portfolios Delta'!F48</f>
        <v>0</v>
      </c>
      <c r="G20" s="397">
        <f t="shared" ref="G20:G26" si="4">AVERAGE(C20:F20)</f>
        <v>0</v>
      </c>
      <c r="I20" s="350" t="s">
        <v>8</v>
      </c>
      <c r="L20"/>
      <c r="M20"/>
    </row>
    <row r="21" spans="2:17" ht="14.5">
      <c r="B21" s="360" t="s">
        <v>158</v>
      </c>
      <c r="C21" s="400">
        <v>0</v>
      </c>
      <c r="D21" s="401">
        <f>'IRP Portfolios Delta'!D49+'IRP Portfolios Delta'!D50+'IRP Portfolios Delta'!D52+'IRP Portfolios Delta'!D53+'IRP Portfolios Delta'!D54+'IRP Portfolios Delta'!D55</f>
        <v>0</v>
      </c>
      <c r="E21" s="401">
        <f>'IRP Portfolios Delta'!E49+'IRP Portfolios Delta'!E50+'IRP Portfolios Delta'!E52+'IRP Portfolios Delta'!E53+'IRP Portfolios Delta'!E54+'IRP Portfolios Delta'!E55</f>
        <v>-3.3261421300001537E-6</v>
      </c>
      <c r="F21" s="401">
        <f>'IRP Portfolios Delta'!F49+'IRP Portfolios Delta'!F50+'IRP Portfolios Delta'!F52+'IRP Portfolios Delta'!F53+'IRP Portfolios Delta'!F54+'IRP Portfolios Delta'!F55</f>
        <v>2.6725966599805417E-6</v>
      </c>
      <c r="G21" s="397">
        <f t="shared" si="4"/>
        <v>-1.6338636750490299E-7</v>
      </c>
      <c r="I21" s="350" t="s">
        <v>8</v>
      </c>
      <c r="L21"/>
      <c r="M21"/>
    </row>
    <row r="22" spans="2:17" ht="14.5">
      <c r="B22" s="360" t="s">
        <v>159</v>
      </c>
      <c r="C22" s="400">
        <v>0</v>
      </c>
      <c r="D22" s="401">
        <f>'IRP Portfolios Delta'!D17</f>
        <v>0</v>
      </c>
      <c r="E22" s="401">
        <f>'IRP Portfolios Delta'!E17</f>
        <v>0</v>
      </c>
      <c r="F22" s="401">
        <f>'IRP Portfolios Delta'!F17</f>
        <v>0</v>
      </c>
      <c r="G22" s="397">
        <f t="shared" si="4"/>
        <v>0</v>
      </c>
      <c r="I22" s="350" t="s">
        <v>8</v>
      </c>
      <c r="L22"/>
      <c r="M22"/>
    </row>
    <row r="23" spans="2:17" ht="14.5">
      <c r="B23" s="360" t="s">
        <v>160</v>
      </c>
      <c r="C23" s="400">
        <v>0</v>
      </c>
      <c r="D23" s="401">
        <f>'IRP Portfolios Delta'!D51</f>
        <v>0</v>
      </c>
      <c r="E23" s="401">
        <f>'IRP Portfolios Delta'!E51</f>
        <v>0</v>
      </c>
      <c r="F23" s="401">
        <f>'IRP Portfolios Delta'!F51</f>
        <v>0</v>
      </c>
      <c r="G23" s="397">
        <f t="shared" si="4"/>
        <v>0</v>
      </c>
      <c r="I23" s="350" t="s">
        <v>8</v>
      </c>
      <c r="L23"/>
      <c r="M23"/>
    </row>
    <row r="24" spans="2:17" ht="14.5">
      <c r="B24" s="360" t="s">
        <v>161</v>
      </c>
      <c r="C24" s="400">
        <v>0</v>
      </c>
      <c r="D24" s="401">
        <f>'IRP Portfolios Delta'!D59+'IRP Portfolios Delta'!D60</f>
        <v>0</v>
      </c>
      <c r="E24" s="401">
        <f>'IRP Portfolios Delta'!E59+'IRP Portfolios Delta'!E60</f>
        <v>0</v>
      </c>
      <c r="F24" s="401">
        <f>'IRP Portfolios Delta'!F59+'IRP Portfolios Delta'!F60</f>
        <v>0</v>
      </c>
      <c r="G24" s="397">
        <f t="shared" si="4"/>
        <v>0</v>
      </c>
      <c r="I24" s="350" t="s">
        <v>8</v>
      </c>
      <c r="L24"/>
      <c r="M24"/>
    </row>
    <row r="25" spans="2:17">
      <c r="B25" s="360" t="s">
        <v>162</v>
      </c>
      <c r="C25" s="400">
        <v>0</v>
      </c>
      <c r="D25" s="401">
        <f>'IRP Portfolios Delta'!D72</f>
        <v>0</v>
      </c>
      <c r="E25" s="401">
        <f>'IRP Portfolios Delta'!E72</f>
        <v>0</v>
      </c>
      <c r="F25" s="401">
        <f>'IRP Portfolios Delta'!F72</f>
        <v>0</v>
      </c>
      <c r="G25" s="397">
        <f t="shared" si="4"/>
        <v>0</v>
      </c>
      <c r="I25" s="350" t="s">
        <v>8</v>
      </c>
    </row>
    <row r="26" spans="2:17">
      <c r="B26" s="361" t="s">
        <v>163</v>
      </c>
      <c r="C26" s="402">
        <v>0</v>
      </c>
      <c r="D26" s="403">
        <f>SUM(D20:D25)</f>
        <v>0</v>
      </c>
      <c r="E26" s="403">
        <f t="shared" ref="E26:F26" si="5">SUM(E20:E25)</f>
        <v>-3.3261421300001537E-6</v>
      </c>
      <c r="F26" s="403">
        <f t="shared" si="5"/>
        <v>2.6725966599805417E-6</v>
      </c>
      <c r="G26" s="397">
        <f t="shared" si="4"/>
        <v>-1.6338636750490299E-7</v>
      </c>
    </row>
    <row r="27" spans="2:17">
      <c r="B27" s="360"/>
      <c r="C27" s="400"/>
      <c r="D27" s="401"/>
      <c r="E27" s="401"/>
      <c r="F27" s="401"/>
      <c r="G27" s="397"/>
    </row>
    <row r="28" spans="2:17">
      <c r="B28" s="362" t="s">
        <v>136</v>
      </c>
      <c r="C28" s="404">
        <v>0</v>
      </c>
      <c r="D28" s="405">
        <f t="shared" ref="D28" si="6">D18+D26</f>
        <v>0.46515436150422351</v>
      </c>
      <c r="E28" s="405">
        <f>E18+E26</f>
        <v>-4.3735454761714199E-2</v>
      </c>
      <c r="F28" s="405">
        <f>F18+F26</f>
        <v>-1.6437189225692699</v>
      </c>
      <c r="G28" s="397">
        <f>AVERAGE(C28:F28)</f>
        <v>-0.30557500395669013</v>
      </c>
    </row>
    <row r="29" spans="2:17">
      <c r="B29" s="360"/>
      <c r="G29" s="363"/>
    </row>
    <row r="30" spans="2:17">
      <c r="B30" s="360"/>
      <c r="G30" s="363"/>
    </row>
    <row r="31" spans="2:17">
      <c r="B31" s="360"/>
      <c r="G31" s="363"/>
    </row>
    <row r="32" spans="2:17" ht="13.5" thickBot="1">
      <c r="B32" s="364"/>
      <c r="C32" s="365"/>
      <c r="D32" s="365"/>
      <c r="E32" s="365"/>
      <c r="F32" s="365"/>
      <c r="G32" s="366"/>
    </row>
  </sheetData>
  <mergeCells count="2">
    <mergeCell ref="C7:F7"/>
    <mergeCell ref="N8:Q8"/>
  </mergeCells>
  <pageMargins left="0.7" right="0.7" top="0.75" bottom="0.75" header="0.3" footer="0.3"/>
  <pageSetup scale="80" orientation="portrait" r:id="rId1"/>
  <colBreaks count="1" manualBreakCount="1">
    <brk id="8" max="3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55A4A-EED4-4201-86F5-5A5C79DA1E12}">
  <dimension ref="A1:X107"/>
  <sheetViews>
    <sheetView view="pageBreakPreview" zoomScale="60" zoomScaleNormal="100" workbookViewId="0">
      <selection activeCell="D95" sqref="D95"/>
    </sheetView>
  </sheetViews>
  <sheetFormatPr defaultRowHeight="14.5"/>
  <cols>
    <col min="1" max="1" width="8.7265625" style="369"/>
    <col min="2" max="2" width="28.453125" customWidth="1"/>
    <col min="3" max="3" width="19.453125" customWidth="1"/>
    <col min="4" max="23" width="11.453125" customWidth="1"/>
    <col min="24" max="24" width="3.7265625" customWidth="1"/>
  </cols>
  <sheetData>
    <row r="1" spans="1:24" ht="21.5" thickBot="1">
      <c r="C1" s="272" t="s">
        <v>164</v>
      </c>
      <c r="D1" s="291"/>
      <c r="F1" s="290" t="s">
        <v>165</v>
      </c>
    </row>
    <row r="2" spans="1:24" ht="15" thickBot="1">
      <c r="C2" s="271">
        <v>6.7699999999999996E-2</v>
      </c>
    </row>
    <row r="5" spans="1:24">
      <c r="B5" s="289" t="s">
        <v>166</v>
      </c>
      <c r="C5" s="373" t="s">
        <v>167</v>
      </c>
      <c r="D5" s="374">
        <v>2023</v>
      </c>
      <c r="E5" s="374">
        <v>2024</v>
      </c>
      <c r="F5" s="374">
        <v>2025</v>
      </c>
      <c r="G5" s="374">
        <v>2026</v>
      </c>
      <c r="H5" s="374">
        <v>2027</v>
      </c>
      <c r="I5" s="374">
        <v>2028</v>
      </c>
      <c r="J5" s="374">
        <v>2029</v>
      </c>
      <c r="K5" s="374">
        <v>2030</v>
      </c>
      <c r="L5" s="374">
        <v>2031</v>
      </c>
      <c r="M5" s="374">
        <v>2032</v>
      </c>
      <c r="N5" s="374">
        <v>2033</v>
      </c>
      <c r="O5" s="374">
        <v>2034</v>
      </c>
      <c r="P5" s="374">
        <v>2035</v>
      </c>
      <c r="Q5" s="374">
        <v>2036</v>
      </c>
      <c r="R5" s="374">
        <v>2037</v>
      </c>
      <c r="S5" s="374">
        <v>2038</v>
      </c>
      <c r="T5" s="374">
        <v>2039</v>
      </c>
      <c r="U5" s="374">
        <v>2040</v>
      </c>
      <c r="V5" s="374">
        <v>2041</v>
      </c>
      <c r="W5" s="374">
        <v>2042</v>
      </c>
    </row>
    <row r="7" spans="1:24" ht="15.5">
      <c r="A7" s="369">
        <v>1</v>
      </c>
      <c r="B7" s="273" t="s">
        <v>168</v>
      </c>
      <c r="C7" s="270"/>
      <c r="D7" s="270"/>
      <c r="E7" s="270"/>
      <c r="F7" s="270"/>
      <c r="G7" s="270"/>
      <c r="H7" s="270"/>
      <c r="I7" s="270"/>
      <c r="J7" s="270"/>
      <c r="K7" s="270"/>
      <c r="L7" s="270"/>
      <c r="M7" s="270"/>
      <c r="N7" s="270"/>
      <c r="O7" s="270"/>
      <c r="P7" s="270"/>
      <c r="Q7" s="270"/>
      <c r="R7" s="270"/>
      <c r="S7" s="270"/>
      <c r="T7" s="270"/>
      <c r="U7" s="270"/>
      <c r="V7" s="270"/>
      <c r="W7" s="270"/>
      <c r="X7" s="270"/>
    </row>
    <row r="8" spans="1:24" ht="15.5">
      <c r="B8" s="273" t="s">
        <v>169</v>
      </c>
      <c r="C8" s="270">
        <v>-1.5060066531077609E-2</v>
      </c>
      <c r="D8" s="270">
        <v>4.2465508770987981E-3</v>
      </c>
      <c r="E8" s="270">
        <v>1.3856623368106114E-2</v>
      </c>
      <c r="F8" s="270">
        <v>6.6974707842334169E-2</v>
      </c>
      <c r="G8" s="270">
        <v>2.3479797752273157E-2</v>
      </c>
      <c r="H8" s="270">
        <v>-0.51430727007861066</v>
      </c>
      <c r="I8" s="270">
        <v>0.85561742767870186</v>
      </c>
      <c r="J8" s="270">
        <v>-9.1757942513055468E-3</v>
      </c>
      <c r="K8" s="270">
        <v>-2.2920068911780334E-2</v>
      </c>
      <c r="L8" s="270">
        <v>-5.5140777001867036E-2</v>
      </c>
      <c r="M8" s="270">
        <v>-5.5808704251632868E-2</v>
      </c>
      <c r="N8" s="270">
        <v>-8.6629113107009381E-2</v>
      </c>
      <c r="O8" s="270">
        <v>8.0521242005100468E-3</v>
      </c>
      <c r="P8" s="270">
        <v>-8.5104364686290346E-3</v>
      </c>
      <c r="Q8" s="270">
        <v>2.3963041744709646E-2</v>
      </c>
      <c r="R8" s="270">
        <v>-0.13772377708074002</v>
      </c>
      <c r="S8" s="270">
        <v>1.4980836145809029E-2</v>
      </c>
      <c r="T8" s="270">
        <v>-0.46714920713022146</v>
      </c>
      <c r="U8" s="270">
        <v>0</v>
      </c>
      <c r="V8" s="270">
        <v>0</v>
      </c>
      <c r="W8" s="270">
        <v>0</v>
      </c>
      <c r="X8" s="270"/>
    </row>
    <row r="9" spans="1:24" ht="7.5" customHeight="1">
      <c r="B9" s="277"/>
      <c r="C9" s="270"/>
      <c r="D9" s="270"/>
      <c r="E9" s="270"/>
      <c r="F9" s="270"/>
      <c r="G9" s="270"/>
      <c r="H9" s="270"/>
      <c r="I9" s="270"/>
      <c r="J9" s="270"/>
      <c r="K9" s="270"/>
      <c r="L9" s="270"/>
      <c r="M9" s="270"/>
      <c r="N9" s="270"/>
      <c r="O9" s="270"/>
      <c r="P9" s="270"/>
      <c r="Q9" s="270"/>
      <c r="R9" s="270"/>
      <c r="S9" s="270"/>
      <c r="T9" s="270"/>
      <c r="U9" s="270"/>
      <c r="V9" s="270"/>
      <c r="W9" s="270"/>
      <c r="X9" s="270"/>
    </row>
    <row r="10" spans="1:24" ht="15.5">
      <c r="A10" s="369" t="s">
        <v>13</v>
      </c>
      <c r="B10" s="407" t="s">
        <v>136</v>
      </c>
      <c r="C10" s="275">
        <f>C8</f>
        <v>-1.5060066531077609E-2</v>
      </c>
      <c r="D10" s="275">
        <f t="shared" ref="D10:W10" si="0">D8</f>
        <v>4.2465508770987981E-3</v>
      </c>
      <c r="E10" s="275">
        <f t="shared" si="0"/>
        <v>1.3856623368106114E-2</v>
      </c>
      <c r="F10" s="275">
        <f t="shared" si="0"/>
        <v>6.6974707842334169E-2</v>
      </c>
      <c r="G10" s="275">
        <f t="shared" si="0"/>
        <v>2.3479797752273157E-2</v>
      </c>
      <c r="H10" s="275">
        <f t="shared" si="0"/>
        <v>-0.51430727007861066</v>
      </c>
      <c r="I10" s="275">
        <f t="shared" si="0"/>
        <v>0.85561742767870186</v>
      </c>
      <c r="J10" s="275">
        <f t="shared" si="0"/>
        <v>-9.1757942513055468E-3</v>
      </c>
      <c r="K10" s="275">
        <f t="shared" si="0"/>
        <v>-2.2920068911780334E-2</v>
      </c>
      <c r="L10" s="275">
        <f t="shared" si="0"/>
        <v>-5.5140777001867036E-2</v>
      </c>
      <c r="M10" s="275">
        <f t="shared" si="0"/>
        <v>-5.5808704251632868E-2</v>
      </c>
      <c r="N10" s="275">
        <f t="shared" si="0"/>
        <v>-8.6629113107009381E-2</v>
      </c>
      <c r="O10" s="275">
        <f t="shared" si="0"/>
        <v>8.0521242005100468E-3</v>
      </c>
      <c r="P10" s="275">
        <f t="shared" si="0"/>
        <v>-8.5104364686290346E-3</v>
      </c>
      <c r="Q10" s="275">
        <f t="shared" si="0"/>
        <v>2.3963041744709646E-2</v>
      </c>
      <c r="R10" s="275">
        <f t="shared" si="0"/>
        <v>-0.13772377708074002</v>
      </c>
      <c r="S10" s="275">
        <f t="shared" si="0"/>
        <v>1.4980836145809029E-2</v>
      </c>
      <c r="T10" s="275">
        <f t="shared" si="0"/>
        <v>-0.46714920713022146</v>
      </c>
      <c r="U10" s="275">
        <f t="shared" si="0"/>
        <v>0</v>
      </c>
      <c r="V10" s="275">
        <f t="shared" si="0"/>
        <v>0</v>
      </c>
      <c r="W10" s="275">
        <f t="shared" si="0"/>
        <v>0</v>
      </c>
      <c r="X10" s="270"/>
    </row>
    <row r="11" spans="1:24">
      <c r="X11" s="270"/>
    </row>
    <row r="12" spans="1:24" ht="15.5">
      <c r="A12" s="369">
        <v>2</v>
      </c>
      <c r="B12" s="273" t="s">
        <v>170</v>
      </c>
      <c r="C12" s="270"/>
      <c r="D12" s="270"/>
      <c r="E12" s="270"/>
      <c r="F12" s="270"/>
      <c r="G12" s="270"/>
      <c r="H12" s="270"/>
      <c r="I12" s="270"/>
      <c r="J12" s="270"/>
      <c r="K12" s="270"/>
      <c r="L12" s="270"/>
      <c r="M12" s="270"/>
      <c r="N12" s="270"/>
      <c r="O12" s="270"/>
      <c r="P12" s="270"/>
      <c r="Q12" s="270"/>
      <c r="R12" s="270"/>
      <c r="S12" s="270"/>
      <c r="T12" s="270"/>
      <c r="U12" s="270"/>
      <c r="V12" s="270"/>
      <c r="W12" s="270"/>
      <c r="X12" s="270"/>
    </row>
    <row r="13" spans="1:24" ht="15.5">
      <c r="B13" s="277" t="s">
        <v>171</v>
      </c>
      <c r="C13" s="270">
        <v>0</v>
      </c>
      <c r="D13" s="270">
        <v>0</v>
      </c>
      <c r="E13" s="270">
        <v>0</v>
      </c>
      <c r="F13" s="270">
        <v>0</v>
      </c>
      <c r="G13" s="270">
        <v>0</v>
      </c>
      <c r="H13" s="270">
        <v>0</v>
      </c>
      <c r="I13" s="270">
        <v>0</v>
      </c>
      <c r="J13" s="270">
        <v>0</v>
      </c>
      <c r="K13" s="270">
        <v>0</v>
      </c>
      <c r="L13" s="270">
        <v>0</v>
      </c>
      <c r="M13" s="270">
        <v>0</v>
      </c>
      <c r="N13" s="270">
        <v>0</v>
      </c>
      <c r="O13" s="270">
        <v>0</v>
      </c>
      <c r="P13" s="270">
        <v>0</v>
      </c>
      <c r="Q13" s="270">
        <v>0</v>
      </c>
      <c r="R13" s="270">
        <v>0</v>
      </c>
      <c r="S13" s="270">
        <v>0</v>
      </c>
      <c r="T13" s="270">
        <v>0</v>
      </c>
      <c r="U13" s="270">
        <v>0</v>
      </c>
      <c r="V13" s="270">
        <v>0</v>
      </c>
      <c r="W13" s="270">
        <v>0</v>
      </c>
      <c r="X13" s="270"/>
    </row>
    <row r="14" spans="1:24" ht="15.5">
      <c r="B14" s="277" t="s">
        <v>172</v>
      </c>
      <c r="C14" s="270">
        <v>0</v>
      </c>
      <c r="D14" s="270">
        <v>0</v>
      </c>
      <c r="E14" s="270">
        <v>0</v>
      </c>
      <c r="F14" s="270">
        <v>0</v>
      </c>
      <c r="G14" s="270">
        <v>0</v>
      </c>
      <c r="H14" s="270">
        <v>0</v>
      </c>
      <c r="I14" s="270">
        <v>0</v>
      </c>
      <c r="J14" s="270">
        <v>0</v>
      </c>
      <c r="K14" s="270">
        <v>0</v>
      </c>
      <c r="L14" s="270">
        <v>0</v>
      </c>
      <c r="M14" s="270">
        <v>0</v>
      </c>
      <c r="N14" s="270">
        <v>0</v>
      </c>
      <c r="O14" s="270">
        <v>0</v>
      </c>
      <c r="P14" s="270">
        <v>0</v>
      </c>
      <c r="Q14" s="270">
        <v>0</v>
      </c>
      <c r="R14" s="270">
        <v>0</v>
      </c>
      <c r="S14" s="270">
        <v>0</v>
      </c>
      <c r="T14" s="270">
        <v>0</v>
      </c>
      <c r="U14" s="270">
        <v>0</v>
      </c>
      <c r="V14" s="270">
        <v>0</v>
      </c>
      <c r="W14" s="270">
        <v>0</v>
      </c>
      <c r="X14" s="270"/>
    </row>
    <row r="15" spans="1:24" ht="15.5">
      <c r="B15" s="288" t="s">
        <v>173</v>
      </c>
      <c r="C15" s="270">
        <v>0</v>
      </c>
      <c r="D15" s="270">
        <v>0</v>
      </c>
      <c r="E15" s="270">
        <v>0</v>
      </c>
      <c r="F15" s="270">
        <v>0</v>
      </c>
      <c r="G15" s="270">
        <v>0</v>
      </c>
      <c r="H15" s="270">
        <v>0</v>
      </c>
      <c r="I15" s="270">
        <v>0</v>
      </c>
      <c r="J15" s="270">
        <v>0</v>
      </c>
      <c r="K15" s="270">
        <v>0</v>
      </c>
      <c r="L15" s="270">
        <v>0</v>
      </c>
      <c r="M15" s="270">
        <v>0</v>
      </c>
      <c r="N15" s="270">
        <v>0</v>
      </c>
      <c r="O15" s="270">
        <v>0</v>
      </c>
      <c r="P15" s="270">
        <v>0</v>
      </c>
      <c r="Q15" s="270">
        <v>0</v>
      </c>
      <c r="R15" s="270">
        <v>0</v>
      </c>
      <c r="S15" s="270">
        <v>0</v>
      </c>
      <c r="T15" s="270">
        <v>0</v>
      </c>
      <c r="U15" s="270">
        <v>0</v>
      </c>
      <c r="V15" s="270">
        <v>0</v>
      </c>
      <c r="W15" s="270">
        <v>0</v>
      </c>
      <c r="X15" s="270"/>
    </row>
    <row r="16" spans="1:24" ht="7.5" customHeight="1">
      <c r="B16" s="381"/>
      <c r="C16" s="270"/>
      <c r="D16" s="270"/>
      <c r="E16" s="270"/>
      <c r="F16" s="270"/>
      <c r="G16" s="270"/>
      <c r="H16" s="270"/>
      <c r="I16" s="270"/>
      <c r="J16" s="270"/>
      <c r="K16" s="270"/>
      <c r="L16" s="270"/>
      <c r="M16" s="270"/>
      <c r="N16" s="270"/>
      <c r="O16" s="270"/>
      <c r="P16" s="270"/>
      <c r="Q16" s="270"/>
      <c r="R16" s="270"/>
      <c r="S16" s="270"/>
      <c r="T16" s="270"/>
      <c r="U16" s="270"/>
      <c r="V16" s="270"/>
      <c r="W16" s="270"/>
      <c r="X16" s="270"/>
    </row>
    <row r="17" spans="1:24" ht="15.5">
      <c r="A17" s="309" t="s">
        <v>8</v>
      </c>
      <c r="B17" s="407" t="s">
        <v>136</v>
      </c>
      <c r="C17" s="275">
        <f>SUM(C13:C15)</f>
        <v>0</v>
      </c>
      <c r="D17" s="275">
        <f t="shared" ref="D17:W17" si="1">SUM(D13:D15)</f>
        <v>0</v>
      </c>
      <c r="E17" s="275">
        <f t="shared" si="1"/>
        <v>0</v>
      </c>
      <c r="F17" s="275">
        <f t="shared" si="1"/>
        <v>0</v>
      </c>
      <c r="G17" s="275">
        <f t="shared" si="1"/>
        <v>0</v>
      </c>
      <c r="H17" s="275">
        <f t="shared" si="1"/>
        <v>0</v>
      </c>
      <c r="I17" s="275">
        <f t="shared" si="1"/>
        <v>0</v>
      </c>
      <c r="J17" s="275">
        <f t="shared" si="1"/>
        <v>0</v>
      </c>
      <c r="K17" s="275">
        <f t="shared" si="1"/>
        <v>0</v>
      </c>
      <c r="L17" s="275">
        <f t="shared" si="1"/>
        <v>0</v>
      </c>
      <c r="M17" s="275">
        <f t="shared" si="1"/>
        <v>0</v>
      </c>
      <c r="N17" s="275">
        <f t="shared" si="1"/>
        <v>0</v>
      </c>
      <c r="O17" s="275">
        <f t="shared" si="1"/>
        <v>0</v>
      </c>
      <c r="P17" s="275">
        <f t="shared" si="1"/>
        <v>0</v>
      </c>
      <c r="Q17" s="275">
        <f t="shared" si="1"/>
        <v>0</v>
      </c>
      <c r="R17" s="275">
        <f t="shared" si="1"/>
        <v>0</v>
      </c>
      <c r="S17" s="275">
        <f t="shared" si="1"/>
        <v>0</v>
      </c>
      <c r="T17" s="275">
        <f t="shared" si="1"/>
        <v>0</v>
      </c>
      <c r="U17" s="275">
        <f t="shared" si="1"/>
        <v>0</v>
      </c>
      <c r="V17" s="275">
        <f t="shared" si="1"/>
        <v>0</v>
      </c>
      <c r="W17" s="275">
        <f t="shared" si="1"/>
        <v>0</v>
      </c>
      <c r="X17" s="270"/>
    </row>
    <row r="18" spans="1:24">
      <c r="X18" s="270"/>
    </row>
    <row r="19" spans="1:24" ht="15.5">
      <c r="A19" s="369">
        <v>3</v>
      </c>
      <c r="B19" s="273" t="s">
        <v>174</v>
      </c>
      <c r="C19" s="270"/>
      <c r="D19" s="270"/>
      <c r="E19" s="270"/>
      <c r="F19" s="270"/>
      <c r="G19" s="270"/>
      <c r="H19" s="270"/>
      <c r="I19" s="270"/>
      <c r="J19" s="270"/>
      <c r="K19" s="270"/>
      <c r="L19" s="270"/>
      <c r="M19" s="270"/>
      <c r="N19" s="270"/>
      <c r="O19" s="270"/>
      <c r="P19" s="270"/>
      <c r="Q19" s="270"/>
      <c r="R19" s="270"/>
      <c r="S19" s="270"/>
      <c r="T19" s="270"/>
      <c r="U19" s="270"/>
      <c r="V19" s="270"/>
      <c r="W19" s="270"/>
      <c r="X19" s="270"/>
    </row>
    <row r="20" spans="1:24" ht="15.5">
      <c r="B20" s="277" t="s">
        <v>144</v>
      </c>
      <c r="C20" s="270">
        <v>-12.619733280622313</v>
      </c>
      <c r="D20" s="270">
        <v>3.2232332089392912E-2</v>
      </c>
      <c r="E20" s="270">
        <v>6.2261221290896174E-2</v>
      </c>
      <c r="F20" s="270">
        <v>-1.660972323477381</v>
      </c>
      <c r="G20" s="270">
        <v>1.7206419445856227</v>
      </c>
      <c r="H20" s="270">
        <v>-16.640177225347202</v>
      </c>
      <c r="I20" s="270">
        <v>6.534920738483379</v>
      </c>
      <c r="J20" s="270">
        <v>-7.9761056145059683E-2</v>
      </c>
      <c r="K20" s="270">
        <v>-1.1579989703534466</v>
      </c>
      <c r="L20" s="270">
        <v>-4.4728966334820939</v>
      </c>
      <c r="M20" s="270">
        <v>-0.73827462838119118</v>
      </c>
      <c r="N20" s="270">
        <v>-0.66591444621773732</v>
      </c>
      <c r="O20" s="270">
        <v>3.2815282204978757E-2</v>
      </c>
      <c r="P20" s="270">
        <v>-5.9199920325790245E-2</v>
      </c>
      <c r="Q20" s="270">
        <v>0.12571616577064937</v>
      </c>
      <c r="R20" s="270">
        <v>-0.94795619497022798</v>
      </c>
      <c r="S20" s="270">
        <v>8.962556632681995E-2</v>
      </c>
      <c r="T20" s="270">
        <v>-2.6644024728509166</v>
      </c>
      <c r="U20" s="270">
        <v>0</v>
      </c>
      <c r="V20" s="270">
        <v>0</v>
      </c>
      <c r="W20" s="270">
        <v>0</v>
      </c>
      <c r="X20" s="270"/>
    </row>
    <row r="21" spans="1:24" ht="15.5">
      <c r="B21" s="277" t="s">
        <v>175</v>
      </c>
      <c r="C21" s="270">
        <v>0.95067297086664837</v>
      </c>
      <c r="D21" s="270">
        <v>-3.7038167079999962E-2</v>
      </c>
      <c r="E21" s="270">
        <v>2.2602818579999351E-2</v>
      </c>
      <c r="F21" s="270">
        <v>0.54244687839999983</v>
      </c>
      <c r="G21" s="270">
        <v>-0.39075572400000169</v>
      </c>
      <c r="H21" s="270">
        <v>0.66857709279999966</v>
      </c>
      <c r="I21" s="270">
        <v>-5.6474766000000898E-2</v>
      </c>
      <c r="J21" s="270">
        <v>0.17406085799999715</v>
      </c>
      <c r="K21" s="270">
        <v>0.34755925500000018</v>
      </c>
      <c r="L21" s="270">
        <v>0.35173709500000072</v>
      </c>
      <c r="M21" s="270">
        <v>0.42113205000000065</v>
      </c>
      <c r="N21" s="270">
        <v>-0.57260250000000035</v>
      </c>
      <c r="O21" s="270">
        <v>0.1924399999999995</v>
      </c>
      <c r="P21" s="270">
        <v>0</v>
      </c>
      <c r="Q21" s="270">
        <v>0</v>
      </c>
      <c r="R21" s="270">
        <v>-0.33422704000000003</v>
      </c>
      <c r="S21" s="270">
        <v>0.20761448000000016</v>
      </c>
      <c r="T21" s="270">
        <v>-0.33380218000000106</v>
      </c>
      <c r="U21" s="270">
        <v>0</v>
      </c>
      <c r="V21" s="270">
        <v>0</v>
      </c>
      <c r="W21" s="270">
        <v>0</v>
      </c>
      <c r="X21" s="270"/>
    </row>
    <row r="22" spans="1:24" ht="15.5">
      <c r="A22" s="369" t="s">
        <v>11</v>
      </c>
      <c r="B22" s="407" t="s">
        <v>136</v>
      </c>
      <c r="C22" s="275">
        <f>SUM(C20:C21)</f>
        <v>-11.669060309755665</v>
      </c>
      <c r="D22" s="275">
        <f t="shared" ref="D22:W22" si="2">SUM(D20:D21)</f>
        <v>-4.8058349906070497E-3</v>
      </c>
      <c r="E22" s="275">
        <f t="shared" si="2"/>
        <v>8.4864039870895525E-2</v>
      </c>
      <c r="F22" s="275">
        <f t="shared" si="2"/>
        <v>-1.1185254450773812</v>
      </c>
      <c r="G22" s="275">
        <f t="shared" si="2"/>
        <v>1.329886220585621</v>
      </c>
      <c r="H22" s="275">
        <f t="shared" si="2"/>
        <v>-15.971600132547202</v>
      </c>
      <c r="I22" s="275">
        <f t="shared" si="2"/>
        <v>6.4784459724833781</v>
      </c>
      <c r="J22" s="275">
        <f t="shared" si="2"/>
        <v>9.4299801854937471E-2</v>
      </c>
      <c r="K22" s="275">
        <f t="shared" si="2"/>
        <v>-0.81043971535344639</v>
      </c>
      <c r="L22" s="275">
        <f t="shared" si="2"/>
        <v>-4.1211595384820932</v>
      </c>
      <c r="M22" s="275">
        <f t="shared" si="2"/>
        <v>-0.31714257838119053</v>
      </c>
      <c r="N22" s="275">
        <f t="shared" si="2"/>
        <v>-1.2385169462177377</v>
      </c>
      <c r="O22" s="275">
        <f t="shared" si="2"/>
        <v>0.22525528220497826</v>
      </c>
      <c r="P22" s="275">
        <f t="shared" si="2"/>
        <v>-5.9199920325790245E-2</v>
      </c>
      <c r="Q22" s="275">
        <f t="shared" si="2"/>
        <v>0.12571616577064937</v>
      </c>
      <c r="R22" s="275">
        <f t="shared" si="2"/>
        <v>-1.282183234970228</v>
      </c>
      <c r="S22" s="275">
        <f t="shared" si="2"/>
        <v>0.29724004632682011</v>
      </c>
      <c r="T22" s="275">
        <f t="shared" si="2"/>
        <v>-2.9982046528509176</v>
      </c>
      <c r="U22" s="275">
        <f t="shared" si="2"/>
        <v>0</v>
      </c>
      <c r="V22" s="275">
        <f t="shared" si="2"/>
        <v>0</v>
      </c>
      <c r="W22" s="275">
        <f t="shared" si="2"/>
        <v>0</v>
      </c>
      <c r="X22" s="270"/>
    </row>
    <row r="23" spans="1:24">
      <c r="X23" s="270"/>
    </row>
    <row r="24" spans="1:24" ht="15.5">
      <c r="A24" s="369">
        <v>4</v>
      </c>
      <c r="B24" s="273" t="s">
        <v>176</v>
      </c>
      <c r="C24" s="270"/>
      <c r="D24" s="270"/>
      <c r="E24" s="270"/>
      <c r="F24" s="270"/>
      <c r="G24" s="270"/>
      <c r="H24" s="270"/>
      <c r="I24" s="270"/>
      <c r="J24" s="270"/>
      <c r="K24" s="270"/>
      <c r="L24" s="270"/>
      <c r="M24" s="270"/>
      <c r="N24" s="270"/>
      <c r="O24" s="270"/>
      <c r="P24" s="270"/>
      <c r="Q24" s="270"/>
      <c r="R24" s="270"/>
      <c r="S24" s="270"/>
      <c r="T24" s="270"/>
      <c r="U24" s="270"/>
      <c r="V24" s="270"/>
      <c r="W24" s="270"/>
      <c r="X24" s="270"/>
    </row>
    <row r="25" spans="1:24" ht="15.5">
      <c r="B25" s="277" t="s">
        <v>177</v>
      </c>
      <c r="C25" s="270">
        <v>21.316186644152509</v>
      </c>
      <c r="D25" s="270">
        <v>0.27033432080970954</v>
      </c>
      <c r="E25" s="270">
        <v>0</v>
      </c>
      <c r="F25" s="270">
        <v>-5.6818555263618009E-2</v>
      </c>
      <c r="G25" s="270">
        <v>-1.7661524070248902E-2</v>
      </c>
      <c r="H25" s="270">
        <v>-11.341949545184349</v>
      </c>
      <c r="I25" s="270">
        <v>46.825345261887321</v>
      </c>
      <c r="J25" s="270">
        <v>1.3576423637791422</v>
      </c>
      <c r="K25" s="270">
        <v>-2.79706002701462</v>
      </c>
      <c r="L25" s="270">
        <v>-1.1667124560344462</v>
      </c>
      <c r="M25" s="270">
        <v>1.3244297557678095</v>
      </c>
      <c r="N25" s="270">
        <v>0.81147479312684823</v>
      </c>
      <c r="O25" s="270">
        <v>0.81108647432444414</v>
      </c>
      <c r="P25" s="270">
        <v>3.4043126218019637E-2</v>
      </c>
      <c r="Q25" s="270">
        <v>-0.20493019155497905</v>
      </c>
      <c r="R25" s="270">
        <v>5.8747252810651851E-2</v>
      </c>
      <c r="S25" s="270">
        <v>0.44532562790051866</v>
      </c>
      <c r="T25" s="270">
        <v>-7.4069577274211014</v>
      </c>
      <c r="U25" s="270">
        <v>1.3783955640226442E-2</v>
      </c>
      <c r="V25" s="270">
        <v>1.2866707359264484E-3</v>
      </c>
      <c r="W25" s="270">
        <v>-8.6044354065728697E-4</v>
      </c>
      <c r="X25" s="270"/>
    </row>
    <row r="26" spans="1:24" ht="15.5">
      <c r="B26" s="277" t="s">
        <v>178</v>
      </c>
      <c r="C26" s="270">
        <v>-74.125349140518665</v>
      </c>
      <c r="D26" s="270">
        <v>0.27048633967706337</v>
      </c>
      <c r="E26" s="270">
        <v>9.9553364818802947E-2</v>
      </c>
      <c r="F26" s="270">
        <v>2.2155130654068671</v>
      </c>
      <c r="G26" s="270">
        <v>0.8738533280206866</v>
      </c>
      <c r="H26" s="270">
        <v>-43.261240232968248</v>
      </c>
      <c r="I26" s="270">
        <v>31.346447781587813</v>
      </c>
      <c r="J26" s="270">
        <v>-0.3860902821925265</v>
      </c>
      <c r="K26" s="270">
        <v>-19.638989039012358</v>
      </c>
      <c r="L26" s="270">
        <v>-11.807393979212975</v>
      </c>
      <c r="M26" s="270">
        <v>-14.129413494709979</v>
      </c>
      <c r="N26" s="270">
        <v>-19.265400714825546</v>
      </c>
      <c r="O26" s="270">
        <v>-7.9222567932775974</v>
      </c>
      <c r="P26" s="270">
        <v>-10.179868772235352</v>
      </c>
      <c r="Q26" s="270">
        <v>-6.3741642429307603</v>
      </c>
      <c r="R26" s="270">
        <v>-15.762725772501881</v>
      </c>
      <c r="S26" s="270">
        <v>-9.5066753662608789</v>
      </c>
      <c r="T26" s="270">
        <v>-27.739640183217489</v>
      </c>
      <c r="U26" s="270">
        <v>-3.1285642785258574</v>
      </c>
      <c r="V26" s="270">
        <v>-3.8187045119190657</v>
      </c>
      <c r="W26" s="270">
        <v>-3.3420969598833494</v>
      </c>
      <c r="X26" s="270"/>
    </row>
    <row r="27" spans="1:24" ht="15.5">
      <c r="A27" s="309" t="s">
        <v>18</v>
      </c>
      <c r="B27" s="407" t="s">
        <v>136</v>
      </c>
      <c r="C27" s="275">
        <f>SUM(C25:C26)</f>
        <v>-52.809162496366156</v>
      </c>
      <c r="D27" s="275">
        <f t="shared" ref="D27:W27" si="3">SUM(D25:D26)</f>
        <v>0.54082066048677291</v>
      </c>
      <c r="E27" s="275">
        <f t="shared" si="3"/>
        <v>9.9553364818802947E-2</v>
      </c>
      <c r="F27" s="275">
        <f t="shared" si="3"/>
        <v>2.1586945101432491</v>
      </c>
      <c r="G27" s="275">
        <f t="shared" si="3"/>
        <v>0.8561918039504377</v>
      </c>
      <c r="H27" s="275">
        <f t="shared" si="3"/>
        <v>-54.603189778152597</v>
      </c>
      <c r="I27" s="275">
        <f t="shared" si="3"/>
        <v>78.171793043475134</v>
      </c>
      <c r="J27" s="275">
        <f t="shared" si="3"/>
        <v>0.97155208158661566</v>
      </c>
      <c r="K27" s="275">
        <f t="shared" si="3"/>
        <v>-22.436049066026978</v>
      </c>
      <c r="L27" s="275">
        <f t="shared" si="3"/>
        <v>-12.974106435247421</v>
      </c>
      <c r="M27" s="275">
        <f t="shared" si="3"/>
        <v>-12.80498373894217</v>
      </c>
      <c r="N27" s="275">
        <f t="shared" si="3"/>
        <v>-18.453925921698698</v>
      </c>
      <c r="O27" s="275">
        <f t="shared" si="3"/>
        <v>-7.1111703189531532</v>
      </c>
      <c r="P27" s="275">
        <f t="shared" si="3"/>
        <v>-10.145825646017332</v>
      </c>
      <c r="Q27" s="275">
        <f t="shared" si="3"/>
        <v>-6.5790944344857394</v>
      </c>
      <c r="R27" s="275">
        <f t="shared" si="3"/>
        <v>-15.70397851969123</v>
      </c>
      <c r="S27" s="275">
        <f t="shared" si="3"/>
        <v>-9.0613497383603594</v>
      </c>
      <c r="T27" s="275">
        <f t="shared" si="3"/>
        <v>-35.14659791063859</v>
      </c>
      <c r="U27" s="275">
        <f t="shared" si="3"/>
        <v>-3.1147803228856308</v>
      </c>
      <c r="V27" s="275">
        <f t="shared" si="3"/>
        <v>-3.8174178411831394</v>
      </c>
      <c r="W27" s="275">
        <f t="shared" si="3"/>
        <v>-3.3429574034240068</v>
      </c>
      <c r="X27" s="270"/>
    </row>
    <row r="28" spans="1:24" ht="7.5" customHeight="1">
      <c r="X28" s="270"/>
    </row>
    <row r="29" spans="1:24" ht="15.5">
      <c r="B29" s="273"/>
      <c r="C29" s="270"/>
      <c r="D29" s="270"/>
      <c r="E29" s="270"/>
      <c r="F29" s="270"/>
      <c r="G29" s="270"/>
      <c r="H29" s="270"/>
      <c r="I29" s="270"/>
      <c r="J29" s="270"/>
      <c r="K29" s="270"/>
      <c r="L29" s="270"/>
      <c r="M29" s="270"/>
      <c r="N29" s="270"/>
      <c r="O29" s="270"/>
      <c r="P29" s="270"/>
      <c r="Q29" s="270"/>
      <c r="R29" s="270"/>
      <c r="S29" s="270"/>
      <c r="T29" s="270"/>
      <c r="U29" s="270"/>
      <c r="V29" s="270"/>
      <c r="W29" s="270"/>
      <c r="X29" s="270"/>
    </row>
    <row r="30" spans="1:24" ht="15.5">
      <c r="A30" s="369">
        <v>5</v>
      </c>
      <c r="B30" s="273" t="s">
        <v>179</v>
      </c>
      <c r="C30" s="270"/>
      <c r="D30" s="270"/>
      <c r="E30" s="270"/>
      <c r="F30" s="270"/>
      <c r="G30" s="270"/>
      <c r="H30" s="270"/>
      <c r="I30" s="270"/>
      <c r="J30" s="270"/>
      <c r="K30" s="270"/>
      <c r="L30" s="270"/>
      <c r="M30" s="270"/>
      <c r="N30" s="270"/>
      <c r="O30" s="270"/>
      <c r="P30" s="270"/>
      <c r="Q30" s="270"/>
      <c r="R30" s="270"/>
      <c r="S30" s="270"/>
      <c r="T30" s="270"/>
      <c r="U30" s="270"/>
      <c r="V30" s="270"/>
      <c r="W30" s="270"/>
      <c r="X30" s="270"/>
    </row>
    <row r="31" spans="1:24" ht="15.5">
      <c r="A31" s="369" t="s">
        <v>13</v>
      </c>
      <c r="B31" s="406" t="s">
        <v>180</v>
      </c>
      <c r="C31" s="270">
        <v>-48.285897409170502</v>
      </c>
      <c r="D31" s="270">
        <v>0</v>
      </c>
      <c r="E31" s="270">
        <v>0</v>
      </c>
      <c r="F31" s="270">
        <v>0</v>
      </c>
      <c r="G31" s="270">
        <v>-3.967743309715388E-3</v>
      </c>
      <c r="H31" s="270">
        <v>-6.8642473158320172E-4</v>
      </c>
      <c r="I31" s="270">
        <v>-5.3169704131050821E-4</v>
      </c>
      <c r="J31" s="270">
        <v>6.0831517657788936E-4</v>
      </c>
      <c r="K31" s="270">
        <v>-10.362438027348389</v>
      </c>
      <c r="L31" s="270">
        <v>-10.676529360473182</v>
      </c>
      <c r="M31" s="270">
        <v>-9.7162329105329945</v>
      </c>
      <c r="N31" s="270">
        <v>-10.138582620186867</v>
      </c>
      <c r="O31" s="270">
        <v>-10.430330794718429</v>
      </c>
      <c r="P31" s="270">
        <v>-9.0558473065104863</v>
      </c>
      <c r="Q31" s="270">
        <v>-11.803015985788079</v>
      </c>
      <c r="R31" s="270">
        <v>-11.77133750720418</v>
      </c>
      <c r="S31" s="270">
        <v>-12.434393159516617</v>
      </c>
      <c r="T31" s="270">
        <v>-12.356638749650472</v>
      </c>
      <c r="U31" s="270">
        <v>-0.16514533896784656</v>
      </c>
      <c r="V31" s="270">
        <v>-0.12627656347856941</v>
      </c>
      <c r="W31" s="270">
        <v>-7.6522097392768273E-3</v>
      </c>
      <c r="X31" s="270"/>
    </row>
    <row r="32" spans="1:24" ht="15.5">
      <c r="A32" s="369" t="s">
        <v>13</v>
      </c>
      <c r="B32" s="406" t="s">
        <v>181</v>
      </c>
      <c r="C32" s="270">
        <v>-71.983189134978602</v>
      </c>
      <c r="D32" s="270">
        <v>6.1820871906093089E-6</v>
      </c>
      <c r="E32" s="270">
        <v>3.8393066029129841E-4</v>
      </c>
      <c r="F32" s="270">
        <v>-3.2986327345895461E-2</v>
      </c>
      <c r="G32" s="270">
        <v>-6.7196447162132245E-6</v>
      </c>
      <c r="H32" s="270">
        <v>1.6467207062305533E-2</v>
      </c>
      <c r="I32" s="270">
        <v>1.1026330652384786E-2</v>
      </c>
      <c r="J32" s="270">
        <v>-1.5057287868103231E-3</v>
      </c>
      <c r="K32" s="270">
        <v>-15.485448246770488</v>
      </c>
      <c r="L32" s="270">
        <v>-15.985840061169938</v>
      </c>
      <c r="M32" s="270">
        <v>-14.92136416170456</v>
      </c>
      <c r="N32" s="270">
        <v>-13.85224782080536</v>
      </c>
      <c r="O32" s="270">
        <v>-15.237579015224355</v>
      </c>
      <c r="P32" s="270">
        <v>-16.271787051182173</v>
      </c>
      <c r="Q32" s="270">
        <v>-16.58401701202979</v>
      </c>
      <c r="R32" s="270">
        <v>-17.646152071534289</v>
      </c>
      <c r="S32" s="270">
        <v>-17.850380270599999</v>
      </c>
      <c r="T32" s="270">
        <v>-18.703666589961813</v>
      </c>
      <c r="U32" s="270">
        <v>0.14288897019355318</v>
      </c>
      <c r="V32" s="270">
        <v>0.10402427589838226</v>
      </c>
      <c r="W32" s="270">
        <v>-1.82501370038608E-2</v>
      </c>
      <c r="X32" s="270"/>
    </row>
    <row r="33" spans="1:24" ht="15.5">
      <c r="A33" s="369" t="s">
        <v>13</v>
      </c>
      <c r="B33" s="406" t="s">
        <v>148</v>
      </c>
      <c r="C33" s="270">
        <v>-0.49292030778029527</v>
      </c>
      <c r="D33" s="270">
        <v>-3.5140761787708641E-3</v>
      </c>
      <c r="E33" s="270">
        <v>-7.4194549802975018E-4</v>
      </c>
      <c r="F33" s="270">
        <v>1.0291992753710844E-2</v>
      </c>
      <c r="G33" s="270">
        <v>-1.8689748417109797E-2</v>
      </c>
      <c r="H33" s="270">
        <v>-4.2869436411105966E-3</v>
      </c>
      <c r="I33" s="270">
        <v>-8.0383307507430501E-2</v>
      </c>
      <c r="J33" s="270">
        <v>7.0615785059047198E-4</v>
      </c>
      <c r="K33" s="270">
        <v>2.4030784452230947E-2</v>
      </c>
      <c r="L33" s="270">
        <v>-4.8110695744670195E-2</v>
      </c>
      <c r="M33" s="270">
        <v>-0.11571581132785713</v>
      </c>
      <c r="N33" s="270">
        <v>-9.6427733112151692E-2</v>
      </c>
      <c r="O33" s="270">
        <v>-0.13505610727684925</v>
      </c>
      <c r="P33" s="270">
        <v>-7.0709456996303821E-2</v>
      </c>
      <c r="Q33" s="270">
        <v>-0.11812367651155942</v>
      </c>
      <c r="R33" s="270">
        <v>-0.13433598522174073</v>
      </c>
      <c r="S33" s="270">
        <v>-0.15013224317120422</v>
      </c>
      <c r="T33" s="270">
        <v>-9.7291251029951731E-2</v>
      </c>
      <c r="U33" s="270">
        <v>-3.3416676205050955E-2</v>
      </c>
      <c r="V33" s="270">
        <v>-1.3606204933090282E-2</v>
      </c>
      <c r="W33" s="270">
        <v>-6.9305671985819828E-2</v>
      </c>
      <c r="X33" s="270"/>
    </row>
    <row r="34" spans="1:24" ht="15.5">
      <c r="A34" s="369" t="s">
        <v>13</v>
      </c>
      <c r="B34" s="406" t="s">
        <v>182</v>
      </c>
      <c r="C34" s="270">
        <v>0</v>
      </c>
      <c r="D34" s="270">
        <v>0</v>
      </c>
      <c r="E34" s="270">
        <v>0</v>
      </c>
      <c r="F34" s="270">
        <v>0</v>
      </c>
      <c r="G34" s="270">
        <v>0</v>
      </c>
      <c r="H34" s="270">
        <v>0</v>
      </c>
      <c r="I34" s="270">
        <v>0</v>
      </c>
      <c r="J34" s="270">
        <v>0</v>
      </c>
      <c r="K34" s="270">
        <v>0</v>
      </c>
      <c r="L34" s="270">
        <v>0</v>
      </c>
      <c r="M34" s="270">
        <v>0</v>
      </c>
      <c r="N34" s="270">
        <v>0</v>
      </c>
      <c r="O34" s="270">
        <v>0</v>
      </c>
      <c r="P34" s="270">
        <v>0</v>
      </c>
      <c r="Q34" s="270">
        <v>0</v>
      </c>
      <c r="R34" s="270">
        <v>0</v>
      </c>
      <c r="S34" s="270">
        <v>0</v>
      </c>
      <c r="T34" s="270">
        <v>0</v>
      </c>
      <c r="U34" s="270">
        <v>0</v>
      </c>
      <c r="V34" s="270">
        <v>0</v>
      </c>
      <c r="W34" s="270">
        <v>0</v>
      </c>
      <c r="X34" s="270"/>
    </row>
    <row r="35" spans="1:24" ht="15.5">
      <c r="A35" s="369" t="s">
        <v>13</v>
      </c>
      <c r="B35" s="406" t="s">
        <v>183</v>
      </c>
      <c r="C35" s="270">
        <v>0</v>
      </c>
      <c r="D35" s="270">
        <v>5.3290705182007514E-14</v>
      </c>
      <c r="E35" s="270">
        <v>0</v>
      </c>
      <c r="F35" s="270">
        <v>0</v>
      </c>
      <c r="G35" s="270">
        <v>0</v>
      </c>
      <c r="H35" s="270">
        <v>0</v>
      </c>
      <c r="I35" s="270">
        <v>0</v>
      </c>
      <c r="J35" s="270">
        <v>0</v>
      </c>
      <c r="K35" s="270">
        <v>0</v>
      </c>
      <c r="L35" s="270">
        <v>0</v>
      </c>
      <c r="M35" s="270">
        <v>0</v>
      </c>
      <c r="N35" s="270">
        <v>0</v>
      </c>
      <c r="O35" s="270">
        <v>0</v>
      </c>
      <c r="P35" s="270">
        <v>0</v>
      </c>
      <c r="Q35" s="270">
        <v>0</v>
      </c>
      <c r="R35" s="270">
        <v>0</v>
      </c>
      <c r="S35" s="270">
        <v>0</v>
      </c>
      <c r="T35" s="270">
        <v>0</v>
      </c>
      <c r="U35" s="270">
        <v>0</v>
      </c>
      <c r="V35" s="270">
        <v>0</v>
      </c>
      <c r="W35" s="270">
        <v>0</v>
      </c>
      <c r="X35" s="270"/>
    </row>
    <row r="36" spans="1:24" ht="15.5">
      <c r="A36" s="369" t="s">
        <v>13</v>
      </c>
      <c r="B36" s="406" t="s">
        <v>184</v>
      </c>
      <c r="C36" s="270">
        <v>0</v>
      </c>
      <c r="D36" s="270">
        <v>0</v>
      </c>
      <c r="E36" s="270">
        <v>0</v>
      </c>
      <c r="F36" s="270">
        <v>0</v>
      </c>
      <c r="G36" s="270">
        <v>0</v>
      </c>
      <c r="H36" s="270">
        <v>0</v>
      </c>
      <c r="I36" s="270">
        <v>0</v>
      </c>
      <c r="J36" s="270">
        <v>0</v>
      </c>
      <c r="K36" s="270">
        <v>0</v>
      </c>
      <c r="L36" s="270">
        <v>0</v>
      </c>
      <c r="M36" s="270">
        <v>0</v>
      </c>
      <c r="N36" s="270">
        <v>0</v>
      </c>
      <c r="O36" s="270">
        <v>0</v>
      </c>
      <c r="P36" s="270">
        <v>0</v>
      </c>
      <c r="Q36" s="270">
        <v>0</v>
      </c>
      <c r="R36" s="270">
        <v>0</v>
      </c>
      <c r="S36" s="270">
        <v>0</v>
      </c>
      <c r="T36" s="270">
        <v>0</v>
      </c>
      <c r="U36" s="270">
        <v>0</v>
      </c>
      <c r="V36" s="270">
        <v>0</v>
      </c>
      <c r="W36" s="270">
        <v>0</v>
      </c>
      <c r="X36" s="270"/>
    </row>
    <row r="37" spans="1:24" ht="15.5">
      <c r="A37" s="369" t="s">
        <v>13</v>
      </c>
      <c r="B37" s="406" t="s">
        <v>185</v>
      </c>
      <c r="C37" s="270">
        <v>1.7336966104435305</v>
      </c>
      <c r="D37" s="270">
        <v>0</v>
      </c>
      <c r="E37" s="270">
        <v>0</v>
      </c>
      <c r="F37" s="270">
        <v>0</v>
      </c>
      <c r="G37" s="270">
        <v>-2.756793191984741E-4</v>
      </c>
      <c r="H37" s="270">
        <v>0</v>
      </c>
      <c r="I37" s="270">
        <v>-2.024656589759033E-3</v>
      </c>
      <c r="J37" s="270">
        <v>1.9365850372921045E-4</v>
      </c>
      <c r="K37" s="270">
        <v>8.9616414692272883E-4</v>
      </c>
      <c r="L37" s="270">
        <v>7.1870274888397034E-4</v>
      </c>
      <c r="M37" s="270">
        <v>-5.6233379199284173E-3</v>
      </c>
      <c r="N37" s="270">
        <v>-1.3323252580335065E-2</v>
      </c>
      <c r="O37" s="270">
        <v>1.5529289043473113</v>
      </c>
      <c r="P37" s="270">
        <v>0.75952678574776655</v>
      </c>
      <c r="Q37" s="270">
        <v>0.79706895221715968</v>
      </c>
      <c r="R37" s="270">
        <v>1.1425071155515525</v>
      </c>
      <c r="S37" s="270">
        <v>6.2004548266259008E-4</v>
      </c>
      <c r="T37" s="270">
        <v>-2.3382657195725187E-4</v>
      </c>
      <c r="U37" s="270">
        <v>-3.8803824771889595E-2</v>
      </c>
      <c r="V37" s="270">
        <v>-4.1255731550450037E-2</v>
      </c>
      <c r="W37" s="270">
        <v>-3.9376279567477468E-2</v>
      </c>
      <c r="X37" s="270"/>
    </row>
    <row r="38" spans="1:24" ht="15.5">
      <c r="A38" s="369" t="s">
        <v>11</v>
      </c>
      <c r="B38" s="406" t="s">
        <v>11</v>
      </c>
      <c r="C38" s="270">
        <v>-27.826769350473114</v>
      </c>
      <c r="D38" s="270">
        <v>-9.9942911211883256E-2</v>
      </c>
      <c r="E38" s="270">
        <v>-5.434342868238673E-2</v>
      </c>
      <c r="F38" s="270">
        <v>0.52416133017118227</v>
      </c>
      <c r="G38" s="270">
        <v>-0.6335889582363734</v>
      </c>
      <c r="H38" s="270">
        <v>-0.80988710102121786</v>
      </c>
      <c r="I38" s="270">
        <v>0.72064499608575261</v>
      </c>
      <c r="J38" s="270">
        <v>0.37259305402437803</v>
      </c>
      <c r="K38" s="270">
        <v>-6.2290505582125775</v>
      </c>
      <c r="L38" s="270">
        <v>-2.5046979312369331</v>
      </c>
      <c r="M38" s="270">
        <v>-6.3776227606048792</v>
      </c>
      <c r="N38" s="270">
        <v>-8.0462865039534677</v>
      </c>
      <c r="O38" s="270">
        <v>-6.1797953166105231</v>
      </c>
      <c r="P38" s="270">
        <v>-6.7820062869578237</v>
      </c>
      <c r="Q38" s="270">
        <v>-5.0494436887264555</v>
      </c>
      <c r="R38" s="270">
        <v>-5.7659290410429662</v>
      </c>
      <c r="S38" s="270">
        <v>-7.0545299734103537</v>
      </c>
      <c r="T38" s="270">
        <v>-3.057182956972099</v>
      </c>
      <c r="U38" s="270">
        <v>-2.2766002173785296</v>
      </c>
      <c r="V38" s="270">
        <v>-2.6234449412387448</v>
      </c>
      <c r="W38" s="270">
        <v>-2.3844091615486604</v>
      </c>
      <c r="X38" s="270"/>
    </row>
    <row r="39" spans="1:24" ht="15.5">
      <c r="A39" s="369" t="s">
        <v>11</v>
      </c>
      <c r="B39" s="406" t="s">
        <v>186</v>
      </c>
      <c r="C39" s="270">
        <v>3.6158437221473605E-2</v>
      </c>
      <c r="D39" s="270">
        <v>6.9948650050000616E-2</v>
      </c>
      <c r="E39" s="270">
        <v>-3.4695948199998661E-3</v>
      </c>
      <c r="F39" s="270">
        <v>-8.6124036950001148E-2</v>
      </c>
      <c r="G39" s="270">
        <v>-7.6550623409998408E-2</v>
      </c>
      <c r="H39" s="270">
        <v>3.2838974209999705E-2</v>
      </c>
      <c r="I39" s="270">
        <v>6.7677163740000879E-2</v>
      </c>
      <c r="J39" s="270">
        <v>-1.5803527610000145E-2</v>
      </c>
      <c r="K39" s="270">
        <v>0.10983001451000174</v>
      </c>
      <c r="L39" s="270">
        <v>0.11298518217000009</v>
      </c>
      <c r="M39" s="270">
        <v>-9.3960400049997617E-2</v>
      </c>
      <c r="N39" s="270">
        <v>-1.5886468170002388E-2</v>
      </c>
      <c r="O39" s="270">
        <v>-1.754432597000033E-2</v>
      </c>
      <c r="P39" s="270">
        <v>-3.4905697379999268E-2</v>
      </c>
      <c r="Q39" s="270">
        <v>-0.12427948320000048</v>
      </c>
      <c r="R39" s="270">
        <v>7.8852406289999344E-2</v>
      </c>
      <c r="S39" s="270">
        <v>-5.5419676809999707E-2</v>
      </c>
      <c r="T39" s="270">
        <v>-0.10876519956999964</v>
      </c>
      <c r="U39" s="270">
        <v>6.2677856910001495E-2</v>
      </c>
      <c r="V39" s="270">
        <v>0.12649768272999928</v>
      </c>
      <c r="W39" s="270">
        <v>5.6751127130000079E-2</v>
      </c>
      <c r="X39" s="270"/>
    </row>
    <row r="40" spans="1:24" ht="15.5">
      <c r="A40" s="369" t="s">
        <v>13</v>
      </c>
      <c r="B40" s="406" t="s">
        <v>187</v>
      </c>
      <c r="C40" s="270">
        <v>0</v>
      </c>
      <c r="D40" s="270">
        <v>0</v>
      </c>
      <c r="E40" s="270">
        <v>0</v>
      </c>
      <c r="F40" s="270">
        <v>0</v>
      </c>
      <c r="G40" s="270">
        <v>0</v>
      </c>
      <c r="H40" s="270">
        <v>0</v>
      </c>
      <c r="I40" s="270">
        <v>0</v>
      </c>
      <c r="J40" s="270">
        <v>0</v>
      </c>
      <c r="K40" s="270">
        <v>0</v>
      </c>
      <c r="L40" s="270">
        <v>0</v>
      </c>
      <c r="M40" s="270">
        <v>0</v>
      </c>
      <c r="N40" s="270">
        <v>0</v>
      </c>
      <c r="O40" s="270">
        <v>0</v>
      </c>
      <c r="P40" s="270">
        <v>0</v>
      </c>
      <c r="Q40" s="270">
        <v>0</v>
      </c>
      <c r="R40" s="270">
        <v>0</v>
      </c>
      <c r="S40" s="270">
        <v>0</v>
      </c>
      <c r="T40" s="270">
        <v>0</v>
      </c>
      <c r="U40" s="270">
        <v>0</v>
      </c>
      <c r="V40" s="270">
        <v>0</v>
      </c>
      <c r="W40" s="270">
        <v>0</v>
      </c>
      <c r="X40" s="270"/>
    </row>
    <row r="41" spans="1:24" ht="15.5">
      <c r="A41" s="369" t="s">
        <v>13</v>
      </c>
      <c r="B41" s="406" t="s">
        <v>188</v>
      </c>
      <c r="C41" s="270">
        <v>0</v>
      </c>
      <c r="D41" s="270">
        <v>0</v>
      </c>
      <c r="E41" s="270">
        <v>0</v>
      </c>
      <c r="F41" s="270">
        <v>0</v>
      </c>
      <c r="G41" s="270">
        <v>0</v>
      </c>
      <c r="H41" s="270">
        <v>0</v>
      </c>
      <c r="I41" s="270">
        <v>0</v>
      </c>
      <c r="J41" s="270">
        <v>0</v>
      </c>
      <c r="K41" s="270">
        <v>0</v>
      </c>
      <c r="L41" s="270">
        <v>0</v>
      </c>
      <c r="M41" s="270">
        <v>0</v>
      </c>
      <c r="N41" s="270">
        <v>0</v>
      </c>
      <c r="O41" s="270">
        <v>0</v>
      </c>
      <c r="P41" s="270">
        <v>0</v>
      </c>
      <c r="Q41" s="270">
        <v>0</v>
      </c>
      <c r="R41" s="270">
        <v>0</v>
      </c>
      <c r="S41" s="270">
        <v>0</v>
      </c>
      <c r="T41" s="270">
        <v>0</v>
      </c>
      <c r="U41" s="270">
        <v>0</v>
      </c>
      <c r="V41" s="270">
        <v>0</v>
      </c>
      <c r="W41" s="270">
        <v>0</v>
      </c>
      <c r="X41" s="270"/>
    </row>
    <row r="42" spans="1:24" ht="15.5">
      <c r="A42" s="309" t="s">
        <v>19</v>
      </c>
      <c r="B42" s="406" t="s">
        <v>189</v>
      </c>
      <c r="C42" s="270">
        <v>-0.11335991402257406</v>
      </c>
      <c r="D42" s="270">
        <v>0</v>
      </c>
      <c r="E42" s="270">
        <v>-6.5166931773184444E-2</v>
      </c>
      <c r="F42" s="270">
        <v>-6.0719999999989893E-2</v>
      </c>
      <c r="G42" s="270">
        <v>0</v>
      </c>
      <c r="H42" s="270">
        <v>-2.1068431204770005E-2</v>
      </c>
      <c r="I42" s="270">
        <v>0</v>
      </c>
      <c r="J42" s="270">
        <v>0</v>
      </c>
      <c r="K42" s="270">
        <v>0</v>
      </c>
      <c r="L42" s="270">
        <v>1.600428716499E-2</v>
      </c>
      <c r="M42" s="270">
        <v>0</v>
      </c>
      <c r="N42" s="270">
        <v>0</v>
      </c>
      <c r="O42" s="270">
        <v>0</v>
      </c>
      <c r="P42" s="270">
        <v>0</v>
      </c>
      <c r="Q42" s="270">
        <v>0</v>
      </c>
      <c r="R42" s="270">
        <v>0</v>
      </c>
      <c r="S42" s="270">
        <v>0</v>
      </c>
      <c r="T42" s="270">
        <v>0</v>
      </c>
      <c r="U42" s="270">
        <v>0</v>
      </c>
      <c r="V42" s="270">
        <v>0</v>
      </c>
      <c r="W42" s="270">
        <v>0</v>
      </c>
      <c r="X42" s="270"/>
    </row>
    <row r="43" spans="1:24">
      <c r="C43" s="270">
        <v>0</v>
      </c>
      <c r="D43" s="270">
        <v>0</v>
      </c>
      <c r="E43" s="270">
        <v>0</v>
      </c>
      <c r="F43" s="270">
        <v>0</v>
      </c>
      <c r="G43" s="270">
        <v>0</v>
      </c>
      <c r="H43" s="270">
        <v>0</v>
      </c>
      <c r="I43" s="270">
        <v>0</v>
      </c>
      <c r="J43" s="270">
        <v>0</v>
      </c>
      <c r="K43" s="270">
        <v>0</v>
      </c>
      <c r="L43" s="270">
        <v>0</v>
      </c>
      <c r="M43" s="270">
        <v>0</v>
      </c>
      <c r="N43" s="270">
        <v>0</v>
      </c>
      <c r="O43" s="270">
        <v>0</v>
      </c>
      <c r="P43" s="270">
        <v>0</v>
      </c>
      <c r="Q43" s="270">
        <v>0</v>
      </c>
      <c r="R43" s="270">
        <v>0</v>
      </c>
      <c r="S43" s="270">
        <v>0</v>
      </c>
      <c r="T43" s="270">
        <v>0</v>
      </c>
      <c r="U43" s="270">
        <v>0</v>
      </c>
      <c r="V43" s="270">
        <v>0</v>
      </c>
      <c r="W43" s="270">
        <v>0</v>
      </c>
      <c r="X43" s="270"/>
    </row>
    <row r="44" spans="1:24" ht="15.5">
      <c r="B44" s="276" t="s">
        <v>136</v>
      </c>
      <c r="C44" s="275">
        <f>SUM(C31:C42)</f>
        <v>-146.93228106876009</v>
      </c>
      <c r="D44" s="275">
        <f t="shared" ref="D44:W44" si="4">SUM(D31:D42)</f>
        <v>-3.3502155253409605E-2</v>
      </c>
      <c r="E44" s="275">
        <f t="shared" si="4"/>
        <v>-0.12333797011330949</v>
      </c>
      <c r="F44" s="275">
        <f t="shared" si="4"/>
        <v>0.35462295862900661</v>
      </c>
      <c r="G44" s="275">
        <f t="shared" si="4"/>
        <v>-0.73307947233711168</v>
      </c>
      <c r="H44" s="275">
        <f t="shared" si="4"/>
        <v>-0.7866227193263764</v>
      </c>
      <c r="I44" s="275">
        <f t="shared" si="4"/>
        <v>0.71640882933963823</v>
      </c>
      <c r="J44" s="275">
        <f t="shared" si="4"/>
        <v>0.35679192915846514</v>
      </c>
      <c r="K44" s="275">
        <f t="shared" si="4"/>
        <v>-31.942179869222301</v>
      </c>
      <c r="L44" s="275">
        <f t="shared" si="4"/>
        <v>-29.085469876540849</v>
      </c>
      <c r="M44" s="275">
        <f t="shared" si="4"/>
        <v>-31.230519382140216</v>
      </c>
      <c r="N44" s="275">
        <f t="shared" si="4"/>
        <v>-32.162754398808183</v>
      </c>
      <c r="O44" s="275">
        <f t="shared" si="4"/>
        <v>-30.447376655452846</v>
      </c>
      <c r="P44" s="275">
        <f t="shared" si="4"/>
        <v>-31.455729013279019</v>
      </c>
      <c r="Q44" s="275">
        <f t="shared" si="4"/>
        <v>-32.881810894038722</v>
      </c>
      <c r="R44" s="275">
        <f t="shared" si="4"/>
        <v>-34.096395083161624</v>
      </c>
      <c r="S44" s="275">
        <f t="shared" si="4"/>
        <v>-37.544235278025504</v>
      </c>
      <c r="T44" s="275">
        <f t="shared" si="4"/>
        <v>-34.323778573756293</v>
      </c>
      <c r="U44" s="275">
        <f t="shared" si="4"/>
        <v>-2.308399230219762</v>
      </c>
      <c r="V44" s="275">
        <f t="shared" si="4"/>
        <v>-2.574061482572473</v>
      </c>
      <c r="W44" s="275">
        <f t="shared" si="4"/>
        <v>-2.4622423327150953</v>
      </c>
      <c r="X44" s="270"/>
    </row>
    <row r="45" spans="1:24">
      <c r="X45" s="270"/>
    </row>
    <row r="46" spans="1:24" ht="15.5">
      <c r="A46" s="369">
        <v>6</v>
      </c>
      <c r="B46" s="273" t="s">
        <v>190</v>
      </c>
      <c r="C46" s="270"/>
      <c r="D46" s="270"/>
      <c r="E46" s="270"/>
      <c r="F46" s="270"/>
      <c r="G46" s="270"/>
      <c r="H46" s="270"/>
      <c r="I46" s="270"/>
      <c r="J46" s="270"/>
      <c r="K46" s="270"/>
      <c r="L46" s="270"/>
      <c r="M46" s="270"/>
      <c r="N46" s="270"/>
      <c r="O46" s="270"/>
      <c r="P46" s="270"/>
      <c r="Q46" s="270"/>
      <c r="R46" s="270"/>
      <c r="S46" s="270"/>
      <c r="T46" s="270"/>
      <c r="U46" s="270"/>
      <c r="V46" s="270"/>
      <c r="W46" s="270"/>
      <c r="X46" s="270"/>
    </row>
    <row r="47" spans="1:24" ht="15.5">
      <c r="A47" s="309" t="s">
        <v>8</v>
      </c>
      <c r="B47" s="406" t="s">
        <v>191</v>
      </c>
      <c r="C47" s="270">
        <v>214.53149939567447</v>
      </c>
      <c r="D47" s="270">
        <v>0</v>
      </c>
      <c r="E47" s="270">
        <v>0</v>
      </c>
      <c r="F47" s="270">
        <v>0</v>
      </c>
      <c r="G47" s="270">
        <v>0</v>
      </c>
      <c r="H47" s="270">
        <v>0</v>
      </c>
      <c r="I47" s="270">
        <v>0</v>
      </c>
      <c r="J47" s="270">
        <v>0</v>
      </c>
      <c r="K47" s="270">
        <v>44.467599514670155</v>
      </c>
      <c r="L47" s="270">
        <v>44.467599514669928</v>
      </c>
      <c r="M47" s="270">
        <v>44.467599514674021</v>
      </c>
      <c r="N47" s="270">
        <v>44.467599514670383</v>
      </c>
      <c r="O47" s="270">
        <v>44.467599514670383</v>
      </c>
      <c r="P47" s="270">
        <v>44.467599514670383</v>
      </c>
      <c r="Q47" s="270">
        <v>44.467599514674021</v>
      </c>
      <c r="R47" s="270">
        <v>44.467599514670383</v>
      </c>
      <c r="S47" s="270">
        <v>44.467599514669473</v>
      </c>
      <c r="T47" s="270">
        <v>44.467599514669473</v>
      </c>
      <c r="U47" s="270">
        <v>17.292797343292477</v>
      </c>
      <c r="V47" s="270">
        <v>17.292797343291113</v>
      </c>
      <c r="W47" s="270">
        <v>17.292797343291113</v>
      </c>
      <c r="X47" s="270"/>
    </row>
    <row r="48" spans="1:24" ht="15.5">
      <c r="A48" s="309" t="s">
        <v>8</v>
      </c>
      <c r="B48" s="406" t="s">
        <v>192</v>
      </c>
      <c r="C48" s="270">
        <v>0</v>
      </c>
      <c r="D48" s="270">
        <v>0</v>
      </c>
      <c r="E48" s="270">
        <v>0</v>
      </c>
      <c r="F48" s="270">
        <v>0</v>
      </c>
      <c r="G48" s="270">
        <v>0</v>
      </c>
      <c r="H48" s="270">
        <v>0</v>
      </c>
      <c r="I48" s="270">
        <v>0</v>
      </c>
      <c r="J48" s="270">
        <v>0</v>
      </c>
      <c r="K48" s="270">
        <v>0</v>
      </c>
      <c r="L48" s="270">
        <v>0</v>
      </c>
      <c r="M48" s="270">
        <v>0</v>
      </c>
      <c r="N48" s="270">
        <v>0</v>
      </c>
      <c r="O48" s="270">
        <v>0</v>
      </c>
      <c r="P48" s="270">
        <v>0</v>
      </c>
      <c r="Q48" s="270">
        <v>0</v>
      </c>
      <c r="R48" s="270">
        <v>0</v>
      </c>
      <c r="S48" s="270">
        <v>0</v>
      </c>
      <c r="T48" s="270">
        <v>0</v>
      </c>
      <c r="U48" s="270">
        <v>0</v>
      </c>
      <c r="V48" s="270">
        <v>0</v>
      </c>
      <c r="W48" s="270">
        <v>0</v>
      </c>
      <c r="X48" s="270"/>
    </row>
    <row r="49" spans="1:24" ht="15.5">
      <c r="A49" s="309" t="s">
        <v>8</v>
      </c>
      <c r="B49" s="406" t="s">
        <v>193</v>
      </c>
      <c r="C49" s="270">
        <v>18.246240742792907</v>
      </c>
      <c r="D49" s="270">
        <v>0</v>
      </c>
      <c r="E49" s="270">
        <v>0</v>
      </c>
      <c r="F49" s="270">
        <v>0</v>
      </c>
      <c r="G49" s="270">
        <v>0</v>
      </c>
      <c r="H49" s="270">
        <v>0</v>
      </c>
      <c r="I49" s="270">
        <v>0</v>
      </c>
      <c r="J49" s="270">
        <v>0</v>
      </c>
      <c r="K49" s="270">
        <v>3.0297564741698011</v>
      </c>
      <c r="L49" s="270">
        <v>3.098531736223606</v>
      </c>
      <c r="M49" s="270">
        <v>3.1688685565154628</v>
      </c>
      <c r="N49" s="270">
        <v>3.2408019448496361</v>
      </c>
      <c r="O49" s="270">
        <v>3.3143681182758087</v>
      </c>
      <c r="P49" s="270">
        <v>3.3896041992577466</v>
      </c>
      <c r="Q49" s="270">
        <v>3.4665482156977987</v>
      </c>
      <c r="R49" s="270">
        <v>3.5452387991093133</v>
      </c>
      <c r="S49" s="270">
        <v>3.6257157882363344</v>
      </c>
      <c r="T49" s="270">
        <v>3.7080196254519251</v>
      </c>
      <c r="U49" s="270">
        <v>3.7921916585461304</v>
      </c>
      <c r="V49" s="270">
        <v>3.8782744425442388</v>
      </c>
      <c r="W49" s="270">
        <v>3.9663111360927701</v>
      </c>
      <c r="X49" s="270"/>
    </row>
    <row r="50" spans="1:24" ht="15.5">
      <c r="A50" s="309" t="s">
        <v>8</v>
      </c>
      <c r="B50" s="406" t="s">
        <v>194</v>
      </c>
      <c r="C50" s="270">
        <v>31.598857476368721</v>
      </c>
      <c r="D50" s="270">
        <v>0</v>
      </c>
      <c r="E50" s="270">
        <v>0</v>
      </c>
      <c r="F50" s="270">
        <v>0</v>
      </c>
      <c r="G50" s="270">
        <v>0</v>
      </c>
      <c r="H50" s="270">
        <v>0</v>
      </c>
      <c r="I50" s="270">
        <v>0</v>
      </c>
      <c r="J50" s="270">
        <v>0</v>
      </c>
      <c r="K50" s="270">
        <v>6.4284042534638957</v>
      </c>
      <c r="L50" s="270">
        <v>6.5743285846455137</v>
      </c>
      <c r="M50" s="270">
        <v>6.7235661615234221</v>
      </c>
      <c r="N50" s="270">
        <v>6.8761912319944258</v>
      </c>
      <c r="O50" s="270">
        <v>7.0322807077709513</v>
      </c>
      <c r="P50" s="270">
        <v>7.191913320065396</v>
      </c>
      <c r="Q50" s="270">
        <v>7.3551697547948152</v>
      </c>
      <c r="R50" s="270">
        <v>7.5221319786212462</v>
      </c>
      <c r="S50" s="270">
        <v>7.6928845196475777</v>
      </c>
      <c r="T50" s="270">
        <v>7.8675131867009895</v>
      </c>
      <c r="U50" s="270">
        <v>-4.0234681364381686E-8</v>
      </c>
      <c r="V50" s="270">
        <v>-4.1139628592645749E-8</v>
      </c>
      <c r="W50" s="270">
        <v>-4.2073679651366547E-8</v>
      </c>
      <c r="X50" s="270"/>
    </row>
    <row r="51" spans="1:24" ht="15.5">
      <c r="A51" s="309" t="s">
        <v>8</v>
      </c>
      <c r="B51" s="406" t="s">
        <v>195</v>
      </c>
      <c r="C51" s="270">
        <v>0</v>
      </c>
      <c r="D51" s="270">
        <v>0</v>
      </c>
      <c r="E51" s="270">
        <v>0</v>
      </c>
      <c r="F51" s="270">
        <v>0</v>
      </c>
      <c r="G51" s="270">
        <v>0</v>
      </c>
      <c r="H51" s="270">
        <v>0</v>
      </c>
      <c r="I51" s="270">
        <v>0</v>
      </c>
      <c r="J51" s="270">
        <v>0</v>
      </c>
      <c r="K51" s="270">
        <v>0</v>
      </c>
      <c r="L51" s="270">
        <v>0</v>
      </c>
      <c r="M51" s="270">
        <v>0</v>
      </c>
      <c r="N51" s="270">
        <v>0</v>
      </c>
      <c r="O51" s="270">
        <v>0</v>
      </c>
      <c r="P51" s="270">
        <v>0</v>
      </c>
      <c r="Q51" s="270">
        <v>0</v>
      </c>
      <c r="R51" s="270">
        <v>0</v>
      </c>
      <c r="S51" s="270">
        <v>0</v>
      </c>
      <c r="T51" s="270">
        <v>0</v>
      </c>
      <c r="U51" s="270">
        <v>0</v>
      </c>
      <c r="V51" s="270">
        <v>0</v>
      </c>
      <c r="W51" s="270">
        <v>0</v>
      </c>
      <c r="X51" s="270"/>
    </row>
    <row r="52" spans="1:24" ht="15.5">
      <c r="A52" s="309" t="s">
        <v>8</v>
      </c>
      <c r="B52" s="406" t="s">
        <v>196</v>
      </c>
      <c r="C52" s="270">
        <v>0</v>
      </c>
      <c r="D52" s="270">
        <v>0</v>
      </c>
      <c r="E52" s="270">
        <v>0</v>
      </c>
      <c r="F52" s="270">
        <v>0</v>
      </c>
      <c r="G52" s="270">
        <v>0</v>
      </c>
      <c r="H52" s="270">
        <v>0</v>
      </c>
      <c r="I52" s="270">
        <v>0</v>
      </c>
      <c r="J52" s="270">
        <v>0</v>
      </c>
      <c r="K52" s="270">
        <v>0</v>
      </c>
      <c r="L52" s="270">
        <v>0</v>
      </c>
      <c r="M52" s="270">
        <v>0</v>
      </c>
      <c r="N52" s="270">
        <v>0</v>
      </c>
      <c r="O52" s="270">
        <v>0</v>
      </c>
      <c r="P52" s="270">
        <v>0</v>
      </c>
      <c r="Q52" s="270">
        <v>0</v>
      </c>
      <c r="R52" s="270">
        <v>0</v>
      </c>
      <c r="S52" s="270">
        <v>0</v>
      </c>
      <c r="T52" s="270">
        <v>0</v>
      </c>
      <c r="U52" s="270">
        <v>0</v>
      </c>
      <c r="V52" s="270">
        <v>0</v>
      </c>
      <c r="W52" s="270">
        <v>0</v>
      </c>
      <c r="X52" s="270"/>
    </row>
    <row r="53" spans="1:24" ht="15.5">
      <c r="A53" s="309" t="s">
        <v>8</v>
      </c>
      <c r="B53" s="406" t="s">
        <v>197</v>
      </c>
      <c r="C53" s="270">
        <v>0</v>
      </c>
      <c r="D53" s="270">
        <v>0</v>
      </c>
      <c r="E53" s="270">
        <v>0</v>
      </c>
      <c r="F53" s="270">
        <v>0</v>
      </c>
      <c r="G53" s="270">
        <v>0</v>
      </c>
      <c r="H53" s="270">
        <v>0</v>
      </c>
      <c r="I53" s="270">
        <v>0</v>
      </c>
      <c r="J53" s="270">
        <v>0</v>
      </c>
      <c r="K53" s="270">
        <v>0</v>
      </c>
      <c r="L53" s="270">
        <v>0</v>
      </c>
      <c r="M53" s="270">
        <v>0</v>
      </c>
      <c r="N53" s="270">
        <v>0</v>
      </c>
      <c r="O53" s="270">
        <v>0</v>
      </c>
      <c r="P53" s="270">
        <v>0</v>
      </c>
      <c r="Q53" s="270">
        <v>0</v>
      </c>
      <c r="R53" s="270">
        <v>0</v>
      </c>
      <c r="S53" s="270">
        <v>0</v>
      </c>
      <c r="T53" s="270">
        <v>0</v>
      </c>
      <c r="U53" s="270">
        <v>0</v>
      </c>
      <c r="V53" s="270">
        <v>0</v>
      </c>
      <c r="W53" s="270">
        <v>0</v>
      </c>
      <c r="X53" s="270"/>
    </row>
    <row r="54" spans="1:24" ht="15.5">
      <c r="A54" s="309" t="s">
        <v>8</v>
      </c>
      <c r="B54" s="408" t="s">
        <v>198</v>
      </c>
      <c r="C54" s="270">
        <v>0</v>
      </c>
      <c r="D54" s="270">
        <v>0</v>
      </c>
      <c r="E54" s="270">
        <v>0</v>
      </c>
      <c r="F54" s="270">
        <v>0</v>
      </c>
      <c r="G54" s="270">
        <v>0</v>
      </c>
      <c r="H54" s="270">
        <v>0</v>
      </c>
      <c r="I54" s="270">
        <v>0</v>
      </c>
      <c r="J54" s="270">
        <v>0</v>
      </c>
      <c r="K54" s="270">
        <v>0</v>
      </c>
      <c r="L54" s="270">
        <v>0</v>
      </c>
      <c r="M54" s="270">
        <v>0</v>
      </c>
      <c r="N54" s="270">
        <v>0</v>
      </c>
      <c r="O54" s="270">
        <v>0</v>
      </c>
      <c r="P54" s="270">
        <v>0</v>
      </c>
      <c r="Q54" s="270">
        <v>0</v>
      </c>
      <c r="R54" s="270">
        <v>0</v>
      </c>
      <c r="S54" s="270">
        <v>0</v>
      </c>
      <c r="T54" s="270">
        <v>0</v>
      </c>
      <c r="U54" s="270">
        <v>0</v>
      </c>
      <c r="V54" s="270">
        <v>0</v>
      </c>
      <c r="W54" s="270">
        <v>0</v>
      </c>
      <c r="X54" s="270"/>
    </row>
    <row r="55" spans="1:24" ht="15.5">
      <c r="A55" s="309" t="s">
        <v>8</v>
      </c>
      <c r="B55" s="406" t="s">
        <v>199</v>
      </c>
      <c r="C55" s="270">
        <v>-0.21189037378322517</v>
      </c>
      <c r="D55" s="270">
        <v>0</v>
      </c>
      <c r="E55" s="270">
        <v>-3.3261421300001537E-6</v>
      </c>
      <c r="F55" s="270">
        <v>2.6725966599805417E-6</v>
      </c>
      <c r="G55" s="270">
        <v>9.0430325940027423E-5</v>
      </c>
      <c r="H55" s="270">
        <v>-9.5266270610697701E-3</v>
      </c>
      <c r="I55" s="270">
        <v>-0.14722342086240836</v>
      </c>
      <c r="J55" s="270">
        <v>-1.5483303994479058E-7</v>
      </c>
      <c r="K55" s="270">
        <v>3.6891426479018774E-4</v>
      </c>
      <c r="L55" s="270">
        <v>-3.0174691750051164E-4</v>
      </c>
      <c r="M55" s="270">
        <v>-5.2821182569329217E-5</v>
      </c>
      <c r="N55" s="270">
        <v>-0.22698887836028359</v>
      </c>
      <c r="O55" s="270">
        <v>1.688027495561073E-11</v>
      </c>
      <c r="P55" s="270">
        <v>2.7375677100760498E-6</v>
      </c>
      <c r="Q55" s="270">
        <v>1.4615498767989177E-4</v>
      </c>
      <c r="R55" s="270">
        <v>-1.187624560210998E-2</v>
      </c>
      <c r="S55" s="270">
        <v>1.2966857694101108E-3</v>
      </c>
      <c r="T55" s="270">
        <v>2.6591158990973085E-2</v>
      </c>
      <c r="U55" s="270">
        <v>-1.9872992140790302E-14</v>
      </c>
      <c r="V55" s="270">
        <v>-1.5732455029981995E-4</v>
      </c>
      <c r="W55" s="270">
        <v>-2.6703150324980385E-4</v>
      </c>
      <c r="X55" s="270"/>
    </row>
    <row r="56" spans="1:24" ht="15.5">
      <c r="B56" s="276" t="s">
        <v>136</v>
      </c>
      <c r="C56" s="275">
        <f>SUM(C47:C55)</f>
        <v>264.16470724105289</v>
      </c>
      <c r="D56" s="275">
        <f t="shared" ref="D56:W56" si="5">SUM(D47:D55)</f>
        <v>0</v>
      </c>
      <c r="E56" s="275">
        <f t="shared" si="5"/>
        <v>-3.3261421300001537E-6</v>
      </c>
      <c r="F56" s="275">
        <f t="shared" si="5"/>
        <v>2.6725966599805417E-6</v>
      </c>
      <c r="G56" s="275">
        <f t="shared" si="5"/>
        <v>9.0430325940027423E-5</v>
      </c>
      <c r="H56" s="275">
        <f t="shared" si="5"/>
        <v>-9.5266270610697701E-3</v>
      </c>
      <c r="I56" s="275">
        <f t="shared" si="5"/>
        <v>-0.14722342086240836</v>
      </c>
      <c r="J56" s="275">
        <f t="shared" si="5"/>
        <v>-1.5483303994479058E-7</v>
      </c>
      <c r="K56" s="275">
        <f t="shared" si="5"/>
        <v>53.926129156568642</v>
      </c>
      <c r="L56" s="275">
        <f t="shared" si="5"/>
        <v>54.140158088621547</v>
      </c>
      <c r="M56" s="275">
        <f t="shared" si="5"/>
        <v>54.359981411530335</v>
      </c>
      <c r="N56" s="275">
        <f t="shared" si="5"/>
        <v>54.357603813154164</v>
      </c>
      <c r="O56" s="275">
        <f t="shared" si="5"/>
        <v>54.814248340734025</v>
      </c>
      <c r="P56" s="275">
        <f t="shared" si="5"/>
        <v>55.049119771561237</v>
      </c>
      <c r="Q56" s="275">
        <f t="shared" si="5"/>
        <v>55.289463640154317</v>
      </c>
      <c r="R56" s="275">
        <f t="shared" si="5"/>
        <v>55.523094046798832</v>
      </c>
      <c r="S56" s="275">
        <f t="shared" si="5"/>
        <v>55.787496508322796</v>
      </c>
      <c r="T56" s="275">
        <f t="shared" si="5"/>
        <v>56.069723485813363</v>
      </c>
      <c r="U56" s="275">
        <f t="shared" si="5"/>
        <v>21.084988961603905</v>
      </c>
      <c r="V56" s="275">
        <f t="shared" si="5"/>
        <v>21.170914420145422</v>
      </c>
      <c r="W56" s="275">
        <f t="shared" si="5"/>
        <v>21.258841405806955</v>
      </c>
      <c r="X56" s="270"/>
    </row>
    <row r="57" spans="1:24">
      <c r="X57" s="270"/>
    </row>
    <row r="58" spans="1:24" ht="15.5">
      <c r="A58" s="369">
        <v>7</v>
      </c>
      <c r="B58" s="273" t="s">
        <v>200</v>
      </c>
      <c r="C58" s="270"/>
      <c r="D58" s="270"/>
      <c r="E58" s="270"/>
      <c r="F58" s="270"/>
      <c r="G58" s="270"/>
      <c r="H58" s="270"/>
      <c r="I58" s="270"/>
      <c r="J58" s="270"/>
      <c r="K58" s="270"/>
      <c r="L58" s="270"/>
      <c r="M58" s="270"/>
      <c r="N58" s="270"/>
      <c r="O58" s="270"/>
      <c r="P58" s="270"/>
      <c r="Q58" s="270"/>
      <c r="R58" s="270"/>
      <c r="S58" s="270"/>
      <c r="T58" s="270"/>
      <c r="U58" s="270"/>
      <c r="V58" s="270"/>
      <c r="W58" s="270"/>
      <c r="X58" s="270"/>
    </row>
    <row r="59" spans="1:24" ht="15.5">
      <c r="A59" s="309" t="s">
        <v>8</v>
      </c>
      <c r="B59" s="408" t="s">
        <v>201</v>
      </c>
      <c r="C59" s="270">
        <v>0</v>
      </c>
      <c r="D59" s="270">
        <v>0</v>
      </c>
      <c r="E59" s="270">
        <v>0</v>
      </c>
      <c r="F59" s="270">
        <v>0</v>
      </c>
      <c r="G59" s="270">
        <v>0</v>
      </c>
      <c r="H59" s="270">
        <v>0</v>
      </c>
      <c r="I59" s="270">
        <v>0</v>
      </c>
      <c r="J59" s="270">
        <v>0</v>
      </c>
      <c r="K59" s="270">
        <v>0</v>
      </c>
      <c r="L59" s="270">
        <v>0</v>
      </c>
      <c r="M59" s="270">
        <v>0</v>
      </c>
      <c r="N59" s="270">
        <v>0</v>
      </c>
      <c r="O59" s="270">
        <v>0</v>
      </c>
      <c r="P59" s="270">
        <v>0</v>
      </c>
      <c r="Q59" s="270">
        <v>0</v>
      </c>
      <c r="R59" s="270">
        <v>0</v>
      </c>
      <c r="S59" s="270">
        <v>0</v>
      </c>
      <c r="T59" s="270">
        <v>0</v>
      </c>
      <c r="U59" s="270">
        <v>0</v>
      </c>
      <c r="V59" s="270">
        <v>0</v>
      </c>
      <c r="W59" s="270">
        <v>0</v>
      </c>
      <c r="X59" s="270"/>
    </row>
    <row r="60" spans="1:24" ht="15.5">
      <c r="A60" s="309" t="s">
        <v>8</v>
      </c>
      <c r="B60" s="408" t="s">
        <v>202</v>
      </c>
      <c r="C60" s="270">
        <v>0</v>
      </c>
      <c r="D60" s="270">
        <v>0</v>
      </c>
      <c r="E60" s="270">
        <v>0</v>
      </c>
      <c r="F60" s="270">
        <v>0</v>
      </c>
      <c r="G60" s="270">
        <v>0</v>
      </c>
      <c r="H60" s="270">
        <v>0</v>
      </c>
      <c r="I60" s="270">
        <v>0</v>
      </c>
      <c r="J60" s="270">
        <v>0</v>
      </c>
      <c r="K60" s="270">
        <v>0</v>
      </c>
      <c r="L60" s="270">
        <v>0</v>
      </c>
      <c r="M60" s="270">
        <v>0</v>
      </c>
      <c r="N60" s="270">
        <v>0</v>
      </c>
      <c r="O60" s="270">
        <v>0</v>
      </c>
      <c r="P60" s="270">
        <v>0</v>
      </c>
      <c r="Q60" s="270">
        <v>0</v>
      </c>
      <c r="R60" s="270">
        <v>0</v>
      </c>
      <c r="S60" s="270">
        <v>0</v>
      </c>
      <c r="T60" s="270">
        <v>0</v>
      </c>
      <c r="U60" s="270">
        <v>0</v>
      </c>
      <c r="V60" s="270">
        <v>0</v>
      </c>
      <c r="W60" s="270">
        <v>0</v>
      </c>
      <c r="X60" s="270"/>
    </row>
    <row r="61" spans="1:24" ht="15.5">
      <c r="A61" s="309" t="s">
        <v>15</v>
      </c>
      <c r="B61" s="408" t="s">
        <v>203</v>
      </c>
      <c r="C61" s="270">
        <v>3.0321111808007117E-6</v>
      </c>
      <c r="D61" s="270">
        <v>0</v>
      </c>
      <c r="E61" s="270">
        <v>3.456556058267779E-6</v>
      </c>
      <c r="F61" s="270">
        <v>0</v>
      </c>
      <c r="G61" s="270">
        <v>0</v>
      </c>
      <c r="H61" s="270">
        <v>0</v>
      </c>
      <c r="I61" s="270">
        <v>0</v>
      </c>
      <c r="J61" s="270">
        <v>0</v>
      </c>
      <c r="K61" s="270">
        <v>0</v>
      </c>
      <c r="L61" s="270">
        <v>0</v>
      </c>
      <c r="M61" s="270">
        <v>0</v>
      </c>
      <c r="N61" s="270">
        <v>0</v>
      </c>
      <c r="O61" s="270">
        <v>0</v>
      </c>
      <c r="P61" s="270">
        <v>0</v>
      </c>
      <c r="Q61" s="270">
        <v>0</v>
      </c>
      <c r="R61" s="270">
        <v>0</v>
      </c>
      <c r="S61" s="270">
        <v>0</v>
      </c>
      <c r="T61" s="270">
        <v>0</v>
      </c>
      <c r="U61" s="270">
        <v>0</v>
      </c>
      <c r="V61" s="270">
        <v>0</v>
      </c>
      <c r="W61" s="270">
        <v>0</v>
      </c>
      <c r="X61" s="270"/>
    </row>
    <row r="62" spans="1:24" ht="15.5">
      <c r="A62" s="309" t="s">
        <v>15</v>
      </c>
      <c r="B62" s="408" t="s">
        <v>204</v>
      </c>
      <c r="C62" s="270">
        <v>0</v>
      </c>
      <c r="D62" s="270">
        <v>0</v>
      </c>
      <c r="E62" s="270">
        <v>0</v>
      </c>
      <c r="F62" s="270">
        <v>0</v>
      </c>
      <c r="G62" s="270">
        <v>0</v>
      </c>
      <c r="H62" s="270">
        <v>0</v>
      </c>
      <c r="I62" s="270">
        <v>0</v>
      </c>
      <c r="J62" s="270">
        <v>0</v>
      </c>
      <c r="K62" s="270">
        <v>0</v>
      </c>
      <c r="L62" s="270">
        <v>0</v>
      </c>
      <c r="M62" s="270">
        <v>0</v>
      </c>
      <c r="N62" s="270">
        <v>0</v>
      </c>
      <c r="O62" s="270">
        <v>0</v>
      </c>
      <c r="P62" s="270">
        <v>0</v>
      </c>
      <c r="Q62" s="270">
        <v>0</v>
      </c>
      <c r="R62" s="270">
        <v>0</v>
      </c>
      <c r="S62" s="270">
        <v>0</v>
      </c>
      <c r="T62" s="270">
        <v>0</v>
      </c>
      <c r="U62" s="270">
        <v>0</v>
      </c>
      <c r="V62" s="270">
        <v>0</v>
      </c>
      <c r="W62" s="270">
        <v>0</v>
      </c>
      <c r="X62" s="270"/>
    </row>
    <row r="63" spans="1:24" ht="15.5">
      <c r="B63" s="276" t="s">
        <v>136</v>
      </c>
      <c r="C63" s="275">
        <f>SUM(C59:C62)</f>
        <v>3.0321111808007117E-6</v>
      </c>
      <c r="D63" s="275">
        <f t="shared" ref="D63:W63" si="6">SUM(D59:D62)</f>
        <v>0</v>
      </c>
      <c r="E63" s="275">
        <f t="shared" si="6"/>
        <v>3.456556058267779E-6</v>
      </c>
      <c r="F63" s="275">
        <f t="shared" si="6"/>
        <v>0</v>
      </c>
      <c r="G63" s="275">
        <f t="shared" si="6"/>
        <v>0</v>
      </c>
      <c r="H63" s="275">
        <f t="shared" si="6"/>
        <v>0</v>
      </c>
      <c r="I63" s="275">
        <f t="shared" si="6"/>
        <v>0</v>
      </c>
      <c r="J63" s="275">
        <f t="shared" si="6"/>
        <v>0</v>
      </c>
      <c r="K63" s="275">
        <f t="shared" si="6"/>
        <v>0</v>
      </c>
      <c r="L63" s="275">
        <f t="shared" si="6"/>
        <v>0</v>
      </c>
      <c r="M63" s="275">
        <f t="shared" si="6"/>
        <v>0</v>
      </c>
      <c r="N63" s="275">
        <f t="shared" si="6"/>
        <v>0</v>
      </c>
      <c r="O63" s="275">
        <f t="shared" si="6"/>
        <v>0</v>
      </c>
      <c r="P63" s="275">
        <f t="shared" si="6"/>
        <v>0</v>
      </c>
      <c r="Q63" s="275">
        <f t="shared" si="6"/>
        <v>0</v>
      </c>
      <c r="R63" s="275">
        <f t="shared" si="6"/>
        <v>0</v>
      </c>
      <c r="S63" s="275">
        <f t="shared" si="6"/>
        <v>0</v>
      </c>
      <c r="T63" s="275">
        <f t="shared" si="6"/>
        <v>0</v>
      </c>
      <c r="U63" s="275">
        <f t="shared" si="6"/>
        <v>0</v>
      </c>
      <c r="V63" s="275">
        <f t="shared" si="6"/>
        <v>0</v>
      </c>
      <c r="W63" s="275">
        <f t="shared" si="6"/>
        <v>0</v>
      </c>
      <c r="X63" s="270"/>
    </row>
    <row r="64" spans="1:24">
      <c r="X64" s="270"/>
    </row>
    <row r="65" spans="1:24" ht="15.5">
      <c r="A65" s="369">
        <v>8</v>
      </c>
      <c r="B65" s="273" t="s">
        <v>205</v>
      </c>
      <c r="C65" s="270"/>
      <c r="D65" s="270"/>
      <c r="E65" s="270"/>
      <c r="F65" s="270"/>
      <c r="G65" s="270"/>
      <c r="H65" s="270"/>
      <c r="I65" s="270"/>
      <c r="J65" s="270"/>
      <c r="K65" s="270"/>
      <c r="L65" s="270"/>
      <c r="M65" s="270"/>
      <c r="N65" s="270"/>
      <c r="O65" s="270"/>
      <c r="P65" s="270"/>
      <c r="Q65" s="270"/>
      <c r="R65" s="270"/>
      <c r="S65" s="270"/>
      <c r="T65" s="270"/>
      <c r="U65" s="270"/>
      <c r="V65" s="270"/>
      <c r="W65" s="270"/>
      <c r="X65" s="270"/>
    </row>
    <row r="66" spans="1:24" ht="15.5">
      <c r="A66" s="309"/>
      <c r="B66" s="406" t="s">
        <v>206</v>
      </c>
      <c r="C66" s="270">
        <v>-58.412756774423542</v>
      </c>
      <c r="D66" s="270">
        <v>-0.13971640225463489</v>
      </c>
      <c r="E66" s="270">
        <v>-0.10543232538952907</v>
      </c>
      <c r="F66" s="270">
        <v>-1.7023147453592173</v>
      </c>
      <c r="G66" s="270">
        <v>-0.40907136337250449</v>
      </c>
      <c r="H66" s="270">
        <v>20.620797910010651</v>
      </c>
      <c r="I66" s="270">
        <v>-24.616103825476785</v>
      </c>
      <c r="J66" s="270">
        <v>-1.3517417890574279</v>
      </c>
      <c r="K66" s="270">
        <v>-24.284182793281161</v>
      </c>
      <c r="L66" s="270">
        <v>-22.429123498342051</v>
      </c>
      <c r="M66" s="270">
        <v>-9.8133123179195536</v>
      </c>
      <c r="N66" s="270">
        <v>-5.704529014152854</v>
      </c>
      <c r="O66" s="270">
        <v>-6.558260629289407</v>
      </c>
      <c r="P66" s="270">
        <v>-6.0612594523421421</v>
      </c>
      <c r="Q66" s="270">
        <v>-7.9838167776275668</v>
      </c>
      <c r="R66" s="270">
        <v>-6.0793938832639469</v>
      </c>
      <c r="S66" s="270">
        <v>-7.680037795308408</v>
      </c>
      <c r="T66" s="270">
        <v>-7.1725356727899907</v>
      </c>
      <c r="U66" s="270">
        <v>-3.6143946942102048</v>
      </c>
      <c r="V66" s="270">
        <v>-3.4055029314571357</v>
      </c>
      <c r="W66" s="270">
        <v>-3.6896623883823167</v>
      </c>
      <c r="X66" s="270"/>
    </row>
    <row r="67" spans="1:24" ht="15.5">
      <c r="B67" s="406" t="s">
        <v>207</v>
      </c>
      <c r="C67" s="270">
        <v>-3.0229954940677999</v>
      </c>
      <c r="D67" s="270">
        <v>9.8111542639003346E-2</v>
      </c>
      <c r="E67" s="270">
        <v>-1.3239317730608491E-2</v>
      </c>
      <c r="F67" s="270">
        <v>-1.4031735813439212</v>
      </c>
      <c r="G67" s="270">
        <v>-0.17580348516230515</v>
      </c>
      <c r="H67" s="270">
        <v>24.486483268868255</v>
      </c>
      <c r="I67" s="270">
        <v>-6.2871686807251592</v>
      </c>
      <c r="J67" s="270">
        <v>-0.16519156956424297</v>
      </c>
      <c r="K67" s="270">
        <v>-3.3512263291384699</v>
      </c>
      <c r="L67" s="270">
        <v>-3.5694598168221319</v>
      </c>
      <c r="M67" s="270">
        <v>-4.420507791423006</v>
      </c>
      <c r="N67" s="270">
        <v>-2.466615867603565</v>
      </c>
      <c r="O67" s="270">
        <v>-2.6560943136597075</v>
      </c>
      <c r="P67" s="270">
        <v>-2.2964838072244831</v>
      </c>
      <c r="Q67" s="270">
        <v>-3.3706177061832321</v>
      </c>
      <c r="R67" s="270">
        <v>-2.1463459032237822</v>
      </c>
      <c r="S67" s="270">
        <v>-3.1731048752038475</v>
      </c>
      <c r="T67" s="270">
        <v>-3.0340684624837095</v>
      </c>
      <c r="U67" s="270">
        <v>-1.2022277762094973</v>
      </c>
      <c r="V67" s="270">
        <v>-1.5435435274647773</v>
      </c>
      <c r="W67" s="270">
        <v>-1.4475035668064322</v>
      </c>
      <c r="X67" s="270"/>
    </row>
    <row r="68" spans="1:24" ht="15.5">
      <c r="A68" s="309" t="s">
        <v>17</v>
      </c>
      <c r="B68" s="407" t="s">
        <v>136</v>
      </c>
      <c r="C68" s="275">
        <f>SUM(C66:C67)</f>
        <v>-61.435752268491342</v>
      </c>
      <c r="D68" s="275">
        <f t="shared" ref="D68:W68" si="7">SUM(D66:D67)</f>
        <v>-4.160485961563154E-2</v>
      </c>
      <c r="E68" s="275">
        <f t="shared" si="7"/>
        <v>-0.11867164312013756</v>
      </c>
      <c r="F68" s="275">
        <f t="shared" si="7"/>
        <v>-3.1054883267031386</v>
      </c>
      <c r="G68" s="275">
        <f t="shared" si="7"/>
        <v>-0.58487484853480964</v>
      </c>
      <c r="H68" s="275">
        <f t="shared" si="7"/>
        <v>45.107281178878907</v>
      </c>
      <c r="I68" s="275">
        <f t="shared" si="7"/>
        <v>-30.903272506201944</v>
      </c>
      <c r="J68" s="275">
        <f t="shared" si="7"/>
        <v>-1.5169333586216709</v>
      </c>
      <c r="K68" s="275">
        <f t="shared" si="7"/>
        <v>-27.635409122419631</v>
      </c>
      <c r="L68" s="275">
        <f t="shared" si="7"/>
        <v>-25.998583315164183</v>
      </c>
      <c r="M68" s="275">
        <f t="shared" si="7"/>
        <v>-14.23382010934256</v>
      </c>
      <c r="N68" s="275">
        <f t="shared" si="7"/>
        <v>-8.171144881756419</v>
      </c>
      <c r="O68" s="275">
        <f t="shared" si="7"/>
        <v>-9.2143549429491145</v>
      </c>
      <c r="P68" s="275">
        <f t="shared" si="7"/>
        <v>-8.3577432595666252</v>
      </c>
      <c r="Q68" s="275">
        <f t="shared" si="7"/>
        <v>-11.354434483810799</v>
      </c>
      <c r="R68" s="275">
        <f t="shared" si="7"/>
        <v>-8.2257397864877291</v>
      </c>
      <c r="S68" s="275">
        <f t="shared" si="7"/>
        <v>-10.853142670512256</v>
      </c>
      <c r="T68" s="275">
        <f t="shared" si="7"/>
        <v>-10.2066041352737</v>
      </c>
      <c r="U68" s="275">
        <f t="shared" si="7"/>
        <v>-4.816622470419702</v>
      </c>
      <c r="V68" s="275">
        <f t="shared" si="7"/>
        <v>-4.949046458921913</v>
      </c>
      <c r="W68" s="275">
        <f t="shared" si="7"/>
        <v>-5.137165955188749</v>
      </c>
      <c r="X68" s="270"/>
    </row>
    <row r="69" spans="1:24">
      <c r="X69" s="270"/>
    </row>
    <row r="70" spans="1:24" ht="15.5">
      <c r="A70" s="369">
        <v>9</v>
      </c>
      <c r="B70" s="284" t="s">
        <v>208</v>
      </c>
      <c r="C70" s="270"/>
      <c r="D70" s="270"/>
      <c r="E70" s="270"/>
      <c r="F70" s="270"/>
      <c r="G70" s="270"/>
      <c r="H70" s="270"/>
      <c r="I70" s="270"/>
      <c r="J70" s="270"/>
      <c r="K70" s="270"/>
      <c r="L70" s="270"/>
      <c r="M70" s="270"/>
      <c r="N70" s="270"/>
      <c r="O70" s="270"/>
      <c r="P70" s="270"/>
      <c r="Q70" s="270"/>
      <c r="R70" s="270"/>
      <c r="S70" s="270"/>
      <c r="T70" s="270"/>
      <c r="U70" s="270"/>
      <c r="V70" s="270"/>
      <c r="W70" s="270"/>
      <c r="X70" s="270"/>
    </row>
    <row r="71" spans="1:24" ht="15.5">
      <c r="B71" s="273" t="s">
        <v>209</v>
      </c>
      <c r="C71" s="384">
        <v>-0.87700706708073994</v>
      </c>
      <c r="D71" s="384">
        <v>0</v>
      </c>
      <c r="E71" s="384">
        <v>0</v>
      </c>
      <c r="F71" s="384">
        <v>0</v>
      </c>
      <c r="G71" s="384">
        <v>0</v>
      </c>
      <c r="H71" s="384">
        <v>0</v>
      </c>
      <c r="I71" s="384">
        <v>0</v>
      </c>
      <c r="J71" s="384">
        <v>0</v>
      </c>
      <c r="K71" s="384">
        <v>0</v>
      </c>
      <c r="L71" s="384">
        <v>0</v>
      </c>
      <c r="M71" s="384">
        <v>0</v>
      </c>
      <c r="N71" s="384">
        <v>0</v>
      </c>
      <c r="O71" s="384">
        <v>0</v>
      </c>
      <c r="P71" s="384">
        <v>0</v>
      </c>
      <c r="Q71" s="384">
        <v>0</v>
      </c>
      <c r="R71" s="384">
        <v>-0.89362296750266523</v>
      </c>
      <c r="S71" s="384">
        <v>-0.52152464966047773</v>
      </c>
      <c r="T71" s="384">
        <v>-0.42271630643062963</v>
      </c>
      <c r="U71" s="384">
        <v>-0.28713299494165767</v>
      </c>
      <c r="V71" s="384">
        <v>-0.23500254542841503</v>
      </c>
      <c r="W71" s="384">
        <v>-0.24033709495074618</v>
      </c>
      <c r="X71" s="270"/>
    </row>
    <row r="72" spans="1:24" ht="15.5">
      <c r="A72" s="309" t="s">
        <v>8</v>
      </c>
      <c r="B72" s="407" t="s">
        <v>136</v>
      </c>
      <c r="C72" s="287">
        <f>C71</f>
        <v>-0.87700706708073994</v>
      </c>
      <c r="D72" s="287">
        <f t="shared" ref="D72:W72" si="8">D71</f>
        <v>0</v>
      </c>
      <c r="E72" s="287">
        <f t="shared" si="8"/>
        <v>0</v>
      </c>
      <c r="F72" s="287">
        <f t="shared" si="8"/>
        <v>0</v>
      </c>
      <c r="G72" s="287">
        <f t="shared" si="8"/>
        <v>0</v>
      </c>
      <c r="H72" s="287">
        <f t="shared" si="8"/>
        <v>0</v>
      </c>
      <c r="I72" s="287">
        <f t="shared" si="8"/>
        <v>0</v>
      </c>
      <c r="J72" s="287">
        <f t="shared" si="8"/>
        <v>0</v>
      </c>
      <c r="K72" s="287">
        <f t="shared" si="8"/>
        <v>0</v>
      </c>
      <c r="L72" s="287">
        <f t="shared" si="8"/>
        <v>0</v>
      </c>
      <c r="M72" s="287">
        <f t="shared" si="8"/>
        <v>0</v>
      </c>
      <c r="N72" s="287">
        <f t="shared" si="8"/>
        <v>0</v>
      </c>
      <c r="O72" s="287">
        <f t="shared" si="8"/>
        <v>0</v>
      </c>
      <c r="P72" s="287">
        <f t="shared" si="8"/>
        <v>0</v>
      </c>
      <c r="Q72" s="287">
        <f t="shared" si="8"/>
        <v>0</v>
      </c>
      <c r="R72" s="287">
        <f t="shared" si="8"/>
        <v>-0.89362296750266523</v>
      </c>
      <c r="S72" s="287">
        <f t="shared" si="8"/>
        <v>-0.52152464966047773</v>
      </c>
      <c r="T72" s="287">
        <f t="shared" si="8"/>
        <v>-0.42271630643062963</v>
      </c>
      <c r="U72" s="287">
        <f t="shared" si="8"/>
        <v>-0.28713299494165767</v>
      </c>
      <c r="V72" s="287">
        <f t="shared" si="8"/>
        <v>-0.23500254542841503</v>
      </c>
      <c r="W72" s="287">
        <f t="shared" si="8"/>
        <v>-0.24033709495074618</v>
      </c>
      <c r="X72" s="270"/>
    </row>
    <row r="73" spans="1:24">
      <c r="X73" s="270"/>
    </row>
    <row r="74" spans="1:24" ht="16" thickBot="1">
      <c r="B74" s="273"/>
      <c r="C74" s="270"/>
      <c r="D74" s="270"/>
      <c r="E74" s="270"/>
      <c r="F74" s="270"/>
      <c r="G74" s="270"/>
      <c r="H74" s="270"/>
      <c r="I74" s="270"/>
      <c r="J74" s="270"/>
      <c r="K74" s="270"/>
      <c r="L74" s="270"/>
      <c r="M74" s="270"/>
      <c r="N74" s="270"/>
      <c r="O74" s="270"/>
      <c r="P74" s="270"/>
      <c r="Q74" s="270"/>
      <c r="R74" s="270"/>
      <c r="S74" s="270"/>
      <c r="T74" s="270"/>
      <c r="U74" s="270"/>
      <c r="V74" s="270"/>
      <c r="W74" s="270"/>
      <c r="X74" s="270"/>
    </row>
    <row r="75" spans="1:24" ht="16" thickBot="1">
      <c r="A75" s="369">
        <v>10</v>
      </c>
      <c r="B75" s="283" t="s">
        <v>210</v>
      </c>
      <c r="C75" s="282">
        <v>-9.5736130038276315</v>
      </c>
      <c r="D75" s="282">
        <v>0.4651543615045739</v>
      </c>
      <c r="E75" s="282">
        <v>-4.3735454762099835E-2</v>
      </c>
      <c r="F75" s="282">
        <v>-1.6437189225689508</v>
      </c>
      <c r="G75" s="282">
        <v>0.89169393174233846</v>
      </c>
      <c r="H75" s="282">
        <v>-26.777965348285761</v>
      </c>
      <c r="I75" s="282">
        <v>55.171769345910434</v>
      </c>
      <c r="J75" s="282">
        <v>-0.1034654951072298</v>
      </c>
      <c r="K75" s="282">
        <v>-28.920868685364439</v>
      </c>
      <c r="L75" s="282">
        <v>-18.094301853815523</v>
      </c>
      <c r="M75" s="282">
        <v>-4.2822931015280119</v>
      </c>
      <c r="N75" s="282">
        <v>-5.7553674484342991</v>
      </c>
      <c r="O75" s="282">
        <v>8.2746538297851657</v>
      </c>
      <c r="P75" s="282">
        <v>5.0221114959049373</v>
      </c>
      <c r="Q75" s="282">
        <v>4.623803035335186</v>
      </c>
      <c r="R75" s="282">
        <v>-4.8165493220967619</v>
      </c>
      <c r="S75" s="282">
        <v>-1.8805349457634293</v>
      </c>
      <c r="T75" s="282">
        <v>-27.495327300269309</v>
      </c>
      <c r="U75" s="282">
        <v>10.558053943137566</v>
      </c>
      <c r="V75" s="282">
        <v>9.5953860920390071</v>
      </c>
      <c r="W75" s="282">
        <v>10.076138619529047</v>
      </c>
      <c r="X75" s="282"/>
    </row>
    <row r="76" spans="1:24" ht="15.5">
      <c r="B76" s="273" t="s">
        <v>211</v>
      </c>
      <c r="C76" s="270">
        <v>263.49959054775536</v>
      </c>
      <c r="D76" s="270">
        <v>0</v>
      </c>
      <c r="E76" s="270">
        <v>0</v>
      </c>
      <c r="F76" s="270">
        <v>0</v>
      </c>
      <c r="G76" s="270">
        <v>0</v>
      </c>
      <c r="H76" s="270">
        <v>0</v>
      </c>
      <c r="I76" s="270">
        <v>0</v>
      </c>
      <c r="J76" s="270">
        <v>0</v>
      </c>
      <c r="K76" s="270">
        <v>53.925760242303568</v>
      </c>
      <c r="L76" s="270">
        <v>54.140459835538422</v>
      </c>
      <c r="M76" s="270">
        <v>54.360034232712678</v>
      </c>
      <c r="N76" s="270">
        <v>54.584592691514445</v>
      </c>
      <c r="O76" s="270">
        <v>54.814248340717313</v>
      </c>
      <c r="P76" s="270">
        <v>55.049117033993753</v>
      </c>
      <c r="Q76" s="270">
        <v>55.289317485166066</v>
      </c>
      <c r="R76" s="270">
        <v>54.641347324897652</v>
      </c>
      <c r="S76" s="270">
        <v>55.264675172893476</v>
      </c>
      <c r="T76" s="270">
        <v>55.620416020391531</v>
      </c>
      <c r="U76" s="270">
        <v>20.79785596666261</v>
      </c>
      <c r="V76" s="270">
        <v>20.936069199266967</v>
      </c>
      <c r="W76" s="270">
        <v>21.018771342360196</v>
      </c>
      <c r="X76" s="270"/>
    </row>
    <row r="77" spans="1:24" ht="15.5">
      <c r="B77" s="273" t="s">
        <v>13</v>
      </c>
      <c r="C77" s="270">
        <v>-273.07320355158299</v>
      </c>
      <c r="D77" s="270">
        <v>0.46515436150320966</v>
      </c>
      <c r="E77" s="270">
        <v>-4.3735454763009329E-2</v>
      </c>
      <c r="F77" s="270">
        <v>-1.6437189225694055</v>
      </c>
      <c r="G77" s="270">
        <v>0.89169393174279321</v>
      </c>
      <c r="H77" s="270">
        <v>-26.777965348287125</v>
      </c>
      <c r="I77" s="270">
        <v>55.171769345913162</v>
      </c>
      <c r="J77" s="270">
        <v>-0.1034654951063203</v>
      </c>
      <c r="K77" s="270">
        <v>-82.846628927668917</v>
      </c>
      <c r="L77" s="270">
        <v>-72.234761689353491</v>
      </c>
      <c r="M77" s="270">
        <v>-58.642327334240463</v>
      </c>
      <c r="N77" s="270">
        <v>-60.339960139948289</v>
      </c>
      <c r="O77" s="270">
        <v>-46.539594510932602</v>
      </c>
      <c r="P77" s="270">
        <v>-50.02700553808927</v>
      </c>
      <c r="Q77" s="270">
        <v>-50.665514449832244</v>
      </c>
      <c r="R77" s="270">
        <v>-59.457896646993959</v>
      </c>
      <c r="S77" s="270">
        <v>-57.145210118656905</v>
      </c>
      <c r="T77" s="270">
        <v>-83.115743320659021</v>
      </c>
      <c r="U77" s="270">
        <v>-10.239802023524817</v>
      </c>
      <c r="V77" s="270">
        <v>-11.340683107227733</v>
      </c>
      <c r="W77" s="270">
        <v>-10.942632722831263</v>
      </c>
      <c r="X77" s="270"/>
    </row>
    <row r="79" spans="1:24" ht="16" thickBot="1">
      <c r="B79" s="273"/>
      <c r="C79" s="18"/>
      <c r="G79" s="270"/>
    </row>
    <row r="80" spans="1:24" ht="16" thickBot="1">
      <c r="A80" s="369">
        <v>11</v>
      </c>
      <c r="B80" s="367" t="s">
        <v>212</v>
      </c>
      <c r="C80" s="388">
        <v>-9.5736130038276315</v>
      </c>
      <c r="D80" s="280"/>
      <c r="E80" s="280">
        <v>0</v>
      </c>
      <c r="F80" s="280"/>
      <c r="G80" s="280"/>
      <c r="H80" s="390"/>
      <c r="I80" s="280"/>
      <c r="J80" s="280"/>
      <c r="K80" s="280"/>
      <c r="L80" s="280"/>
      <c r="M80" s="280"/>
      <c r="N80" s="280"/>
      <c r="O80" s="280"/>
      <c r="P80" s="280"/>
      <c r="Q80" s="280"/>
      <c r="R80" s="280"/>
      <c r="S80" s="280"/>
      <c r="T80" s="280"/>
      <c r="U80" s="280"/>
      <c r="V80" s="280"/>
      <c r="W80" s="280"/>
    </row>
    <row r="81" spans="1:24" ht="15.5">
      <c r="B81" s="273"/>
      <c r="D81" s="279"/>
      <c r="E81" s="279"/>
      <c r="F81" s="279"/>
      <c r="G81" s="279"/>
      <c r="H81" s="279"/>
      <c r="I81" s="279"/>
      <c r="J81" s="279"/>
      <c r="K81" s="279"/>
      <c r="L81" s="279"/>
      <c r="M81" s="279"/>
      <c r="N81" s="279"/>
      <c r="O81" s="279"/>
      <c r="P81" s="279"/>
      <c r="Q81" s="279"/>
      <c r="R81" s="279"/>
      <c r="S81" s="279"/>
      <c r="T81" s="279"/>
      <c r="U81" s="279"/>
      <c r="V81" s="279"/>
      <c r="W81" s="279"/>
    </row>
    <row r="82" spans="1:24" ht="15.5">
      <c r="B82" s="273"/>
      <c r="C82" s="270"/>
      <c r="D82" s="278"/>
    </row>
    <row r="83" spans="1:24" ht="15.5">
      <c r="A83" s="369">
        <v>12</v>
      </c>
      <c r="B83" s="273" t="s">
        <v>213</v>
      </c>
    </row>
    <row r="84" spans="1:24" ht="15.5">
      <c r="B84" s="277" t="s">
        <v>169</v>
      </c>
      <c r="C84" s="274">
        <v>-416.02514072705526</v>
      </c>
      <c r="D84" s="274">
        <v>1.5165522258976125</v>
      </c>
      <c r="E84" s="274">
        <v>2.4877126225292159</v>
      </c>
      <c r="F84" s="274">
        <v>66.308525485826976</v>
      </c>
      <c r="G84" s="274">
        <v>22.27230630052145</v>
      </c>
      <c r="H84" s="274">
        <v>-491.53380410700993</v>
      </c>
      <c r="I84" s="274">
        <v>334.92621903644977</v>
      </c>
      <c r="J84" s="274">
        <v>0.62316720398121106</v>
      </c>
      <c r="K84" s="274">
        <v>-45.449195628571033</v>
      </c>
      <c r="L84" s="274">
        <v>-85.312318199481524</v>
      </c>
      <c r="M84" s="274">
        <v>-31.131573102760967</v>
      </c>
      <c r="N84" s="274">
        <v>-34.334610737959565</v>
      </c>
      <c r="O84" s="274">
        <v>0.49052778192015012</v>
      </c>
      <c r="P84" s="274">
        <v>-3.6999591337299762</v>
      </c>
      <c r="Q84" s="274">
        <v>4.2738011704898327</v>
      </c>
      <c r="R84" s="274">
        <v>-43.091674356629824</v>
      </c>
      <c r="S84" s="274">
        <v>5.6928005635799082</v>
      </c>
      <c r="T84" s="274">
        <v>-120.0636178522002</v>
      </c>
      <c r="U84" s="274">
        <v>0</v>
      </c>
      <c r="V84" s="274">
        <v>0</v>
      </c>
      <c r="W84" s="274">
        <v>0</v>
      </c>
    </row>
    <row r="85" spans="1:24" ht="15.5">
      <c r="B85" s="277" t="s">
        <v>214</v>
      </c>
      <c r="C85" s="274">
        <v>9.9265612333902027</v>
      </c>
      <c r="D85" s="274">
        <v>-1.0004441719502211E-11</v>
      </c>
      <c r="E85" s="274">
        <v>4.2670549299984373E-2</v>
      </c>
      <c r="F85" s="274">
        <v>8.3061861008104643E-4</v>
      </c>
      <c r="G85" s="274">
        <v>-8.4303611400002865E-3</v>
      </c>
      <c r="H85" s="274">
        <v>0.69695455434998621</v>
      </c>
      <c r="I85" s="274">
        <v>8.0106119018298614</v>
      </c>
      <c r="J85" s="274">
        <v>3.1052244880015678E-2</v>
      </c>
      <c r="K85" s="274">
        <v>6.9230801120113483E-2</v>
      </c>
      <c r="L85" s="274">
        <v>-0.15463172328998098</v>
      </c>
      <c r="M85" s="274">
        <v>-0.82605028388991286</v>
      </c>
      <c r="N85" s="274">
        <v>13.174555106259902</v>
      </c>
      <c r="O85" s="274">
        <v>-1.0066941865200079</v>
      </c>
      <c r="P85" s="274">
        <v>-0.54160985882001</v>
      </c>
      <c r="Q85" s="274">
        <v>-0.28853220396999291</v>
      </c>
      <c r="R85" s="274">
        <v>0.60483298922991935</v>
      </c>
      <c r="S85" s="274">
        <v>-5.8409627861000217</v>
      </c>
      <c r="T85" s="274">
        <v>-4.4083840916399595</v>
      </c>
      <c r="U85" s="274">
        <v>0.66540884331001848</v>
      </c>
      <c r="V85" s="274">
        <v>-0.27668884920001346</v>
      </c>
      <c r="W85" s="274">
        <v>-1.7602030920130574E-2</v>
      </c>
    </row>
    <row r="86" spans="1:24" ht="15.5">
      <c r="B86" s="277" t="s">
        <v>15</v>
      </c>
      <c r="C86" s="274">
        <v>4.7408189857378602E-5</v>
      </c>
      <c r="D86" s="274">
        <v>0</v>
      </c>
      <c r="E86" s="274">
        <v>4.7408209866262041E-5</v>
      </c>
      <c r="F86" s="274">
        <v>0</v>
      </c>
      <c r="G86" s="274">
        <v>0</v>
      </c>
      <c r="H86" s="274">
        <v>-1.0004441719502211E-11</v>
      </c>
      <c r="I86" s="274">
        <v>0</v>
      </c>
      <c r="J86" s="274">
        <v>-1.0913936421275139E-11</v>
      </c>
      <c r="K86" s="274">
        <v>0</v>
      </c>
      <c r="L86" s="274">
        <v>0</v>
      </c>
      <c r="M86" s="274">
        <v>0</v>
      </c>
      <c r="N86" s="274">
        <v>0</v>
      </c>
      <c r="O86" s="274">
        <v>0</v>
      </c>
      <c r="P86" s="274">
        <v>0</v>
      </c>
      <c r="Q86" s="274">
        <v>0</v>
      </c>
      <c r="R86" s="274">
        <v>-2.9103830456733704E-11</v>
      </c>
      <c r="S86" s="274">
        <v>0</v>
      </c>
      <c r="T86" s="274">
        <v>0</v>
      </c>
      <c r="U86" s="274">
        <v>0</v>
      </c>
      <c r="V86" s="274">
        <v>1.8189894035458565E-11</v>
      </c>
      <c r="W86" s="274">
        <v>0</v>
      </c>
    </row>
    <row r="87" spans="1:24" ht="15.5">
      <c r="B87" s="277" t="s">
        <v>215</v>
      </c>
      <c r="C87" s="274">
        <v>3.6000000000058208E-3</v>
      </c>
      <c r="D87" s="274">
        <v>0</v>
      </c>
      <c r="E87" s="274">
        <v>0</v>
      </c>
      <c r="F87" s="274">
        <v>0</v>
      </c>
      <c r="G87" s="274">
        <v>0</v>
      </c>
      <c r="H87" s="274">
        <v>0</v>
      </c>
      <c r="I87" s="274">
        <v>0</v>
      </c>
      <c r="J87" s="274">
        <v>0</v>
      </c>
      <c r="K87" s="274">
        <v>0</v>
      </c>
      <c r="L87" s="274">
        <v>0</v>
      </c>
      <c r="M87" s="274">
        <v>0</v>
      </c>
      <c r="N87" s="274">
        <v>0</v>
      </c>
      <c r="O87" s="274">
        <v>0</v>
      </c>
      <c r="P87" s="274">
        <v>0</v>
      </c>
      <c r="Q87" s="274">
        <v>0</v>
      </c>
      <c r="R87" s="274">
        <v>-4.0000000001327862E-4</v>
      </c>
      <c r="S87" s="274">
        <v>0</v>
      </c>
      <c r="T87" s="274">
        <v>0</v>
      </c>
      <c r="U87" s="274">
        <v>0</v>
      </c>
      <c r="V87" s="274">
        <v>0</v>
      </c>
      <c r="W87" s="274">
        <v>4.0000000000190994E-3</v>
      </c>
    </row>
    <row r="88" spans="1:24" ht="15.5">
      <c r="B88" s="277" t="s">
        <v>216</v>
      </c>
      <c r="C88" s="274">
        <v>0</v>
      </c>
      <c r="D88" s="274">
        <v>0</v>
      </c>
      <c r="E88" s="274">
        <v>0</v>
      </c>
      <c r="F88" s="274">
        <v>0</v>
      </c>
      <c r="G88" s="274">
        <v>0</v>
      </c>
      <c r="H88" s="274">
        <v>0</v>
      </c>
      <c r="I88" s="274">
        <v>0</v>
      </c>
      <c r="J88" s="274">
        <v>0</v>
      </c>
      <c r="K88" s="274">
        <v>0</v>
      </c>
      <c r="L88" s="274">
        <v>0</v>
      </c>
      <c r="M88" s="274">
        <v>0</v>
      </c>
      <c r="N88" s="274">
        <v>0</v>
      </c>
      <c r="O88" s="274">
        <v>0</v>
      </c>
      <c r="P88" s="274">
        <v>0</v>
      </c>
      <c r="Q88" s="274">
        <v>0</v>
      </c>
      <c r="R88" s="274">
        <v>0</v>
      </c>
      <c r="S88" s="274">
        <v>0</v>
      </c>
      <c r="T88" s="274">
        <v>0</v>
      </c>
      <c r="U88" s="274">
        <v>0</v>
      </c>
      <c r="V88" s="274">
        <v>0</v>
      </c>
      <c r="W88" s="274">
        <v>0</v>
      </c>
    </row>
    <row r="89" spans="1:24" ht="15.5">
      <c r="B89" s="277" t="s">
        <v>217</v>
      </c>
      <c r="C89" s="274">
        <v>-1458.4059878947446</v>
      </c>
      <c r="D89" s="274">
        <v>-8.2356755887303734E-2</v>
      </c>
      <c r="E89" s="274">
        <v>-1.7883629709831439</v>
      </c>
      <c r="F89" s="274">
        <v>7.2888205893214035</v>
      </c>
      <c r="G89" s="274">
        <v>-14.932266527121101</v>
      </c>
      <c r="H89" s="274">
        <v>-10.445565617859756</v>
      </c>
      <c r="I89" s="274">
        <v>5.4770012773515191</v>
      </c>
      <c r="J89" s="274">
        <v>10.84132388693979</v>
      </c>
      <c r="K89" s="274">
        <v>-144.78851809138905</v>
      </c>
      <c r="L89" s="274">
        <v>-64.262831639349315</v>
      </c>
      <c r="M89" s="274">
        <v>-156.30622686516108</v>
      </c>
      <c r="N89" s="274">
        <v>-180.93019125172941</v>
      </c>
      <c r="O89" s="274">
        <v>-145.47368954078229</v>
      </c>
      <c r="P89" s="274">
        <v>-155.12361171589146</v>
      </c>
      <c r="Q89" s="274">
        <v>-118.16356754983917</v>
      </c>
      <c r="R89" s="274">
        <v>-132.53367512224122</v>
      </c>
      <c r="S89" s="274">
        <v>-152.85237049870102</v>
      </c>
      <c r="T89" s="274">
        <v>-57.773612856010004</v>
      </c>
      <c r="U89" s="274">
        <v>-48.475757693960986</v>
      </c>
      <c r="V89" s="274">
        <v>-51.652649669188577</v>
      </c>
      <c r="W89" s="274">
        <v>-46.427879282297909</v>
      </c>
    </row>
    <row r="90" spans="1:24" ht="15.5">
      <c r="B90" s="277" t="s">
        <v>218</v>
      </c>
      <c r="C90" s="274">
        <v>2503.2299739751033</v>
      </c>
      <c r="D90" s="274">
        <v>0</v>
      </c>
      <c r="E90" s="274">
        <v>0</v>
      </c>
      <c r="F90" s="274">
        <v>0</v>
      </c>
      <c r="G90" s="274">
        <v>1.8108284370991896</v>
      </c>
      <c r="H90" s="274">
        <v>1.7712833931000205E-2</v>
      </c>
      <c r="I90" s="274">
        <v>-0.70065145435728482</v>
      </c>
      <c r="J90" s="274">
        <v>0.51391050505117164</v>
      </c>
      <c r="K90" s="274">
        <v>261.4443745013632</v>
      </c>
      <c r="L90" s="274">
        <v>258.40427662357251</v>
      </c>
      <c r="M90" s="274">
        <v>217.37264841163051</v>
      </c>
      <c r="N90" s="274">
        <v>206.31873305357294</v>
      </c>
      <c r="O90" s="274">
        <v>200.33855535240946</v>
      </c>
      <c r="P90" s="274">
        <v>156.32309677829835</v>
      </c>
      <c r="Q90" s="274">
        <v>166.74028952866502</v>
      </c>
      <c r="R90" s="274">
        <v>119.72216007025418</v>
      </c>
      <c r="S90" s="274">
        <v>103.34835473900966</v>
      </c>
      <c r="T90" s="274">
        <v>122.49616192639951</v>
      </c>
      <c r="U90" s="274">
        <v>220.30607738302933</v>
      </c>
      <c r="V90" s="274">
        <v>213.44203888855191</v>
      </c>
      <c r="W90" s="274">
        <v>255.33140639660996</v>
      </c>
    </row>
    <row r="91" spans="1:24" ht="15.5">
      <c r="B91" s="277" t="s">
        <v>219</v>
      </c>
      <c r="C91" s="274">
        <v>3113.966868601623</v>
      </c>
      <c r="D91" s="274">
        <v>-5.7814245901681716E-3</v>
      </c>
      <c r="E91" s="274">
        <v>-1.6483645158587024E-2</v>
      </c>
      <c r="F91" s="274">
        <v>3.2368243797791365</v>
      </c>
      <c r="G91" s="274">
        <v>1.0024502630185452</v>
      </c>
      <c r="H91" s="274">
        <v>-2.060974511961831</v>
      </c>
      <c r="I91" s="274">
        <v>-2.0988265104679158</v>
      </c>
      <c r="J91" s="274">
        <v>7.4667599143140251E-2</v>
      </c>
      <c r="K91" s="274">
        <v>389.83318840143329</v>
      </c>
      <c r="L91" s="274">
        <v>387.84458543575965</v>
      </c>
      <c r="M91" s="274">
        <v>311.12419249474624</v>
      </c>
      <c r="N91" s="274">
        <v>279.25891570872045</v>
      </c>
      <c r="O91" s="274">
        <v>298.99019763784599</v>
      </c>
      <c r="P91" s="274">
        <v>301.73018068497913</v>
      </c>
      <c r="Q91" s="274">
        <v>317.41837181831215</v>
      </c>
      <c r="R91" s="274">
        <v>334.66003867253312</v>
      </c>
      <c r="S91" s="274">
        <v>313.49251059047674</v>
      </c>
      <c r="T91" s="274">
        <v>305.95161496540095</v>
      </c>
      <c r="U91" s="274">
        <v>-30.727035714247904</v>
      </c>
      <c r="V91" s="274">
        <v>-33.289080361901142</v>
      </c>
      <c r="W91" s="274">
        <v>-62.452687882025202</v>
      </c>
    </row>
    <row r="92" spans="1:24" ht="15.5">
      <c r="B92" s="277" t="s">
        <v>220</v>
      </c>
      <c r="C92" s="274">
        <v>-262.32733736699447</v>
      </c>
      <c r="D92" s="274">
        <v>0.42419106621946412</v>
      </c>
      <c r="E92" s="274">
        <v>0.39998307738096628</v>
      </c>
      <c r="F92" s="274">
        <v>-0.11142455574918131</v>
      </c>
      <c r="G92" s="274">
        <v>-0.26473989794885711</v>
      </c>
      <c r="H92" s="274">
        <v>-0.89623728057085827</v>
      </c>
      <c r="I92" s="274">
        <v>-1.4559110979589605</v>
      </c>
      <c r="J92" s="274">
        <v>-0.10731752049196075</v>
      </c>
      <c r="K92" s="274">
        <v>2.2173735234700871</v>
      </c>
      <c r="L92" s="274">
        <v>-1.762752035041558</v>
      </c>
      <c r="M92" s="274">
        <v>-12.932047543761655</v>
      </c>
      <c r="N92" s="274">
        <v>-21.755853075859704</v>
      </c>
      <c r="O92" s="274">
        <v>-65.953242493778816</v>
      </c>
      <c r="P92" s="274">
        <v>-41.519370124911802</v>
      </c>
      <c r="Q92" s="274">
        <v>-35.527576751710512</v>
      </c>
      <c r="R92" s="274">
        <v>-37.044546022918439</v>
      </c>
      <c r="S92" s="274">
        <v>-9.1607455010671401</v>
      </c>
      <c r="T92" s="274">
        <v>-9.7051767503580777</v>
      </c>
      <c r="U92" s="274">
        <v>-11.865567126000315</v>
      </c>
      <c r="V92" s="274">
        <v>-7.6033184279367561</v>
      </c>
      <c r="W92" s="274">
        <v>-7.7030588279485528</v>
      </c>
    </row>
    <row r="93" spans="1:24" ht="15.5">
      <c r="B93" s="276" t="s">
        <v>136</v>
      </c>
      <c r="C93" s="275">
        <f>SUM(C84:C92)</f>
        <v>3490.3685852295121</v>
      </c>
      <c r="D93" s="275">
        <f t="shared" ref="D93:T93" si="9">SUM(D84:D92)</f>
        <v>1.8526051116296003</v>
      </c>
      <c r="E93" s="275">
        <f t="shared" si="9"/>
        <v>1.1255670412783019</v>
      </c>
      <c r="F93" s="275">
        <f t="shared" si="9"/>
        <v>76.723576517788416</v>
      </c>
      <c r="G93" s="275">
        <f t="shared" si="9"/>
        <v>9.8801482144292265</v>
      </c>
      <c r="H93" s="275">
        <f t="shared" si="9"/>
        <v>-504.22191412913139</v>
      </c>
      <c r="I93" s="275">
        <f t="shared" si="9"/>
        <v>344.15844315284698</v>
      </c>
      <c r="J93" s="275">
        <f t="shared" si="9"/>
        <v>11.976803919492454</v>
      </c>
      <c r="K93" s="275">
        <f t="shared" si="9"/>
        <v>463.32645350742661</v>
      </c>
      <c r="L93" s="275">
        <f t="shared" si="9"/>
        <v>494.75632846216979</v>
      </c>
      <c r="M93" s="275">
        <f t="shared" si="9"/>
        <v>327.30094311080313</v>
      </c>
      <c r="N93" s="275">
        <f t="shared" si="9"/>
        <v>261.73154880300461</v>
      </c>
      <c r="O93" s="275">
        <f t="shared" si="9"/>
        <v>287.38565455109449</v>
      </c>
      <c r="P93" s="275">
        <f t="shared" si="9"/>
        <v>257.16872662992421</v>
      </c>
      <c r="Q93" s="275">
        <f t="shared" si="9"/>
        <v>334.4527860119473</v>
      </c>
      <c r="R93" s="275">
        <f t="shared" si="9"/>
        <v>242.31673623019861</v>
      </c>
      <c r="S93" s="275">
        <f t="shared" si="9"/>
        <v>254.67958710719813</v>
      </c>
      <c r="T93" s="275">
        <f t="shared" si="9"/>
        <v>236.49698534159222</v>
      </c>
      <c r="U93" s="275">
        <f>SUM(U84:U92)</f>
        <v>129.90312569213015</v>
      </c>
      <c r="V93" s="275">
        <f t="shared" ref="V93:W93" si="10">SUM(V84:V92)</f>
        <v>120.62030158034361</v>
      </c>
      <c r="W93" s="275">
        <f t="shared" si="10"/>
        <v>138.73417837341819</v>
      </c>
    </row>
    <row r="94" spans="1:24" ht="15.5">
      <c r="B94" s="273"/>
    </row>
    <row r="95" spans="1:24" ht="15.5">
      <c r="B95" s="273" t="s">
        <v>221</v>
      </c>
      <c r="C95" s="270">
        <v>0</v>
      </c>
      <c r="D95" s="270">
        <v>0</v>
      </c>
      <c r="E95" s="270">
        <v>0</v>
      </c>
      <c r="F95" s="270">
        <v>0</v>
      </c>
      <c r="G95" s="270">
        <v>0</v>
      </c>
      <c r="H95" s="270">
        <v>0</v>
      </c>
      <c r="I95" s="270">
        <v>0</v>
      </c>
      <c r="J95" s="270">
        <v>0</v>
      </c>
      <c r="K95" s="270">
        <v>0</v>
      </c>
      <c r="L95" s="270">
        <v>0</v>
      </c>
      <c r="M95" s="270">
        <v>0</v>
      </c>
      <c r="N95" s="270">
        <v>0</v>
      </c>
      <c r="O95" s="270">
        <v>0</v>
      </c>
      <c r="P95" s="270">
        <v>0</v>
      </c>
      <c r="Q95" s="270">
        <v>0</v>
      </c>
      <c r="R95" s="270">
        <v>0</v>
      </c>
      <c r="S95" s="270">
        <v>0</v>
      </c>
      <c r="T95" s="270">
        <v>0</v>
      </c>
      <c r="U95" s="270">
        <v>0</v>
      </c>
      <c r="V95" s="270">
        <v>0</v>
      </c>
      <c r="W95" s="270">
        <v>0</v>
      </c>
      <c r="X95" s="270"/>
    </row>
    <row r="98" spans="1:24">
      <c r="S98" s="278"/>
    </row>
    <row r="100" spans="1:24">
      <c r="A100" s="369">
        <v>13</v>
      </c>
      <c r="B100" s="16" t="s">
        <v>18</v>
      </c>
    </row>
    <row r="101" spans="1:24">
      <c r="B101" t="s">
        <v>222</v>
      </c>
      <c r="C101" s="270">
        <v>21.316186644152509</v>
      </c>
      <c r="D101" s="270">
        <v>0.27033432080970954</v>
      </c>
      <c r="E101" s="270">
        <v>0</v>
      </c>
      <c r="F101" s="270">
        <v>-5.6818555263618009E-2</v>
      </c>
      <c r="G101" s="270">
        <v>-1.7661524070248902E-2</v>
      </c>
      <c r="H101" s="270">
        <v>-11.341949545184349</v>
      </c>
      <c r="I101" s="270">
        <v>46.825345261887321</v>
      </c>
      <c r="J101" s="270">
        <v>1.3576423637791422</v>
      </c>
      <c r="K101" s="270">
        <v>-2.79706002701462</v>
      </c>
      <c r="L101" s="270">
        <v>-1.1667124560344462</v>
      </c>
      <c r="M101" s="270">
        <v>1.3244297557678095</v>
      </c>
      <c r="N101" s="270">
        <v>0.81147479312684823</v>
      </c>
      <c r="O101" s="270">
        <v>0.81108647432444414</v>
      </c>
      <c r="P101" s="270">
        <v>3.4043126218019637E-2</v>
      </c>
      <c r="Q101" s="270">
        <v>-0.20493019155497905</v>
      </c>
      <c r="R101" s="270">
        <v>5.8747252810651851E-2</v>
      </c>
      <c r="S101" s="270">
        <v>0.44532562790051866</v>
      </c>
      <c r="T101" s="270">
        <v>-7.4069577274211014</v>
      </c>
      <c r="U101" s="270">
        <v>1.3783955640226442E-2</v>
      </c>
      <c r="V101" s="270">
        <v>1.2866707359264484E-3</v>
      </c>
      <c r="W101" s="270">
        <v>-8.6044354065728697E-4</v>
      </c>
    </row>
    <row r="103" spans="1:24">
      <c r="B103" t="s">
        <v>223</v>
      </c>
      <c r="C103" s="270">
        <v>4.5112920550071656E-3</v>
      </c>
      <c r="D103" s="270">
        <v>0</v>
      </c>
      <c r="E103" s="270">
        <v>0</v>
      </c>
      <c r="F103" s="270">
        <v>0</v>
      </c>
      <c r="G103" s="270">
        <v>0</v>
      </c>
      <c r="H103" s="270">
        <v>0</v>
      </c>
      <c r="I103" s="270">
        <v>1.9423037141099442E-3</v>
      </c>
      <c r="J103" s="270">
        <v>5.1230708510006939E-5</v>
      </c>
      <c r="K103" s="270">
        <v>9.6172678988998977E-4</v>
      </c>
      <c r="L103" s="270">
        <v>-7.8502189053002158E-4</v>
      </c>
      <c r="M103" s="270">
        <v>1.2618849468500129E-3</v>
      </c>
      <c r="N103" s="270">
        <v>-2.5153981118000365E-4</v>
      </c>
      <c r="O103" s="270">
        <v>5.1062839131999632E-4</v>
      </c>
      <c r="P103" s="270">
        <v>1.3318632095799879E-3</v>
      </c>
      <c r="Q103" s="270">
        <v>8.0164150312999824E-4</v>
      </c>
      <c r="R103" s="270">
        <v>2.6148792692600002E-3</v>
      </c>
      <c r="S103" s="270">
        <v>2.7352380273000174E-4</v>
      </c>
      <c r="T103" s="270">
        <v>9.2739940616000383E-4</v>
      </c>
      <c r="U103" s="270">
        <v>0</v>
      </c>
      <c r="V103" s="270">
        <v>0</v>
      </c>
      <c r="W103" s="270">
        <v>0</v>
      </c>
    </row>
    <row r="104" spans="1:24">
      <c r="B104" t="s">
        <v>224</v>
      </c>
      <c r="C104" s="270">
        <v>-63.727526271290117</v>
      </c>
      <c r="D104" s="270">
        <v>0.27572757642747092</v>
      </c>
      <c r="E104" s="270">
        <v>9.6982098797070648E-2</v>
      </c>
      <c r="F104" s="270">
        <v>1.8668328043117981</v>
      </c>
      <c r="G104" s="270">
        <v>0.69735510443706517</v>
      </c>
      <c r="H104" s="270">
        <v>-43.251231042355357</v>
      </c>
      <c r="I104" s="270">
        <v>31.837791816633398</v>
      </c>
      <c r="J104" s="270">
        <v>-0.43282606113189104</v>
      </c>
      <c r="K104" s="270">
        <v>-10.871201977573492</v>
      </c>
      <c r="L104" s="270">
        <v>-9.7841518049940532</v>
      </c>
      <c r="M104" s="270">
        <v>-12.243316219639723</v>
      </c>
      <c r="N104" s="270">
        <v>-15.230260976688044</v>
      </c>
      <c r="O104" s="270">
        <v>-7.5797509146731841</v>
      </c>
      <c r="P104" s="270">
        <v>-9.2371131913802174</v>
      </c>
      <c r="Q104" s="270">
        <v>-6.1590893042425137</v>
      </c>
      <c r="R104" s="270">
        <v>-15.523169881841284</v>
      </c>
      <c r="S104" s="270">
        <v>-8.6063683476908182</v>
      </c>
      <c r="T104" s="270">
        <v>-27.675371471561448</v>
      </c>
      <c r="U104" s="270">
        <v>-3.0914415749660975</v>
      </c>
      <c r="V104" s="270">
        <v>-3.4165441613944267</v>
      </c>
      <c r="W104" s="270">
        <v>-3.1422508787334777</v>
      </c>
    </row>
    <row r="105" spans="1:24">
      <c r="B105" t="s">
        <v>225</v>
      </c>
      <c r="C105" s="270">
        <v>-10.397822869227639</v>
      </c>
      <c r="D105" s="270">
        <v>-5.2412367502512325E-3</v>
      </c>
      <c r="E105" s="270">
        <v>2.5712660218744077E-3</v>
      </c>
      <c r="F105" s="270">
        <v>0.34868026109531058</v>
      </c>
      <c r="G105" s="270">
        <v>0.17649822358350775</v>
      </c>
      <c r="H105" s="270">
        <v>-1.0009190612905172E-2</v>
      </c>
      <c r="I105" s="270">
        <v>-0.49134403504586999</v>
      </c>
      <c r="J105" s="270">
        <v>4.6735778939307693E-2</v>
      </c>
      <c r="K105" s="270">
        <v>-8.7677870614392219</v>
      </c>
      <c r="L105" s="270">
        <v>-2.023242174218808</v>
      </c>
      <c r="M105" s="270">
        <v>-1.8860972750702629</v>
      </c>
      <c r="N105" s="270">
        <v>-4.0351397381374738</v>
      </c>
      <c r="O105" s="270">
        <v>-0.3425058786044346</v>
      </c>
      <c r="P105" s="270">
        <v>-0.94275558085514888</v>
      </c>
      <c r="Q105" s="270">
        <v>-0.21507493868827154</v>
      </c>
      <c r="R105" s="270">
        <v>-0.23955589066062188</v>
      </c>
      <c r="S105" s="270">
        <v>-0.90030701857005013</v>
      </c>
      <c r="T105" s="270">
        <v>-6.4268711656037425E-2</v>
      </c>
      <c r="U105" s="270">
        <v>-3.7122703559798964E-2</v>
      </c>
      <c r="V105" s="270">
        <v>-0.40216035052462118</v>
      </c>
      <c r="W105" s="270">
        <v>-0.19984608114986457</v>
      </c>
    </row>
    <row r="106" spans="1:24">
      <c r="B106" t="s">
        <v>226</v>
      </c>
      <c r="C106" s="270">
        <v>0</v>
      </c>
      <c r="D106" s="270">
        <v>0</v>
      </c>
      <c r="E106" s="270">
        <v>0</v>
      </c>
      <c r="F106" s="270">
        <v>0</v>
      </c>
      <c r="G106" s="270">
        <v>0</v>
      </c>
      <c r="H106" s="270">
        <v>0</v>
      </c>
      <c r="I106" s="270">
        <v>0</v>
      </c>
      <c r="J106" s="270">
        <v>0</v>
      </c>
      <c r="K106" s="270">
        <v>0</v>
      </c>
      <c r="L106" s="270">
        <v>0</v>
      </c>
      <c r="M106" s="270">
        <v>0</v>
      </c>
      <c r="N106" s="270">
        <v>0</v>
      </c>
      <c r="O106" s="270">
        <v>0</v>
      </c>
      <c r="P106" s="270">
        <v>0</v>
      </c>
      <c r="Q106" s="270">
        <v>0</v>
      </c>
      <c r="R106" s="270">
        <v>0</v>
      </c>
      <c r="S106" s="270">
        <v>0</v>
      </c>
      <c r="T106" s="270">
        <v>0</v>
      </c>
      <c r="U106" s="270">
        <v>0</v>
      </c>
      <c r="V106" s="270">
        <v>0</v>
      </c>
      <c r="W106" s="270">
        <v>0</v>
      </c>
    </row>
    <row r="107" spans="1:24">
      <c r="B107" t="s">
        <v>136</v>
      </c>
      <c r="C107" s="275">
        <f>SUM(C104:C106)</f>
        <v>-74.125349140517756</v>
      </c>
      <c r="D107" s="275">
        <f t="shared" ref="D107:W107" si="11">SUM(D104:D106)</f>
        <v>0.27048633967721969</v>
      </c>
      <c r="E107" s="275">
        <f t="shared" si="11"/>
        <v>9.9553364818945056E-2</v>
      </c>
      <c r="F107" s="275">
        <f t="shared" si="11"/>
        <v>2.2155130654071087</v>
      </c>
      <c r="G107" s="275">
        <f t="shared" si="11"/>
        <v>0.87385332802057292</v>
      </c>
      <c r="H107" s="275">
        <f t="shared" si="11"/>
        <v>-43.261240232968262</v>
      </c>
      <c r="I107" s="275">
        <f t="shared" si="11"/>
        <v>31.346447781587528</v>
      </c>
      <c r="J107" s="275">
        <f t="shared" si="11"/>
        <v>-0.38609028219258335</v>
      </c>
      <c r="K107" s="275">
        <f t="shared" si="11"/>
        <v>-19.638989039012714</v>
      </c>
      <c r="L107" s="275">
        <f t="shared" si="11"/>
        <v>-11.807393979212861</v>
      </c>
      <c r="M107" s="275">
        <f t="shared" si="11"/>
        <v>-14.129413494709986</v>
      </c>
      <c r="N107" s="275">
        <f t="shared" si="11"/>
        <v>-19.265400714825518</v>
      </c>
      <c r="O107" s="275">
        <f t="shared" si="11"/>
        <v>-7.9222567932776187</v>
      </c>
      <c r="P107" s="275">
        <f t="shared" si="11"/>
        <v>-10.179868772235366</v>
      </c>
      <c r="Q107" s="275">
        <f t="shared" si="11"/>
        <v>-6.3741642429307852</v>
      </c>
      <c r="R107" s="275">
        <f t="shared" si="11"/>
        <v>-15.762725772501906</v>
      </c>
      <c r="S107" s="275">
        <f t="shared" si="11"/>
        <v>-9.5066753662608683</v>
      </c>
      <c r="T107" s="275">
        <f t="shared" si="11"/>
        <v>-27.739640183217485</v>
      </c>
      <c r="U107" s="275">
        <f t="shared" si="11"/>
        <v>-3.1285642785258965</v>
      </c>
      <c r="V107" s="275">
        <f t="shared" si="11"/>
        <v>-3.8187045119190479</v>
      </c>
      <c r="W107" s="275">
        <f t="shared" si="11"/>
        <v>-3.3420969598833423</v>
      </c>
      <c r="X107" s="275"/>
    </row>
  </sheetData>
  <pageMargins left="0.7" right="0.7" top="0.75" bottom="0.75" header="0.3" footer="0.3"/>
  <pageSetup scale="88" orientation="portrait" r:id="rId1"/>
  <rowBreaks count="2" manualBreakCount="2">
    <brk id="44" max="16383" man="1"/>
    <brk id="82" max="16383" man="1"/>
  </rowBreaks>
  <colBreaks count="1" manualBreakCount="1">
    <brk id="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E956C-AE1C-4FE6-978C-50C8D479C7AF}">
  <dimension ref="A1:AH107"/>
  <sheetViews>
    <sheetView view="pageBreakPreview" zoomScale="60" zoomScaleNormal="100" workbookViewId="0">
      <selection activeCell="Y3" sqref="Y3"/>
    </sheetView>
  </sheetViews>
  <sheetFormatPr defaultRowHeight="14.5"/>
  <cols>
    <col min="1" max="1" width="8.7265625" style="369"/>
    <col min="2" max="2" width="28.453125" customWidth="1"/>
    <col min="3" max="3" width="19.453125" customWidth="1"/>
    <col min="4" max="23" width="11.453125" customWidth="1"/>
    <col min="24" max="24" width="3.7265625" customWidth="1"/>
    <col min="25" max="25" width="12.453125" customWidth="1"/>
    <col min="26" max="26" width="7.453125" bestFit="1" customWidth="1"/>
    <col min="27" max="27" width="4.1796875" customWidth="1"/>
    <col min="28" max="28" width="18" customWidth="1"/>
    <col min="29" max="29" width="15.453125" customWidth="1"/>
    <col min="30" max="30" width="3.1796875" customWidth="1"/>
    <col min="31" max="31" width="23.81640625" customWidth="1"/>
    <col min="32" max="32" width="13" customWidth="1"/>
    <col min="33" max="33" width="41.453125" customWidth="1"/>
    <col min="34" max="34" width="35.26953125" bestFit="1" customWidth="1"/>
  </cols>
  <sheetData>
    <row r="1" spans="1:33" ht="21.5" thickBot="1">
      <c r="C1" s="272" t="s">
        <v>164</v>
      </c>
      <c r="D1" s="291"/>
      <c r="F1" s="290" t="s">
        <v>227</v>
      </c>
      <c r="Z1" s="370"/>
      <c r="AA1" s="370"/>
      <c r="AB1" s="370"/>
    </row>
    <row r="2" spans="1:33" ht="15" thickBot="1">
      <c r="C2" s="271">
        <v>6.7699999999999996E-2</v>
      </c>
      <c r="Z2" s="371"/>
      <c r="AA2" s="371"/>
      <c r="AB2" s="371"/>
    </row>
    <row r="3" spans="1:33" ht="15" thickBot="1">
      <c r="Z3" s="371"/>
      <c r="AA3" s="371"/>
      <c r="AB3" s="371"/>
    </row>
    <row r="4" spans="1:33" ht="15" thickBot="1">
      <c r="Y4" t="s">
        <v>136</v>
      </c>
      <c r="Z4" s="371" t="s">
        <v>228</v>
      </c>
      <c r="AA4" s="371"/>
      <c r="AB4" s="371" t="s">
        <v>229</v>
      </c>
      <c r="AC4" s="372" t="s">
        <v>230</v>
      </c>
    </row>
    <row r="5" spans="1:33" ht="15" thickBot="1">
      <c r="B5" s="289" t="s">
        <v>166</v>
      </c>
      <c r="C5" s="373" t="s">
        <v>167</v>
      </c>
      <c r="D5" s="374">
        <v>2023</v>
      </c>
      <c r="E5" s="374">
        <v>2024</v>
      </c>
      <c r="F5" s="374">
        <v>2025</v>
      </c>
      <c r="G5" s="374">
        <v>2026</v>
      </c>
      <c r="H5" s="374">
        <v>2027</v>
      </c>
      <c r="I5" s="374">
        <v>2028</v>
      </c>
      <c r="J5" s="374">
        <v>2029</v>
      </c>
      <c r="K5" s="374">
        <v>2030</v>
      </c>
      <c r="L5" s="374">
        <v>2031</v>
      </c>
      <c r="M5" s="374">
        <v>2032</v>
      </c>
      <c r="N5" s="374">
        <v>2033</v>
      </c>
      <c r="O5" s="374">
        <v>2034</v>
      </c>
      <c r="P5" s="374">
        <v>2035</v>
      </c>
      <c r="Q5" s="374">
        <v>2036</v>
      </c>
      <c r="R5" s="374">
        <v>2037</v>
      </c>
      <c r="S5" s="374">
        <v>2038</v>
      </c>
      <c r="T5" s="374">
        <v>2039</v>
      </c>
      <c r="U5" s="374">
        <v>2040</v>
      </c>
      <c r="V5" s="374">
        <v>2041</v>
      </c>
      <c r="W5" s="374">
        <v>2042</v>
      </c>
      <c r="Y5" s="270"/>
      <c r="Z5" s="287"/>
      <c r="AA5" s="287"/>
      <c r="AB5" s="371" t="s">
        <v>231</v>
      </c>
      <c r="AC5" s="375">
        <v>0</v>
      </c>
      <c r="AE5" s="376" t="s">
        <v>232</v>
      </c>
      <c r="AF5" s="376" t="s">
        <v>232</v>
      </c>
      <c r="AG5" s="376" t="s">
        <v>233</v>
      </c>
    </row>
    <row r="6" spans="1:33" ht="15" thickBot="1">
      <c r="Y6" s="270"/>
      <c r="Z6" s="287"/>
      <c r="AA6" s="287"/>
      <c r="AB6" s="371" t="s">
        <v>234</v>
      </c>
      <c r="AC6" s="375">
        <v>19852.546974306686</v>
      </c>
      <c r="AE6" s="319"/>
      <c r="AF6" s="319"/>
      <c r="AG6" s="319"/>
    </row>
    <row r="7" spans="1:33" ht="15.5">
      <c r="A7" s="369">
        <v>1</v>
      </c>
      <c r="B7" s="273" t="s">
        <v>168</v>
      </c>
      <c r="C7" s="270"/>
      <c r="D7" s="270"/>
      <c r="E7" s="270"/>
      <c r="F7" s="270"/>
      <c r="G7" s="270"/>
      <c r="H7" s="270"/>
      <c r="I7" s="270"/>
      <c r="J7" s="270"/>
      <c r="K7" s="270"/>
      <c r="L7" s="270"/>
      <c r="M7" s="270"/>
      <c r="N7" s="270"/>
      <c r="O7" s="270"/>
      <c r="P7" s="270"/>
      <c r="Q7" s="270"/>
      <c r="R7" s="270"/>
      <c r="S7" s="270"/>
      <c r="T7" s="270"/>
      <c r="U7" s="270"/>
      <c r="V7" s="270"/>
      <c r="W7" s="270"/>
      <c r="X7" s="270"/>
      <c r="Y7" s="270"/>
      <c r="Z7" s="287"/>
      <c r="AA7" s="287"/>
      <c r="AB7" s="371"/>
      <c r="AE7" s="319"/>
      <c r="AF7" s="319"/>
      <c r="AG7" s="319"/>
    </row>
    <row r="8" spans="1:33" ht="15.5">
      <c r="B8" s="273" t="s">
        <v>169</v>
      </c>
      <c r="C8" s="270">
        <v>305.44813982520537</v>
      </c>
      <c r="D8" s="285">
        <v>54.196438022866388</v>
      </c>
      <c r="E8" s="285">
        <v>50.23817378895771</v>
      </c>
      <c r="F8" s="285">
        <v>60.778899260737255</v>
      </c>
      <c r="G8" s="285">
        <v>40.158820267445613</v>
      </c>
      <c r="H8" s="285">
        <v>42.536494756108866</v>
      </c>
      <c r="I8" s="285">
        <v>41.110460986108755</v>
      </c>
      <c r="J8" s="285">
        <v>36.132139420094795</v>
      </c>
      <c r="K8" s="285">
        <v>32.71745410009936</v>
      </c>
      <c r="L8" s="285">
        <v>34.597719927626876</v>
      </c>
      <c r="M8" s="285">
        <v>4.8250502747116171</v>
      </c>
      <c r="N8" s="285">
        <v>2.5344453114283194</v>
      </c>
      <c r="O8" s="285">
        <v>2.06945158878007</v>
      </c>
      <c r="P8" s="285">
        <v>2.059731125742021</v>
      </c>
      <c r="Q8" s="285">
        <v>2.22624877135907</v>
      </c>
      <c r="R8" s="285">
        <v>2.5577934135409599</v>
      </c>
      <c r="S8" s="285">
        <v>3.0137420147880789</v>
      </c>
      <c r="T8" s="285">
        <v>4.5969955262925453</v>
      </c>
      <c r="U8" s="285">
        <v>0</v>
      </c>
      <c r="V8" s="285">
        <v>0</v>
      </c>
      <c r="W8" s="285">
        <v>0</v>
      </c>
      <c r="X8" s="270"/>
      <c r="Y8" s="270">
        <v>416.35005855668828</v>
      </c>
      <c r="Z8" s="287"/>
      <c r="AA8" s="287"/>
      <c r="AB8" s="371"/>
      <c r="AD8" s="377"/>
      <c r="AE8" s="319" t="s">
        <v>169</v>
      </c>
      <c r="AF8" s="319"/>
      <c r="AG8" s="319" t="s">
        <v>235</v>
      </c>
    </row>
    <row r="9" spans="1:33" ht="7.5" customHeight="1">
      <c r="B9" s="277"/>
      <c r="C9" s="270"/>
      <c r="D9" s="270"/>
      <c r="E9" s="270"/>
      <c r="F9" s="270"/>
      <c r="G9" s="270"/>
      <c r="H9" s="270"/>
      <c r="I9" s="270"/>
      <c r="J9" s="270"/>
      <c r="K9" s="270"/>
      <c r="L9" s="270"/>
      <c r="M9" s="270"/>
      <c r="N9" s="270"/>
      <c r="O9" s="270"/>
      <c r="P9" s="270"/>
      <c r="Q9" s="270"/>
      <c r="R9" s="270"/>
      <c r="S9" s="270"/>
      <c r="T9" s="270"/>
      <c r="U9" s="270"/>
      <c r="V9" s="270"/>
      <c r="W9" s="270"/>
      <c r="X9" s="270"/>
      <c r="Y9" s="270"/>
      <c r="Z9" s="287"/>
      <c r="AA9" s="287"/>
      <c r="AB9" s="371"/>
      <c r="AD9" s="377"/>
      <c r="AE9" s="319"/>
      <c r="AF9" s="319"/>
      <c r="AG9" s="319"/>
    </row>
    <row r="10" spans="1:33" ht="15.5">
      <c r="B10" s="276" t="s">
        <v>136</v>
      </c>
      <c r="C10" s="275">
        <v>305.44813982520537</v>
      </c>
      <c r="D10" s="275">
        <v>54.196438022866388</v>
      </c>
      <c r="E10" s="275">
        <v>50.23817378895771</v>
      </c>
      <c r="F10" s="275">
        <v>60.778899260737255</v>
      </c>
      <c r="G10" s="275">
        <v>40.158820267445613</v>
      </c>
      <c r="H10" s="275">
        <v>42.536494756108866</v>
      </c>
      <c r="I10" s="275">
        <v>41.110460986108755</v>
      </c>
      <c r="J10" s="275">
        <v>36.132139420094795</v>
      </c>
      <c r="K10" s="275">
        <v>32.71745410009936</v>
      </c>
      <c r="L10" s="275">
        <v>34.597719927626876</v>
      </c>
      <c r="M10" s="275">
        <v>4.8250502747116171</v>
      </c>
      <c r="N10" s="275">
        <v>2.5344453114283194</v>
      </c>
      <c r="O10" s="275">
        <v>2.06945158878007</v>
      </c>
      <c r="P10" s="275">
        <v>2.059731125742021</v>
      </c>
      <c r="Q10" s="275">
        <v>2.22624877135907</v>
      </c>
      <c r="R10" s="275">
        <v>2.5577934135409599</v>
      </c>
      <c r="S10" s="275">
        <v>3.0137420147880789</v>
      </c>
      <c r="T10" s="275">
        <v>4.5969955262925453</v>
      </c>
      <c r="U10" s="275">
        <v>0</v>
      </c>
      <c r="V10" s="275">
        <v>0</v>
      </c>
      <c r="W10" s="275">
        <v>0</v>
      </c>
      <c r="X10" s="270"/>
      <c r="Y10" s="270">
        <v>416.35005855668828</v>
      </c>
      <c r="Z10" s="287"/>
      <c r="AA10" s="287"/>
      <c r="AB10" s="378"/>
      <c r="AD10" s="377"/>
      <c r="AE10" s="319"/>
      <c r="AF10" s="319"/>
      <c r="AG10" s="319"/>
    </row>
    <row r="11" spans="1:33">
      <c r="X11" s="270"/>
      <c r="Y11" s="270"/>
      <c r="Z11" s="287"/>
      <c r="AA11" s="287"/>
      <c r="AB11" s="371"/>
      <c r="AD11" s="377"/>
      <c r="AE11" s="319"/>
      <c r="AF11" s="319"/>
      <c r="AG11" s="319"/>
    </row>
    <row r="12" spans="1:33" ht="15.5">
      <c r="A12" s="369">
        <v>2</v>
      </c>
      <c r="B12" s="273" t="s">
        <v>170</v>
      </c>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87"/>
      <c r="AA12" s="287"/>
      <c r="AB12" s="371"/>
      <c r="AD12" s="377"/>
      <c r="AE12" s="319"/>
      <c r="AF12" s="319"/>
      <c r="AG12" s="319"/>
    </row>
    <row r="13" spans="1:33" ht="15.5">
      <c r="B13" s="277" t="s">
        <v>171</v>
      </c>
      <c r="C13" s="270">
        <v>2187.0643251261113</v>
      </c>
      <c r="D13" s="285">
        <v>289.96706246348947</v>
      </c>
      <c r="E13" s="285">
        <v>285.11617364131712</v>
      </c>
      <c r="F13" s="285">
        <v>285.54035775802237</v>
      </c>
      <c r="G13" s="285">
        <v>314.12440957535853</v>
      </c>
      <c r="H13" s="285">
        <v>322.86883398197051</v>
      </c>
      <c r="I13" s="285">
        <v>299.9418468306547</v>
      </c>
      <c r="J13" s="285">
        <v>281.42838375059426</v>
      </c>
      <c r="K13" s="285">
        <v>270.65599399437161</v>
      </c>
      <c r="L13" s="285">
        <v>272.15337343007616</v>
      </c>
      <c r="M13" s="285">
        <v>90.782709283436887</v>
      </c>
      <c r="N13" s="285">
        <v>83.215658630981139</v>
      </c>
      <c r="O13" s="285">
        <v>93.809191498236473</v>
      </c>
      <c r="P13" s="285">
        <v>84.099718474105956</v>
      </c>
      <c r="Q13" s="285">
        <v>84.592536729780946</v>
      </c>
      <c r="R13" s="285">
        <v>70.507270874269167</v>
      </c>
      <c r="S13" s="285">
        <v>56.91557852054585</v>
      </c>
      <c r="T13" s="285">
        <v>55.984835506850963</v>
      </c>
      <c r="U13" s="285">
        <v>0</v>
      </c>
      <c r="V13" s="285">
        <v>0</v>
      </c>
      <c r="W13" s="285">
        <v>0</v>
      </c>
      <c r="X13" s="270"/>
      <c r="Y13" s="270">
        <v>3241.703934944062</v>
      </c>
      <c r="Z13" s="379" t="b">
        <v>1</v>
      </c>
      <c r="AA13" s="379"/>
      <c r="AB13" s="378"/>
      <c r="AC13" s="380"/>
      <c r="AD13" s="377"/>
      <c r="AE13" s="319" t="s">
        <v>169</v>
      </c>
      <c r="AF13" s="319"/>
      <c r="AG13" s="319" t="s">
        <v>236</v>
      </c>
    </row>
    <row r="14" spans="1:33" ht="15.5">
      <c r="B14" s="277" t="s">
        <v>172</v>
      </c>
      <c r="C14" s="270">
        <v>92.970191390745001</v>
      </c>
      <c r="D14" s="285">
        <v>16.15657538389074</v>
      </c>
      <c r="E14" s="285">
        <v>20.144527601205432</v>
      </c>
      <c r="F14" s="285">
        <v>20.144527601205432</v>
      </c>
      <c r="G14" s="285">
        <v>20.144527601205432</v>
      </c>
      <c r="H14" s="285">
        <v>20.144527601205432</v>
      </c>
      <c r="I14" s="285">
        <v>20.144527601205432</v>
      </c>
      <c r="J14" s="285">
        <v>0</v>
      </c>
      <c r="K14" s="285">
        <v>0</v>
      </c>
      <c r="L14" s="285">
        <v>0</v>
      </c>
      <c r="M14" s="285">
        <v>0</v>
      </c>
      <c r="N14" s="285">
        <v>0</v>
      </c>
      <c r="O14" s="285">
        <v>0</v>
      </c>
      <c r="P14" s="285">
        <v>0</v>
      </c>
      <c r="Q14" s="285">
        <v>0</v>
      </c>
      <c r="R14" s="285">
        <v>0</v>
      </c>
      <c r="S14" s="285">
        <v>0</v>
      </c>
      <c r="T14" s="285">
        <v>0</v>
      </c>
      <c r="U14" s="285">
        <v>0</v>
      </c>
      <c r="V14" s="285">
        <v>0</v>
      </c>
      <c r="W14" s="285">
        <v>0</v>
      </c>
      <c r="X14" s="270"/>
      <c r="Y14" s="270">
        <v>116.87921338991788</v>
      </c>
      <c r="Z14" s="287"/>
      <c r="AA14" s="287"/>
      <c r="AB14" s="371"/>
      <c r="AD14" s="377"/>
      <c r="AE14" s="319" t="s">
        <v>237</v>
      </c>
      <c r="AF14" s="319"/>
      <c r="AG14" s="319" t="s">
        <v>236</v>
      </c>
    </row>
    <row r="15" spans="1:33" ht="15.5">
      <c r="B15" s="288" t="s">
        <v>173</v>
      </c>
      <c r="C15" s="270">
        <v>652.14435901013348</v>
      </c>
      <c r="D15" s="285">
        <v>0</v>
      </c>
      <c r="E15" s="285">
        <v>0</v>
      </c>
      <c r="F15" s="285">
        <v>0</v>
      </c>
      <c r="G15" s="285">
        <v>1.2470000000000001</v>
      </c>
      <c r="H15" s="285">
        <v>0</v>
      </c>
      <c r="I15" s="285">
        <v>50.503101000000001</v>
      </c>
      <c r="J15" s="285">
        <v>52.513819000000005</v>
      </c>
      <c r="K15" s="285">
        <v>13.911</v>
      </c>
      <c r="L15" s="285">
        <v>0</v>
      </c>
      <c r="M15" s="285">
        <v>820.75245999999981</v>
      </c>
      <c r="N15" s="285">
        <v>0</v>
      </c>
      <c r="O15" s="285">
        <v>0</v>
      </c>
      <c r="P15" s="285">
        <v>0</v>
      </c>
      <c r="Q15" s="285">
        <v>0</v>
      </c>
      <c r="R15" s="285">
        <v>231.41399999999999</v>
      </c>
      <c r="S15" s="285">
        <v>70.225999999999999</v>
      </c>
      <c r="T15" s="285">
        <v>0</v>
      </c>
      <c r="U15" s="285">
        <v>123.905</v>
      </c>
      <c r="V15" s="285">
        <v>0</v>
      </c>
      <c r="W15" s="285">
        <v>0</v>
      </c>
      <c r="X15" s="270"/>
      <c r="Y15" s="270">
        <v>1364.4723799999999</v>
      </c>
      <c r="Z15" s="287"/>
      <c r="AA15" s="287"/>
      <c r="AB15" s="378"/>
      <c r="AC15" s="380"/>
      <c r="AD15" s="377"/>
      <c r="AE15" s="319"/>
      <c r="AF15" s="319"/>
      <c r="AG15" s="319"/>
    </row>
    <row r="16" spans="1:33" ht="7.5" customHeight="1">
      <c r="B16" s="381"/>
      <c r="C16" s="270"/>
      <c r="D16" s="270"/>
      <c r="E16" s="270"/>
      <c r="F16" s="270"/>
      <c r="G16" s="270"/>
      <c r="H16" s="270"/>
      <c r="I16" s="270"/>
      <c r="J16" s="270"/>
      <c r="K16" s="270"/>
      <c r="L16" s="270"/>
      <c r="M16" s="270"/>
      <c r="N16" s="270"/>
      <c r="O16" s="270"/>
      <c r="P16" s="270"/>
      <c r="Q16" s="270"/>
      <c r="R16" s="270"/>
      <c r="S16" s="270"/>
      <c r="T16" s="270"/>
      <c r="U16" s="270"/>
      <c r="V16" s="270"/>
      <c r="W16" s="270"/>
      <c r="X16" s="270"/>
      <c r="Y16" s="270"/>
      <c r="Z16" s="379"/>
      <c r="AA16" s="379"/>
      <c r="AB16" s="378"/>
      <c r="AD16" s="377"/>
      <c r="AE16" s="319"/>
      <c r="AF16" s="319"/>
      <c r="AG16" s="319"/>
    </row>
    <row r="17" spans="1:33" ht="15.5">
      <c r="B17" s="276" t="s">
        <v>136</v>
      </c>
      <c r="C17" s="275">
        <v>2932.1788755269904</v>
      </c>
      <c r="D17" s="275">
        <v>306.12363784738022</v>
      </c>
      <c r="E17" s="275">
        <v>305.26070124252254</v>
      </c>
      <c r="F17" s="275">
        <v>305.68488535922779</v>
      </c>
      <c r="G17" s="275">
        <v>335.51593717656397</v>
      </c>
      <c r="H17" s="275">
        <v>343.01336158317594</v>
      </c>
      <c r="I17" s="275">
        <v>370.58947543186014</v>
      </c>
      <c r="J17" s="275">
        <v>333.94220275059428</v>
      </c>
      <c r="K17" s="275">
        <v>284.56699399437161</v>
      </c>
      <c r="L17" s="275">
        <v>272.15337343007616</v>
      </c>
      <c r="M17" s="275">
        <v>911.53516928343674</v>
      </c>
      <c r="N17" s="275">
        <v>83.215658630981139</v>
      </c>
      <c r="O17" s="275">
        <v>93.809191498236473</v>
      </c>
      <c r="P17" s="275">
        <v>84.099718474105956</v>
      </c>
      <c r="Q17" s="275">
        <v>84.592536729780946</v>
      </c>
      <c r="R17" s="275">
        <v>301.92127087426917</v>
      </c>
      <c r="S17" s="275">
        <v>127.14157852054585</v>
      </c>
      <c r="T17" s="275">
        <v>55.984835506850963</v>
      </c>
      <c r="U17" s="275">
        <v>123.905</v>
      </c>
      <c r="V17" s="275">
        <v>0</v>
      </c>
      <c r="W17" s="275">
        <v>0</v>
      </c>
      <c r="X17" s="270"/>
      <c r="Y17" s="270">
        <v>4723.0555283339791</v>
      </c>
      <c r="Z17" s="287"/>
      <c r="AA17" s="287"/>
      <c r="AB17" s="371"/>
      <c r="AD17" s="377"/>
      <c r="AE17" s="319"/>
      <c r="AF17" s="319"/>
      <c r="AG17" s="319"/>
    </row>
    <row r="18" spans="1:33">
      <c r="X18" s="270"/>
      <c r="Y18" s="270"/>
      <c r="Z18" s="287"/>
      <c r="AA18" s="287"/>
      <c r="AB18" s="371"/>
      <c r="AD18" s="377"/>
      <c r="AE18" s="319"/>
      <c r="AF18" s="319"/>
      <c r="AG18" s="319"/>
    </row>
    <row r="19" spans="1:33" ht="15.5">
      <c r="A19" s="369">
        <v>3</v>
      </c>
      <c r="B19" s="273" t="s">
        <v>174</v>
      </c>
      <c r="C19" s="270"/>
      <c r="D19" s="270"/>
      <c r="E19" s="270"/>
      <c r="F19" s="270"/>
      <c r="G19" s="270"/>
      <c r="H19" s="270"/>
      <c r="I19" s="270"/>
      <c r="J19" s="270"/>
      <c r="K19" s="270"/>
      <c r="L19" s="270"/>
      <c r="M19" s="270"/>
      <c r="N19" s="270"/>
      <c r="O19" s="270"/>
      <c r="P19" s="270"/>
      <c r="Q19" s="270"/>
      <c r="R19" s="270"/>
      <c r="S19" s="270"/>
      <c r="T19" s="270"/>
      <c r="U19" s="270"/>
      <c r="V19" s="270"/>
      <c r="W19" s="270"/>
      <c r="X19" s="270"/>
      <c r="Y19" s="270"/>
      <c r="Z19" s="287"/>
      <c r="AA19" s="287"/>
      <c r="AB19" s="371"/>
      <c r="AD19" s="377"/>
      <c r="AE19" s="319"/>
      <c r="AF19" s="319"/>
      <c r="AG19" s="319"/>
    </row>
    <row r="20" spans="1:33" ht="15.5">
      <c r="B20" s="277" t="s">
        <v>144</v>
      </c>
      <c r="C20" s="270">
        <v>4024.0384319661716</v>
      </c>
      <c r="D20" s="285">
        <v>657.16879963882388</v>
      </c>
      <c r="E20" s="285">
        <v>751.38338345849741</v>
      </c>
      <c r="F20" s="285">
        <v>772.22135064337181</v>
      </c>
      <c r="G20" s="285">
        <v>528.86201241185313</v>
      </c>
      <c r="H20" s="285">
        <v>610.28368232774471</v>
      </c>
      <c r="I20" s="285">
        <v>589.76488525400293</v>
      </c>
      <c r="J20" s="285">
        <v>479.52676543044868</v>
      </c>
      <c r="K20" s="285">
        <v>384.52108359005234</v>
      </c>
      <c r="L20" s="285">
        <v>417.48831967002127</v>
      </c>
      <c r="M20" s="285">
        <v>110.15808595440413</v>
      </c>
      <c r="N20" s="285">
        <v>17.971215926220282</v>
      </c>
      <c r="O20" s="285">
        <v>14.196111641547109</v>
      </c>
      <c r="P20" s="285">
        <v>14.6574558145702</v>
      </c>
      <c r="Q20" s="285">
        <v>15.58301981891934</v>
      </c>
      <c r="R20" s="285">
        <v>18.025304396357281</v>
      </c>
      <c r="S20" s="285">
        <v>21.137714050665387</v>
      </c>
      <c r="T20" s="285">
        <v>26.38904341279191</v>
      </c>
      <c r="U20" s="285">
        <v>0</v>
      </c>
      <c r="V20" s="285">
        <v>0</v>
      </c>
      <c r="W20" s="285">
        <v>0</v>
      </c>
      <c r="X20" s="270"/>
      <c r="Y20" s="270">
        <v>5429.3382334402913</v>
      </c>
      <c r="Z20" s="287"/>
      <c r="AA20" s="287"/>
      <c r="AB20" s="371"/>
      <c r="AD20" s="377"/>
      <c r="AE20" s="319" t="s">
        <v>169</v>
      </c>
      <c r="AF20" s="319"/>
      <c r="AG20" s="319" t="s">
        <v>238</v>
      </c>
    </row>
    <row r="21" spans="1:33" ht="15.5">
      <c r="B21" s="277" t="s">
        <v>175</v>
      </c>
      <c r="C21" s="270">
        <v>113.30852158940455</v>
      </c>
      <c r="D21" s="285">
        <v>1.0380147099999999</v>
      </c>
      <c r="E21" s="285">
        <v>3.3446625332899997</v>
      </c>
      <c r="F21" s="285">
        <v>7.5599484019999998</v>
      </c>
      <c r="G21" s="285">
        <v>28.419426640000008</v>
      </c>
      <c r="H21" s="285">
        <v>23.13626571379999</v>
      </c>
      <c r="I21" s="285">
        <v>16.312980681999999</v>
      </c>
      <c r="J21" s="285">
        <v>16.080004592999998</v>
      </c>
      <c r="K21" s="285">
        <v>13.53400014</v>
      </c>
      <c r="L21" s="285">
        <v>11.712787313000002</v>
      </c>
      <c r="M21" s="285">
        <v>10.243978913999999</v>
      </c>
      <c r="N21" s="285">
        <v>8.469644265000003</v>
      </c>
      <c r="O21" s="285">
        <v>7.8325343999999948</v>
      </c>
      <c r="P21" s="285">
        <v>8.3116009769999994</v>
      </c>
      <c r="Q21" s="285">
        <v>8.0178274060000039</v>
      </c>
      <c r="R21" s="285">
        <v>8.6088342059999992</v>
      </c>
      <c r="S21" s="285">
        <v>8.7783783000000035</v>
      </c>
      <c r="T21" s="285">
        <v>8.8336151800000042</v>
      </c>
      <c r="U21" s="285">
        <v>0</v>
      </c>
      <c r="V21" s="285">
        <v>0</v>
      </c>
      <c r="W21" s="285">
        <v>0</v>
      </c>
      <c r="X21" s="270"/>
      <c r="Y21" s="270">
        <v>190.23450437509004</v>
      </c>
      <c r="Z21" s="287"/>
      <c r="AA21" s="287"/>
      <c r="AB21" s="371"/>
      <c r="AD21" s="377"/>
      <c r="AE21" s="319" t="s">
        <v>169</v>
      </c>
      <c r="AF21" s="319"/>
      <c r="AG21" s="319" t="s">
        <v>239</v>
      </c>
    </row>
    <row r="22" spans="1:33" ht="15.5">
      <c r="B22" s="276" t="s">
        <v>136</v>
      </c>
      <c r="C22" s="275">
        <v>4137.3469535555741</v>
      </c>
      <c r="D22" s="275">
        <v>658.20681434882385</v>
      </c>
      <c r="E22" s="275">
        <v>754.72804599178744</v>
      </c>
      <c r="F22" s="275">
        <v>779.78129904537184</v>
      </c>
      <c r="G22" s="275">
        <v>557.28143905185311</v>
      </c>
      <c r="H22" s="275">
        <v>633.41994804154467</v>
      </c>
      <c r="I22" s="275">
        <v>606.07786593600292</v>
      </c>
      <c r="J22" s="275">
        <v>495.60677002344869</v>
      </c>
      <c r="K22" s="275">
        <v>398.05508373005233</v>
      </c>
      <c r="L22" s="275">
        <v>429.20110698302125</v>
      </c>
      <c r="M22" s="275">
        <v>120.40206486840412</v>
      </c>
      <c r="N22" s="275">
        <v>26.440860191220285</v>
      </c>
      <c r="O22" s="275">
        <v>22.028646041547105</v>
      </c>
      <c r="P22" s="275">
        <v>22.9690567915702</v>
      </c>
      <c r="Q22" s="275">
        <v>23.600847224919342</v>
      </c>
      <c r="R22" s="275">
        <v>26.634138602357282</v>
      </c>
      <c r="S22" s="275">
        <v>29.916092350665391</v>
      </c>
      <c r="T22" s="275">
        <v>35.222658592791916</v>
      </c>
      <c r="U22" s="275">
        <v>0</v>
      </c>
      <c r="V22" s="275">
        <v>0</v>
      </c>
      <c r="W22" s="275">
        <v>0</v>
      </c>
      <c r="X22" s="270"/>
      <c r="Y22" s="270">
        <v>5619.5727378153815</v>
      </c>
      <c r="Z22" s="379"/>
      <c r="AA22" s="379"/>
      <c r="AB22" s="378"/>
      <c r="AD22" s="377"/>
      <c r="AE22" s="319"/>
      <c r="AF22" s="319"/>
      <c r="AG22" s="319"/>
    </row>
    <row r="23" spans="1:33">
      <c r="X23" s="270"/>
      <c r="Y23" s="270"/>
      <c r="Z23" s="287"/>
      <c r="AA23" s="287"/>
      <c r="AB23" s="371"/>
      <c r="AD23" s="377"/>
      <c r="AE23" s="319"/>
      <c r="AF23" s="319"/>
      <c r="AG23" s="319"/>
    </row>
    <row r="24" spans="1:33" ht="15.5">
      <c r="A24" s="369">
        <v>4</v>
      </c>
      <c r="B24" s="273" t="s">
        <v>176</v>
      </c>
      <c r="C24" s="270"/>
      <c r="D24" s="270"/>
      <c r="E24" s="270"/>
      <c r="F24" s="270"/>
      <c r="G24" s="270"/>
      <c r="H24" s="270"/>
      <c r="I24" s="270"/>
      <c r="J24" s="270"/>
      <c r="K24" s="270"/>
      <c r="L24" s="270"/>
      <c r="M24" s="270"/>
      <c r="N24" s="270"/>
      <c r="O24" s="270"/>
      <c r="P24" s="270"/>
      <c r="Q24" s="270"/>
      <c r="R24" s="270"/>
      <c r="S24" s="270"/>
      <c r="T24" s="270"/>
      <c r="U24" s="270"/>
      <c r="V24" s="270"/>
      <c r="W24" s="270"/>
      <c r="X24" s="270"/>
      <c r="Y24" s="270"/>
      <c r="Z24" s="287"/>
      <c r="AA24" s="287"/>
      <c r="AB24" s="371"/>
      <c r="AD24" s="377"/>
      <c r="AE24" s="319"/>
      <c r="AF24" s="319"/>
      <c r="AG24" s="319"/>
    </row>
    <row r="25" spans="1:33" ht="15.5">
      <c r="B25" s="277" t="s">
        <v>177</v>
      </c>
      <c r="C25" s="270">
        <v>-226.15041479596945</v>
      </c>
      <c r="D25" s="270">
        <v>-126.87008927171634</v>
      </c>
      <c r="E25" s="270">
        <v>0</v>
      </c>
      <c r="F25" s="270">
        <v>93.844267868203801</v>
      </c>
      <c r="G25" s="270">
        <v>-45.88741769987044</v>
      </c>
      <c r="H25" s="270">
        <v>-55.604027481499003</v>
      </c>
      <c r="I25" s="270">
        <v>126.64704196526367</v>
      </c>
      <c r="J25" s="270">
        <v>-17.080555892229324</v>
      </c>
      <c r="K25" s="270">
        <v>-29.676538959026093</v>
      </c>
      <c r="L25" s="270">
        <v>-193.56946561748694</v>
      </c>
      <c r="M25" s="270">
        <v>-53.015416275971411</v>
      </c>
      <c r="N25" s="270">
        <v>-33.919140128289541</v>
      </c>
      <c r="O25" s="270">
        <v>-23.423757146023171</v>
      </c>
      <c r="P25" s="270">
        <v>-11.53611023313861</v>
      </c>
      <c r="Q25" s="270">
        <v>-4.1924025811922636</v>
      </c>
      <c r="R25" s="270">
        <v>-7.3702456982650606</v>
      </c>
      <c r="S25" s="270">
        <v>-2.1411706980101486</v>
      </c>
      <c r="T25" s="270">
        <v>17.986584411179404</v>
      </c>
      <c r="U25" s="270">
        <v>0.14539739860546094</v>
      </c>
      <c r="V25" s="270">
        <v>0.18500283778341631</v>
      </c>
      <c r="W25" s="270">
        <v>1.0393762517084114E-2</v>
      </c>
      <c r="X25" s="270"/>
      <c r="Y25" s="270">
        <v>-365.46764943916554</v>
      </c>
      <c r="Z25" s="287"/>
      <c r="AA25" s="287"/>
      <c r="AB25" s="371"/>
      <c r="AD25" s="377"/>
      <c r="AE25" s="319"/>
      <c r="AF25" s="319"/>
      <c r="AG25" s="319"/>
    </row>
    <row r="26" spans="1:33" ht="15.5">
      <c r="B26" s="277" t="s">
        <v>178</v>
      </c>
      <c r="C26" s="270">
        <v>23284.035469989743</v>
      </c>
      <c r="D26" s="270">
        <v>3679.3848486053266</v>
      </c>
      <c r="E26" s="270">
        <v>3469.1895414123155</v>
      </c>
      <c r="F26" s="270">
        <v>3958.126558513462</v>
      </c>
      <c r="G26" s="270">
        <v>2925.0526863476134</v>
      </c>
      <c r="H26" s="270">
        <v>3146.6255198613335</v>
      </c>
      <c r="I26" s="270">
        <v>3206.1736389592884</v>
      </c>
      <c r="J26" s="270">
        <v>2676.0621005976759</v>
      </c>
      <c r="K26" s="270">
        <v>2438.9737550994937</v>
      </c>
      <c r="L26" s="270">
        <v>2571.7263821177908</v>
      </c>
      <c r="M26" s="270">
        <v>808.90586818502743</v>
      </c>
      <c r="N26" s="270">
        <v>523.38983037051003</v>
      </c>
      <c r="O26" s="270">
        <v>455.82117468803693</v>
      </c>
      <c r="P26" s="270">
        <v>451.73156249700799</v>
      </c>
      <c r="Q26" s="270">
        <v>493.04503476849681</v>
      </c>
      <c r="R26" s="270">
        <v>506.20903603732654</v>
      </c>
      <c r="S26" s="270">
        <v>557.12905890898503</v>
      </c>
      <c r="T26" s="270">
        <v>691.22304096009373</v>
      </c>
      <c r="U26" s="270">
        <v>479.075388727215</v>
      </c>
      <c r="V26" s="270">
        <v>484.43552190523337</v>
      </c>
      <c r="W26" s="270">
        <v>470.59339456298744</v>
      </c>
      <c r="X26" s="270"/>
      <c r="Y26" s="270"/>
      <c r="Z26" s="287"/>
      <c r="AA26" s="287"/>
      <c r="AB26" s="371"/>
      <c r="AD26" s="377"/>
      <c r="AE26" s="319"/>
      <c r="AF26" s="319"/>
      <c r="AG26" s="319" t="s">
        <v>240</v>
      </c>
    </row>
    <row r="27" spans="1:33" ht="15.5">
      <c r="A27" s="309" t="s">
        <v>18</v>
      </c>
      <c r="B27" s="276" t="s">
        <v>136</v>
      </c>
      <c r="C27" s="275">
        <v>23057.885055193779</v>
      </c>
      <c r="D27" s="275">
        <v>3552.5147593336101</v>
      </c>
      <c r="E27" s="275">
        <v>3469.1895414123155</v>
      </c>
      <c r="F27" s="275">
        <v>4051.9708263816656</v>
      </c>
      <c r="G27" s="275">
        <v>2879.1652686477428</v>
      </c>
      <c r="H27" s="275">
        <v>3091.0214923798344</v>
      </c>
      <c r="I27" s="275">
        <v>3332.8206809245521</v>
      </c>
      <c r="J27" s="275">
        <v>2658.9815447054466</v>
      </c>
      <c r="K27" s="275">
        <v>2409.2972161404678</v>
      </c>
      <c r="L27" s="275">
        <v>2378.1569165003039</v>
      </c>
      <c r="M27" s="275">
        <v>755.89045190905597</v>
      </c>
      <c r="N27" s="275">
        <v>489.47069024222048</v>
      </c>
      <c r="O27" s="275">
        <v>432.39741754201378</v>
      </c>
      <c r="P27" s="275">
        <v>440.19545226386936</v>
      </c>
      <c r="Q27" s="275">
        <v>488.85263218730455</v>
      </c>
      <c r="R27" s="275">
        <v>498.83879033906146</v>
      </c>
      <c r="S27" s="275">
        <v>554.98788821097492</v>
      </c>
      <c r="T27" s="275">
        <v>709.20962537127309</v>
      </c>
      <c r="U27" s="275">
        <v>479.22078612582044</v>
      </c>
      <c r="V27" s="275">
        <v>484.6205247430168</v>
      </c>
      <c r="W27" s="275">
        <v>470.60378832550452</v>
      </c>
      <c r="X27" s="270"/>
      <c r="Y27" s="270">
        <v>33627.406293686057</v>
      </c>
      <c r="Z27" s="379"/>
      <c r="AA27" s="379"/>
      <c r="AB27" s="378"/>
      <c r="AD27" s="377"/>
      <c r="AE27" s="319"/>
      <c r="AF27" s="319"/>
      <c r="AG27" s="319"/>
    </row>
    <row r="28" spans="1:33" ht="7.5" customHeight="1">
      <c r="X28" s="270"/>
      <c r="Y28" s="270"/>
      <c r="Z28" s="287"/>
      <c r="AA28" s="287"/>
      <c r="AB28" s="371"/>
      <c r="AD28" s="377"/>
      <c r="AE28" s="319"/>
      <c r="AF28" s="319"/>
      <c r="AG28" s="319"/>
    </row>
    <row r="29" spans="1:33" ht="15.5">
      <c r="B29" s="273"/>
      <c r="C29" s="270"/>
      <c r="D29" s="270"/>
      <c r="E29" s="270"/>
      <c r="F29" s="270"/>
      <c r="G29" s="270"/>
      <c r="H29" s="270"/>
      <c r="I29" s="270"/>
      <c r="J29" s="270"/>
      <c r="K29" s="270"/>
      <c r="L29" s="270"/>
      <c r="M29" s="270"/>
      <c r="N29" s="270"/>
      <c r="O29" s="270"/>
      <c r="P29" s="270"/>
      <c r="Q29" s="270"/>
      <c r="R29" s="270"/>
      <c r="S29" s="270"/>
      <c r="T29" s="270"/>
      <c r="U29" s="270"/>
      <c r="V29" s="270"/>
      <c r="W29" s="270"/>
      <c r="X29" s="270"/>
      <c r="Y29" s="270"/>
      <c r="Z29" s="287"/>
      <c r="AA29" s="287"/>
      <c r="AB29" s="371"/>
      <c r="AD29" s="377"/>
      <c r="AE29" s="319"/>
      <c r="AF29" s="319"/>
      <c r="AG29" s="319"/>
    </row>
    <row r="30" spans="1:33" ht="15.5">
      <c r="A30" s="369">
        <v>5</v>
      </c>
      <c r="B30" s="273" t="s">
        <v>179</v>
      </c>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87"/>
      <c r="AA30" s="287"/>
      <c r="AB30" s="371"/>
      <c r="AD30" s="377"/>
      <c r="AE30" s="319"/>
      <c r="AF30" s="319"/>
      <c r="AG30" s="319"/>
    </row>
    <row r="31" spans="1:33" ht="15.5">
      <c r="B31" s="277" t="s">
        <v>180</v>
      </c>
      <c r="C31" s="270">
        <v>-4298.5903893008744</v>
      </c>
      <c r="D31" s="285">
        <v>37.206214785158629</v>
      </c>
      <c r="E31" s="285">
        <v>48.323301689135917</v>
      </c>
      <c r="F31" s="285">
        <v>-59.26997770292845</v>
      </c>
      <c r="G31" s="285">
        <v>-249.82109977890397</v>
      </c>
      <c r="H31" s="285">
        <v>-254.70438152141597</v>
      </c>
      <c r="I31" s="285">
        <v>-533.74980974481969</v>
      </c>
      <c r="J31" s="285">
        <v>-707.65725138286598</v>
      </c>
      <c r="K31" s="285">
        <v>-718.97157810343276</v>
      </c>
      <c r="L31" s="285">
        <v>-755.99557263066015</v>
      </c>
      <c r="M31" s="285">
        <v>-809.67670716325551</v>
      </c>
      <c r="N31" s="285">
        <v>-725.43859825346624</v>
      </c>
      <c r="O31" s="285">
        <v>-837.54026979899675</v>
      </c>
      <c r="P31" s="285">
        <v>-811.89868954765382</v>
      </c>
      <c r="Q31" s="285">
        <v>-626.14475353434386</v>
      </c>
      <c r="R31" s="285">
        <v>-660.81361136854241</v>
      </c>
      <c r="S31" s="285">
        <v>-366.96883885239328</v>
      </c>
      <c r="T31" s="285">
        <v>-168.74275819138748</v>
      </c>
      <c r="U31" s="285">
        <v>-161.61550068244273</v>
      </c>
      <c r="V31" s="285">
        <v>-152.91742323581036</v>
      </c>
      <c r="W31" s="285">
        <v>-80.536110449316809</v>
      </c>
      <c r="X31" s="270"/>
      <c r="Y31" s="270">
        <v>-8596.933415468342</v>
      </c>
      <c r="Z31" s="287"/>
      <c r="AA31" s="287"/>
      <c r="AB31" s="378"/>
      <c r="AC31" s="380"/>
      <c r="AD31" s="377"/>
      <c r="AE31" s="319" t="s">
        <v>218</v>
      </c>
      <c r="AF31" s="319"/>
      <c r="AG31" s="319" t="s">
        <v>235</v>
      </c>
    </row>
    <row r="32" spans="1:33" ht="15.5">
      <c r="B32" s="277" t="s">
        <v>181</v>
      </c>
      <c r="C32" s="270">
        <v>-9696.6470251014907</v>
      </c>
      <c r="D32" s="285">
        <v>-305.80195188141033</v>
      </c>
      <c r="E32" s="285">
        <v>-316.15778386248195</v>
      </c>
      <c r="F32" s="285">
        <v>-474.00540084463597</v>
      </c>
      <c r="G32" s="285">
        <v>-483.36542622123784</v>
      </c>
      <c r="H32" s="285">
        <v>-500.0593898002042</v>
      </c>
      <c r="I32" s="285">
        <v>-556.86913506365897</v>
      </c>
      <c r="J32" s="285">
        <v>-661.5305443817947</v>
      </c>
      <c r="K32" s="285">
        <v>-693.16562139133646</v>
      </c>
      <c r="L32" s="285">
        <v>-327.59292590660078</v>
      </c>
      <c r="M32" s="285">
        <v>-1249.6816043805391</v>
      </c>
      <c r="N32" s="285">
        <v>-1626.0625520734588</v>
      </c>
      <c r="O32" s="285">
        <v>-1657.9889965622322</v>
      </c>
      <c r="P32" s="285">
        <v>-1599.0094228903567</v>
      </c>
      <c r="Q32" s="285">
        <v>-1654.8153048324752</v>
      </c>
      <c r="R32" s="285">
        <v>-1784.5031371369816</v>
      </c>
      <c r="S32" s="285">
        <v>-1733.4887105257715</v>
      </c>
      <c r="T32" s="285">
        <v>-1721.533672224431</v>
      </c>
      <c r="U32" s="285">
        <v>-1754.9563896725074</v>
      </c>
      <c r="V32" s="285">
        <v>-1806.5123967035302</v>
      </c>
      <c r="W32" s="285">
        <v>-683.70004155480638</v>
      </c>
      <c r="X32" s="270"/>
      <c r="Y32" s="270">
        <v>-21590.80040791045</v>
      </c>
      <c r="Z32" s="287"/>
      <c r="AA32" s="287"/>
      <c r="AB32" s="378"/>
      <c r="AC32" s="380"/>
      <c r="AD32" s="377"/>
      <c r="AE32" s="319" t="s">
        <v>219</v>
      </c>
      <c r="AF32" s="319"/>
      <c r="AG32" s="319" t="s">
        <v>235</v>
      </c>
    </row>
    <row r="33" spans="1:33" ht="15.5">
      <c r="B33" s="277" t="s">
        <v>148</v>
      </c>
      <c r="C33" s="270">
        <v>99.231883873918008</v>
      </c>
      <c r="D33" s="285">
        <v>10.81103467622189</v>
      </c>
      <c r="E33" s="285">
        <v>11.030514490969619</v>
      </c>
      <c r="F33" s="285">
        <v>10.6901087293532</v>
      </c>
      <c r="G33" s="285">
        <v>10.64221033584583</v>
      </c>
      <c r="H33" s="285">
        <v>11.38233543534542</v>
      </c>
      <c r="I33" s="285">
        <v>13.52150417932137</v>
      </c>
      <c r="J33" s="285">
        <v>11.24932210209424</v>
      </c>
      <c r="K33" s="285">
        <v>10.457568684547971</v>
      </c>
      <c r="L33" s="285">
        <v>10.998863133558979</v>
      </c>
      <c r="M33" s="285">
        <v>7.9219762751923612</v>
      </c>
      <c r="N33" s="285">
        <v>5.6084416540350661</v>
      </c>
      <c r="O33" s="285">
        <v>4.9515324528515796</v>
      </c>
      <c r="P33" s="285">
        <v>5.0247004676775884</v>
      </c>
      <c r="Q33" s="285">
        <v>5.007916955394399</v>
      </c>
      <c r="R33" s="285">
        <v>5.4603326229550344</v>
      </c>
      <c r="S33" s="285">
        <v>5.9093272334161764</v>
      </c>
      <c r="T33" s="285">
        <v>6.4116201702421982</v>
      </c>
      <c r="U33" s="285">
        <v>7.3299430287903959</v>
      </c>
      <c r="V33" s="285">
        <v>7.4022678124169108</v>
      </c>
      <c r="W33" s="285">
        <v>6.9387647438063738</v>
      </c>
      <c r="X33" s="270"/>
      <c r="Y33" s="270">
        <v>168.75028518403661</v>
      </c>
      <c r="Z33" s="287"/>
      <c r="AA33" s="287"/>
      <c r="AB33" s="378"/>
      <c r="AC33" s="380"/>
      <c r="AD33" s="377"/>
      <c r="AE33" s="319" t="s">
        <v>241</v>
      </c>
      <c r="AF33" s="319"/>
      <c r="AG33" s="319" t="s">
        <v>235</v>
      </c>
    </row>
    <row r="34" spans="1:33" ht="15.5">
      <c r="B34" s="277" t="s">
        <v>182</v>
      </c>
      <c r="C34" s="270">
        <v>0</v>
      </c>
      <c r="D34" s="285">
        <v>0</v>
      </c>
      <c r="E34" s="285">
        <v>0</v>
      </c>
      <c r="F34" s="285">
        <v>0</v>
      </c>
      <c r="G34" s="285">
        <v>0</v>
      </c>
      <c r="H34" s="285">
        <v>0</v>
      </c>
      <c r="I34" s="285">
        <v>0</v>
      </c>
      <c r="J34" s="285">
        <v>0</v>
      </c>
      <c r="K34" s="285">
        <v>0</v>
      </c>
      <c r="L34" s="285">
        <v>0</v>
      </c>
      <c r="M34" s="285">
        <v>0</v>
      </c>
      <c r="N34" s="285">
        <v>0</v>
      </c>
      <c r="O34" s="285">
        <v>0</v>
      </c>
      <c r="P34" s="285">
        <v>0</v>
      </c>
      <c r="Q34" s="285">
        <v>0</v>
      </c>
      <c r="R34" s="285">
        <v>0</v>
      </c>
      <c r="S34" s="285">
        <v>0</v>
      </c>
      <c r="T34" s="285">
        <v>0</v>
      </c>
      <c r="U34" s="285">
        <v>0</v>
      </c>
      <c r="V34" s="285">
        <v>0</v>
      </c>
      <c r="W34" s="285">
        <v>0</v>
      </c>
      <c r="X34" s="270"/>
      <c r="Y34" s="270">
        <v>0</v>
      </c>
      <c r="Z34" s="287"/>
      <c r="AA34" s="287"/>
      <c r="AB34" s="378"/>
      <c r="AD34" s="377"/>
      <c r="AE34" s="319" t="s">
        <v>242</v>
      </c>
      <c r="AF34" s="319"/>
      <c r="AG34" s="319" t="s">
        <v>243</v>
      </c>
    </row>
    <row r="35" spans="1:33" ht="15.5">
      <c r="B35" s="277" t="s">
        <v>183</v>
      </c>
      <c r="C35" s="270">
        <v>36.960711997939164</v>
      </c>
      <c r="D35" s="285">
        <v>24.453512099047593</v>
      </c>
      <c r="E35" s="285">
        <v>16.025579196000059</v>
      </c>
      <c r="F35" s="285">
        <v>0</v>
      </c>
      <c r="G35" s="285">
        <v>0</v>
      </c>
      <c r="H35" s="285">
        <v>0</v>
      </c>
      <c r="I35" s="285">
        <v>0</v>
      </c>
      <c r="J35" s="285">
        <v>0</v>
      </c>
      <c r="K35" s="285">
        <v>0</v>
      </c>
      <c r="L35" s="285">
        <v>0</v>
      </c>
      <c r="M35" s="285">
        <v>0</v>
      </c>
      <c r="N35" s="285">
        <v>0</v>
      </c>
      <c r="O35" s="285">
        <v>0</v>
      </c>
      <c r="P35" s="285">
        <v>0</v>
      </c>
      <c r="Q35" s="285">
        <v>0</v>
      </c>
      <c r="R35" s="285">
        <v>0</v>
      </c>
      <c r="S35" s="285">
        <v>0</v>
      </c>
      <c r="T35" s="285">
        <v>0</v>
      </c>
      <c r="U35" s="285">
        <v>0</v>
      </c>
      <c r="V35" s="285">
        <v>0</v>
      </c>
      <c r="W35" s="285">
        <v>0</v>
      </c>
      <c r="X35" s="270"/>
      <c r="Y35" s="270">
        <v>40.479091295047652</v>
      </c>
      <c r="Z35" s="287"/>
      <c r="AA35" s="287"/>
      <c r="AB35" s="378"/>
      <c r="AD35" s="377"/>
      <c r="AE35" s="319" t="s">
        <v>244</v>
      </c>
      <c r="AF35" s="319"/>
      <c r="AG35" s="319" t="s">
        <v>235</v>
      </c>
    </row>
    <row r="36" spans="1:33" ht="15.5">
      <c r="B36" s="277" t="s">
        <v>184</v>
      </c>
      <c r="C36" s="270">
        <v>2458.9887825246678</v>
      </c>
      <c r="D36" s="285">
        <v>263.78231224598852</v>
      </c>
      <c r="E36" s="285">
        <v>258.20244419015665</v>
      </c>
      <c r="F36" s="285">
        <v>257.50144849295015</v>
      </c>
      <c r="G36" s="285">
        <v>255.20833223090759</v>
      </c>
      <c r="H36" s="285">
        <v>249.42985301121763</v>
      </c>
      <c r="I36" s="285">
        <v>248.01249102527444</v>
      </c>
      <c r="J36" s="285">
        <v>242.84160699420445</v>
      </c>
      <c r="K36" s="285">
        <v>241.95759312097917</v>
      </c>
      <c r="L36" s="285">
        <v>219.04291409425991</v>
      </c>
      <c r="M36" s="285">
        <v>215.51048006602727</v>
      </c>
      <c r="N36" s="285">
        <v>210.29840023959619</v>
      </c>
      <c r="O36" s="285">
        <v>208.4498745483227</v>
      </c>
      <c r="P36" s="285">
        <v>206.98120156178555</v>
      </c>
      <c r="Q36" s="285">
        <v>197.37694092801976</v>
      </c>
      <c r="R36" s="285">
        <v>180.89277802653072</v>
      </c>
      <c r="S36" s="285">
        <v>177.13393458954374</v>
      </c>
      <c r="T36" s="285">
        <v>173.68308738742786</v>
      </c>
      <c r="U36" s="285">
        <v>172.45681183138555</v>
      </c>
      <c r="V36" s="285">
        <v>172.02345618669602</v>
      </c>
      <c r="W36" s="285">
        <v>171.19803167098655</v>
      </c>
      <c r="X36" s="270"/>
      <c r="Y36" s="270">
        <v>4321.9839924422613</v>
      </c>
      <c r="Z36" s="287"/>
      <c r="AA36" s="287"/>
      <c r="AB36" s="378"/>
      <c r="AD36" s="377"/>
      <c r="AE36" s="319" t="s">
        <v>245</v>
      </c>
      <c r="AF36" s="319"/>
      <c r="AG36" s="319" t="s">
        <v>235</v>
      </c>
    </row>
    <row r="37" spans="1:33" ht="15.5">
      <c r="B37" s="277" t="s">
        <v>185</v>
      </c>
      <c r="C37" s="270">
        <v>-1281.1072884885498</v>
      </c>
      <c r="D37" s="285">
        <v>8.7623800454736607</v>
      </c>
      <c r="E37" s="285">
        <v>8.773451212695587</v>
      </c>
      <c r="F37" s="285">
        <v>8.7848537456534999</v>
      </c>
      <c r="G37" s="285">
        <v>8.7963061705556314</v>
      </c>
      <c r="H37" s="285">
        <v>8.7582820305488092</v>
      </c>
      <c r="I37" s="285">
        <v>8.815584224149962</v>
      </c>
      <c r="J37" s="285">
        <v>8.8088512492625597</v>
      </c>
      <c r="K37" s="285">
        <v>-149.42345445001217</v>
      </c>
      <c r="L37" s="285">
        <v>-153.08835291891003</v>
      </c>
      <c r="M37" s="285">
        <v>-156.91178063390643</v>
      </c>
      <c r="N37" s="285">
        <v>-311.53041764887848</v>
      </c>
      <c r="O37" s="285">
        <v>-270.92671549525471</v>
      </c>
      <c r="P37" s="285">
        <v>-285.34787635104647</v>
      </c>
      <c r="Q37" s="285">
        <v>-296.42673705010549</v>
      </c>
      <c r="R37" s="285">
        <v>-306.17358385915793</v>
      </c>
      <c r="S37" s="285">
        <v>-353.16436119514026</v>
      </c>
      <c r="T37" s="285">
        <v>-364.29115949508594</v>
      </c>
      <c r="U37" s="285">
        <v>-227.25672870041305</v>
      </c>
      <c r="V37" s="285">
        <v>-234.4253111038029</v>
      </c>
      <c r="W37" s="285">
        <v>-234.42936807005094</v>
      </c>
      <c r="X37" s="270"/>
      <c r="Y37" s="270">
        <v>-3281.8961382934249</v>
      </c>
      <c r="Z37" s="379"/>
      <c r="AA37" s="379"/>
      <c r="AB37" s="378"/>
      <c r="AC37" s="380"/>
      <c r="AD37" s="377"/>
      <c r="AE37" s="319" t="s">
        <v>246</v>
      </c>
      <c r="AF37" s="319"/>
      <c r="AG37" s="319" t="s">
        <v>235</v>
      </c>
    </row>
    <row r="38" spans="1:33" ht="15.5">
      <c r="B38" s="277" t="s">
        <v>11</v>
      </c>
      <c r="C38" s="270">
        <v>4941.4771520156501</v>
      </c>
      <c r="D38" s="285">
        <v>676.82144769626018</v>
      </c>
      <c r="E38" s="285">
        <v>576.51216381381596</v>
      </c>
      <c r="F38" s="285">
        <v>558.61821833087458</v>
      </c>
      <c r="G38" s="285">
        <v>567.63810016722061</v>
      </c>
      <c r="H38" s="285">
        <v>555.78790081737168</v>
      </c>
      <c r="I38" s="285">
        <v>588.60954399640298</v>
      </c>
      <c r="J38" s="285">
        <v>542.09845770115066</v>
      </c>
      <c r="K38" s="285">
        <v>492.70638837033869</v>
      </c>
      <c r="L38" s="285">
        <v>487.245813210763</v>
      </c>
      <c r="M38" s="285">
        <v>381.48826570143814</v>
      </c>
      <c r="N38" s="285">
        <v>271.49733250273169</v>
      </c>
      <c r="O38" s="285">
        <v>234.92589527506766</v>
      </c>
      <c r="P38" s="285">
        <v>234.37949458923936</v>
      </c>
      <c r="Q38" s="285">
        <v>246.13055992954958</v>
      </c>
      <c r="R38" s="285">
        <v>244.78361422518179</v>
      </c>
      <c r="S38" s="285">
        <v>261.39229024994489</v>
      </c>
      <c r="T38" s="285">
        <v>288.48059499027983</v>
      </c>
      <c r="U38" s="285">
        <v>332.67932621567616</v>
      </c>
      <c r="V38" s="285">
        <v>340.18044956045145</v>
      </c>
      <c r="W38" s="285">
        <v>332.16602982914316</v>
      </c>
      <c r="X38" s="270"/>
      <c r="Y38" s="270">
        <v>8214.141887172902</v>
      </c>
      <c r="Z38" s="379"/>
      <c r="AA38" s="379"/>
      <c r="AB38" s="378"/>
      <c r="AD38" s="377"/>
      <c r="AE38" s="319" t="s">
        <v>241</v>
      </c>
      <c r="AF38" s="319" t="s">
        <v>246</v>
      </c>
      <c r="AG38" s="319" t="s">
        <v>238</v>
      </c>
    </row>
    <row r="39" spans="1:33" ht="15.5">
      <c r="B39" s="277" t="s">
        <v>186</v>
      </c>
      <c r="C39" s="270">
        <v>65.701397175677783</v>
      </c>
      <c r="D39" s="285">
        <v>4.3793014109700001</v>
      </c>
      <c r="E39" s="285">
        <v>1.92474114213</v>
      </c>
      <c r="F39" s="285">
        <v>7.0811542929399982</v>
      </c>
      <c r="G39" s="285">
        <v>5.7571449687599996</v>
      </c>
      <c r="H39" s="285">
        <v>6.2697351679599986</v>
      </c>
      <c r="I39" s="285">
        <v>5.8523536385899941</v>
      </c>
      <c r="J39" s="285">
        <v>5.0051792780599973</v>
      </c>
      <c r="K39" s="285">
        <v>6.0043385323799976</v>
      </c>
      <c r="L39" s="285">
        <v>7.2058600942599904</v>
      </c>
      <c r="M39" s="285">
        <v>8.6405017487900011</v>
      </c>
      <c r="N39" s="285">
        <v>8.0182059923999951</v>
      </c>
      <c r="O39" s="285">
        <v>6.845278540699999</v>
      </c>
      <c r="P39" s="285">
        <v>7.7130927110400016</v>
      </c>
      <c r="Q39" s="285">
        <v>7.7546711788999945</v>
      </c>
      <c r="R39" s="285">
        <v>5.5706008921000008</v>
      </c>
      <c r="S39" s="285">
        <v>5.8583222280999996</v>
      </c>
      <c r="T39" s="285">
        <v>6.8658819055000011</v>
      </c>
      <c r="U39" s="285">
        <v>6.986307973549998</v>
      </c>
      <c r="V39" s="285">
        <v>7.3050629083299956</v>
      </c>
      <c r="W39" s="285">
        <v>7.1688408770600018</v>
      </c>
      <c r="X39" s="270"/>
      <c r="Y39" s="270">
        <v>128.20657548251998</v>
      </c>
      <c r="Z39" s="287"/>
      <c r="AA39" s="287"/>
      <c r="AB39" s="378"/>
      <c r="AD39" s="377"/>
      <c r="AE39" s="319" t="s">
        <v>241</v>
      </c>
      <c r="AF39" s="319" t="s">
        <v>246</v>
      </c>
      <c r="AG39" s="319" t="s">
        <v>239</v>
      </c>
    </row>
    <row r="40" spans="1:33" ht="15.5">
      <c r="B40" s="277" t="s">
        <v>187</v>
      </c>
      <c r="C40" s="270">
        <v>0</v>
      </c>
      <c r="D40" s="270">
        <v>0</v>
      </c>
      <c r="E40" s="270">
        <v>0</v>
      </c>
      <c r="F40" s="270">
        <v>0</v>
      </c>
      <c r="G40" s="270">
        <v>0</v>
      </c>
      <c r="H40" s="270">
        <v>0</v>
      </c>
      <c r="I40" s="270">
        <v>0</v>
      </c>
      <c r="J40" s="270">
        <v>0</v>
      </c>
      <c r="K40" s="270">
        <v>0</v>
      </c>
      <c r="L40" s="270">
        <v>0</v>
      </c>
      <c r="M40" s="270">
        <v>0</v>
      </c>
      <c r="N40" s="270">
        <v>0</v>
      </c>
      <c r="O40" s="270">
        <v>0</v>
      </c>
      <c r="P40" s="270">
        <v>0</v>
      </c>
      <c r="Q40" s="270">
        <v>0</v>
      </c>
      <c r="R40" s="270">
        <v>0</v>
      </c>
      <c r="S40" s="270">
        <v>0</v>
      </c>
      <c r="T40" s="270">
        <v>0</v>
      </c>
      <c r="U40" s="270">
        <v>0</v>
      </c>
      <c r="V40" s="270">
        <v>0</v>
      </c>
      <c r="W40" s="270">
        <v>0</v>
      </c>
      <c r="X40" s="270"/>
      <c r="Y40" s="270">
        <v>0</v>
      </c>
      <c r="Z40" s="379"/>
      <c r="AA40" s="379"/>
      <c r="AB40" s="378"/>
      <c r="AD40" s="377"/>
      <c r="AE40" s="319"/>
      <c r="AF40" s="319"/>
      <c r="AG40" s="319"/>
    </row>
    <row r="41" spans="1:33" ht="15.5">
      <c r="B41" s="277" t="s">
        <v>188</v>
      </c>
      <c r="C41" s="270">
        <v>0</v>
      </c>
      <c r="D41" s="285">
        <v>0</v>
      </c>
      <c r="E41" s="285">
        <v>0</v>
      </c>
      <c r="F41" s="285">
        <v>0</v>
      </c>
      <c r="G41" s="285">
        <v>0</v>
      </c>
      <c r="H41" s="285">
        <v>0</v>
      </c>
      <c r="I41" s="285">
        <v>0</v>
      </c>
      <c r="J41" s="285">
        <v>0</v>
      </c>
      <c r="K41" s="285">
        <v>0</v>
      </c>
      <c r="L41" s="285">
        <v>0</v>
      </c>
      <c r="M41" s="285">
        <v>0</v>
      </c>
      <c r="N41" s="285">
        <v>0</v>
      </c>
      <c r="O41" s="285">
        <v>0</v>
      </c>
      <c r="P41" s="285">
        <v>0</v>
      </c>
      <c r="Q41" s="285">
        <v>0</v>
      </c>
      <c r="R41" s="285">
        <v>0</v>
      </c>
      <c r="S41" s="285">
        <v>0</v>
      </c>
      <c r="T41" s="285">
        <v>0</v>
      </c>
      <c r="U41" s="285">
        <v>0</v>
      </c>
      <c r="V41" s="285">
        <v>0</v>
      </c>
      <c r="W41" s="285">
        <v>0</v>
      </c>
      <c r="X41" s="270"/>
      <c r="Y41" s="270">
        <v>0</v>
      </c>
      <c r="Z41" s="379"/>
      <c r="AA41" s="379"/>
      <c r="AB41" s="378"/>
      <c r="AD41" s="377"/>
      <c r="AE41" s="319"/>
      <c r="AF41" s="319"/>
      <c r="AG41" s="319"/>
    </row>
    <row r="42" spans="1:33" ht="15.5">
      <c r="A42" s="309" t="s">
        <v>19</v>
      </c>
      <c r="B42" s="277" t="s">
        <v>189</v>
      </c>
      <c r="C42" s="270">
        <v>50.050722442168045</v>
      </c>
      <c r="D42" s="285">
        <v>0</v>
      </c>
      <c r="E42" s="285">
        <v>56.020682965594816</v>
      </c>
      <c r="F42" s="285">
        <v>0.92055629091688007</v>
      </c>
      <c r="G42" s="285">
        <v>5.4428373083709999E-2</v>
      </c>
      <c r="H42" s="285">
        <v>0.14150116746381999</v>
      </c>
      <c r="I42" s="285">
        <v>0</v>
      </c>
      <c r="J42" s="285">
        <v>0</v>
      </c>
      <c r="K42" s="285">
        <v>0</v>
      </c>
      <c r="L42" s="285">
        <v>1.600428716499E-2</v>
      </c>
      <c r="M42" s="285">
        <v>0</v>
      </c>
      <c r="N42" s="285">
        <v>0</v>
      </c>
      <c r="O42" s="285">
        <v>0</v>
      </c>
      <c r="P42" s="285">
        <v>0</v>
      </c>
      <c r="Q42" s="285">
        <v>0</v>
      </c>
      <c r="R42" s="285">
        <v>0</v>
      </c>
      <c r="S42" s="285">
        <v>0</v>
      </c>
      <c r="T42" s="285">
        <v>0</v>
      </c>
      <c r="U42" s="285">
        <v>0</v>
      </c>
      <c r="V42" s="285">
        <v>0</v>
      </c>
      <c r="W42" s="285">
        <v>0</v>
      </c>
      <c r="X42" s="270"/>
      <c r="Y42" s="270">
        <v>57.153173084224214</v>
      </c>
      <c r="Z42" s="379"/>
      <c r="AA42" s="379"/>
      <c r="AB42" s="378"/>
      <c r="AD42" s="377"/>
      <c r="AE42" s="319"/>
      <c r="AF42" s="319"/>
      <c r="AG42" s="319"/>
    </row>
    <row r="43" spans="1:33">
      <c r="X43" s="270"/>
      <c r="Z43" s="379"/>
      <c r="AA43" s="379"/>
      <c r="AB43" s="378"/>
      <c r="AD43" s="377"/>
      <c r="AE43" s="319"/>
      <c r="AF43" s="319"/>
      <c r="AG43" s="319"/>
    </row>
    <row r="44" spans="1:33" ht="15.5">
      <c r="B44" s="276" t="s">
        <v>136</v>
      </c>
      <c r="C44" s="275">
        <v>-7623.9340528608927</v>
      </c>
      <c r="D44" s="275">
        <v>720.41425107771022</v>
      </c>
      <c r="E44" s="275">
        <v>660.65509483801657</v>
      </c>
      <c r="F44" s="275">
        <v>310.32096133512391</v>
      </c>
      <c r="G44" s="275">
        <v>114.90999624623146</v>
      </c>
      <c r="H44" s="275">
        <v>77.005836308287172</v>
      </c>
      <c r="I44" s="275">
        <v>-225.80746774473994</v>
      </c>
      <c r="J44" s="275">
        <v>-559.18437843988863</v>
      </c>
      <c r="K44" s="275">
        <v>-810.43476523653555</v>
      </c>
      <c r="L44" s="275">
        <v>-512.1673966361642</v>
      </c>
      <c r="M44" s="275">
        <v>-1602.7088683862532</v>
      </c>
      <c r="N44" s="275">
        <v>-2167.6091875870407</v>
      </c>
      <c r="O44" s="275">
        <v>-2311.2834010395418</v>
      </c>
      <c r="P44" s="275">
        <v>-2242.1574994593147</v>
      </c>
      <c r="Q44" s="275">
        <v>-2121.1167064250608</v>
      </c>
      <c r="R44" s="275">
        <v>-2314.7830065979147</v>
      </c>
      <c r="S44" s="275">
        <v>-2003.3280362723003</v>
      </c>
      <c r="T44" s="275">
        <v>-1779.1264054574549</v>
      </c>
      <c r="U44" s="275">
        <v>-1624.3762300059609</v>
      </c>
      <c r="V44" s="275">
        <v>-1666.943894575249</v>
      </c>
      <c r="W44" s="275">
        <v>-481.19385295317801</v>
      </c>
      <c r="X44" s="270"/>
      <c r="Y44" s="270"/>
      <c r="Z44" s="287"/>
      <c r="AA44" s="287"/>
      <c r="AB44" s="371"/>
      <c r="AD44" s="377"/>
      <c r="AE44" s="319"/>
      <c r="AF44" s="319"/>
      <c r="AG44" s="319"/>
    </row>
    <row r="45" spans="1:33">
      <c r="X45" s="270"/>
      <c r="Y45" s="270"/>
      <c r="Z45" s="287"/>
      <c r="AA45" s="287"/>
      <c r="AB45" s="371"/>
      <c r="AD45" s="377"/>
      <c r="AE45" s="319"/>
      <c r="AF45" s="319"/>
      <c r="AG45" s="319"/>
    </row>
    <row r="46" spans="1:33" ht="15.5">
      <c r="A46" s="369">
        <v>6</v>
      </c>
      <c r="B46" s="273" t="s">
        <v>190</v>
      </c>
      <c r="C46" s="270"/>
      <c r="D46" s="270"/>
      <c r="E46" s="270"/>
      <c r="F46" s="270"/>
      <c r="G46" s="270"/>
      <c r="H46" s="270"/>
      <c r="I46" s="270"/>
      <c r="J46" s="270"/>
      <c r="K46" s="270"/>
      <c r="L46" s="270"/>
      <c r="M46" s="270"/>
      <c r="N46" s="270"/>
      <c r="O46" s="270"/>
      <c r="P46" s="270"/>
      <c r="Q46" s="270"/>
      <c r="R46" s="270"/>
      <c r="S46" s="270"/>
      <c r="T46" s="270"/>
      <c r="U46" s="270"/>
      <c r="V46" s="270"/>
      <c r="W46" s="270"/>
      <c r="X46" s="270"/>
      <c r="Y46" s="270"/>
      <c r="Z46" s="287"/>
      <c r="AA46" s="287"/>
      <c r="AB46" s="378"/>
      <c r="AD46" s="377"/>
      <c r="AE46" s="319"/>
      <c r="AF46" s="319"/>
      <c r="AG46" s="319"/>
    </row>
    <row r="47" spans="1:33" ht="15.5">
      <c r="B47" s="277" t="s">
        <v>191</v>
      </c>
      <c r="C47" s="270">
        <v>15151.465952480927</v>
      </c>
      <c r="D47" s="270">
        <v>0.46241606989934608</v>
      </c>
      <c r="E47" s="270">
        <v>7.8672892717871648</v>
      </c>
      <c r="F47" s="270">
        <v>171.13494456046766</v>
      </c>
      <c r="G47" s="270">
        <v>393.76874932184398</v>
      </c>
      <c r="H47" s="270">
        <v>394.68215608536519</v>
      </c>
      <c r="I47" s="270">
        <v>831.92914059500049</v>
      </c>
      <c r="J47" s="270">
        <v>1041.0519548204177</v>
      </c>
      <c r="K47" s="270">
        <v>1197.7858974700725</v>
      </c>
      <c r="L47" s="270">
        <v>1210.3782823304064</v>
      </c>
      <c r="M47" s="270">
        <v>2128.3405424074886</v>
      </c>
      <c r="N47" s="270">
        <v>2690.1643000939848</v>
      </c>
      <c r="O47" s="270">
        <v>2907.2460393553465</v>
      </c>
      <c r="P47" s="270">
        <v>2907.2460393553465</v>
      </c>
      <c r="Q47" s="270">
        <v>2907.2460393553588</v>
      </c>
      <c r="R47" s="270">
        <v>2969.0702919142905</v>
      </c>
      <c r="S47" s="270">
        <v>2969.8650134234776</v>
      </c>
      <c r="T47" s="270">
        <v>2969.8650134234776</v>
      </c>
      <c r="U47" s="270">
        <v>2942.8172732509006</v>
      </c>
      <c r="V47" s="270">
        <v>2942.8172732508933</v>
      </c>
      <c r="W47" s="270">
        <v>2942.8172732508938</v>
      </c>
      <c r="X47" s="270"/>
      <c r="Y47" s="270">
        <v>36526.555929606722</v>
      </c>
      <c r="Z47" s="378"/>
      <c r="AA47" s="378"/>
      <c r="AB47" s="378"/>
      <c r="AC47" s="380"/>
      <c r="AD47" s="377"/>
      <c r="AE47" s="319" t="s">
        <v>247</v>
      </c>
      <c r="AF47" s="319"/>
      <c r="AG47" s="319" t="s">
        <v>248</v>
      </c>
    </row>
    <row r="48" spans="1:33" ht="15.5">
      <c r="B48" s="277" t="s">
        <v>192</v>
      </c>
      <c r="C48" s="270">
        <v>6162.3904866943803</v>
      </c>
      <c r="D48" s="270">
        <v>0</v>
      </c>
      <c r="E48" s="270">
        <v>0</v>
      </c>
      <c r="F48" s="270">
        <v>90.165123046987745</v>
      </c>
      <c r="G48" s="270">
        <v>252.90944583474797</v>
      </c>
      <c r="H48" s="270">
        <v>253.59164051805197</v>
      </c>
      <c r="I48" s="270">
        <v>581.10460306389621</v>
      </c>
      <c r="J48" s="270">
        <v>749.71547336909362</v>
      </c>
      <c r="K48" s="270">
        <v>749.71547336909362</v>
      </c>
      <c r="L48" s="270">
        <v>749.71547336909362</v>
      </c>
      <c r="M48" s="270">
        <v>811.62130874214927</v>
      </c>
      <c r="N48" s="270">
        <v>811.621308742113</v>
      </c>
      <c r="O48" s="270">
        <v>811.621308742113</v>
      </c>
      <c r="P48" s="270">
        <v>811.621308742113</v>
      </c>
      <c r="Q48" s="270">
        <v>811.62130874214927</v>
      </c>
      <c r="R48" s="270">
        <v>1108.3508607000099</v>
      </c>
      <c r="S48" s="270">
        <v>1109.3422276597678</v>
      </c>
      <c r="T48" s="270">
        <v>1109.3422276597678</v>
      </c>
      <c r="U48" s="270">
        <v>1109.3422276598578</v>
      </c>
      <c r="V48" s="270">
        <v>1109.3422276597678</v>
      </c>
      <c r="W48" s="270">
        <v>1109.3422276597678</v>
      </c>
      <c r="X48" s="270"/>
      <c r="Y48" s="270">
        <v>14140.085775280542</v>
      </c>
      <c r="Z48" s="378"/>
      <c r="AA48" s="378"/>
      <c r="AB48" s="378"/>
      <c r="AC48" s="380"/>
      <c r="AD48" s="377"/>
      <c r="AE48" s="319" t="s">
        <v>249</v>
      </c>
      <c r="AF48" s="319"/>
      <c r="AG48" s="319" t="s">
        <v>250</v>
      </c>
    </row>
    <row r="49" spans="1:34" ht="15.5">
      <c r="B49" s="277" t="s">
        <v>193</v>
      </c>
      <c r="C49" s="270">
        <v>2546.1823461267609</v>
      </c>
      <c r="D49" s="285">
        <v>0</v>
      </c>
      <c r="E49" s="285">
        <v>0</v>
      </c>
      <c r="F49" s="285">
        <v>60.342937401701626</v>
      </c>
      <c r="G49" s="285">
        <v>180.71333612890419</v>
      </c>
      <c r="H49" s="285">
        <v>183.69649097498237</v>
      </c>
      <c r="I49" s="285">
        <v>251.75410171211288</v>
      </c>
      <c r="J49" s="285">
        <v>287.99250787568781</v>
      </c>
      <c r="K49" s="285">
        <v>297.4754205925679</v>
      </c>
      <c r="L49" s="285">
        <v>307.00697115026475</v>
      </c>
      <c r="M49" s="285">
        <v>328.80028828110778</v>
      </c>
      <c r="N49" s="285">
        <v>335.14105348158711</v>
      </c>
      <c r="O49" s="285">
        <v>366.04922132438503</v>
      </c>
      <c r="P49" s="285">
        <v>369.4161638143388</v>
      </c>
      <c r="Q49" s="285">
        <v>352.3380536484139</v>
      </c>
      <c r="R49" s="285">
        <v>360.19046322152673</v>
      </c>
      <c r="S49" s="285">
        <v>368.21716721881631</v>
      </c>
      <c r="T49" s="285">
        <v>376.42352406460992</v>
      </c>
      <c r="U49" s="285">
        <v>384.81203216261639</v>
      </c>
      <c r="V49" s="285">
        <v>393.38907859304476</v>
      </c>
      <c r="W49" s="285">
        <v>402.15576741814635</v>
      </c>
      <c r="X49" s="270"/>
      <c r="Y49" s="270">
        <v>5605.9145790648154</v>
      </c>
      <c r="Z49" s="379" t="b">
        <v>1</v>
      </c>
      <c r="AA49" s="287"/>
      <c r="AB49" s="378"/>
      <c r="AC49" s="380"/>
      <c r="AD49" s="377"/>
      <c r="AE49" s="319" t="s">
        <v>218</v>
      </c>
      <c r="AF49" s="319"/>
      <c r="AG49" s="319" t="s">
        <v>236</v>
      </c>
    </row>
    <row r="50" spans="1:34" ht="15.5">
      <c r="B50" s="277" t="s">
        <v>194</v>
      </c>
      <c r="C50" s="270">
        <v>8303.4117934675705</v>
      </c>
      <c r="D50" s="285">
        <v>226.60810194241449</v>
      </c>
      <c r="E50" s="285">
        <v>247.2661390083</v>
      </c>
      <c r="F50" s="285">
        <v>523.83576084231504</v>
      </c>
      <c r="G50" s="285">
        <v>558.49103365916017</v>
      </c>
      <c r="H50" s="285">
        <v>570.56835880728715</v>
      </c>
      <c r="I50" s="285">
        <v>603.17135890205964</v>
      </c>
      <c r="J50" s="285">
        <v>628.91145101322672</v>
      </c>
      <c r="K50" s="285">
        <v>620.13670539170334</v>
      </c>
      <c r="L50" s="285">
        <v>601.26177270739595</v>
      </c>
      <c r="M50" s="285">
        <v>975.74332382499688</v>
      </c>
      <c r="N50" s="285">
        <v>1205.0975412349871</v>
      </c>
      <c r="O50" s="285">
        <v>1232.8814443894739</v>
      </c>
      <c r="P50" s="285">
        <v>1157.0015595581126</v>
      </c>
      <c r="Q50" s="285">
        <v>1182.9407175770718</v>
      </c>
      <c r="R50" s="285">
        <v>1213.0628709554906</v>
      </c>
      <c r="S50" s="285">
        <v>1244.8049657953186</v>
      </c>
      <c r="T50" s="285">
        <v>1278.7510783032108</v>
      </c>
      <c r="U50" s="285">
        <v>1307.424771222584</v>
      </c>
      <c r="V50" s="285">
        <v>1347.4987914385786</v>
      </c>
      <c r="W50" s="285">
        <v>1392.1331107967251</v>
      </c>
      <c r="X50" s="270"/>
      <c r="Y50" s="270">
        <v>18117.590857370411</v>
      </c>
      <c r="Z50" s="379" t="b">
        <v>1</v>
      </c>
      <c r="AA50" s="287"/>
      <c r="AB50" s="378"/>
      <c r="AC50" s="380"/>
      <c r="AD50" s="377"/>
      <c r="AE50" s="319" t="s">
        <v>219</v>
      </c>
      <c r="AF50" s="319"/>
      <c r="AG50" s="319" t="s">
        <v>236</v>
      </c>
    </row>
    <row r="51" spans="1:34" ht="15.5">
      <c r="B51" s="277" t="s">
        <v>195</v>
      </c>
      <c r="C51" s="270">
        <v>1013.7433353377278</v>
      </c>
      <c r="D51" s="285">
        <v>76.270282257540501</v>
      </c>
      <c r="E51" s="285">
        <v>77.467016526030079</v>
      </c>
      <c r="F51" s="285">
        <v>84.063119364387589</v>
      </c>
      <c r="G51" s="285">
        <v>91.370087276711729</v>
      </c>
      <c r="H51" s="285">
        <v>89.912806794519895</v>
      </c>
      <c r="I51" s="285">
        <v>102.0661564712354</v>
      </c>
      <c r="J51" s="285">
        <v>97.409840547943304</v>
      </c>
      <c r="K51" s="285">
        <v>101.3493487232914</v>
      </c>
      <c r="L51" s="285">
        <v>108.57391301917849</v>
      </c>
      <c r="M51" s="285">
        <v>101.2865871452087</v>
      </c>
      <c r="N51" s="285">
        <v>95.827787846575916</v>
      </c>
      <c r="O51" s="285">
        <v>102.5545048547947</v>
      </c>
      <c r="P51" s="285">
        <v>98.916934180824839</v>
      </c>
      <c r="Q51" s="285">
        <v>103.171027112332</v>
      </c>
      <c r="R51" s="285">
        <v>87.524053304108961</v>
      </c>
      <c r="S51" s="285">
        <v>101.2096894027421</v>
      </c>
      <c r="T51" s="285">
        <v>100.58453984657619</v>
      </c>
      <c r="U51" s="285">
        <v>106.0395106630136</v>
      </c>
      <c r="V51" s="285">
        <v>104.1770832219174</v>
      </c>
      <c r="W51" s="285">
        <v>97.059437194519745</v>
      </c>
      <c r="X51" s="270"/>
      <c r="Y51" s="270">
        <v>1926.8337257534524</v>
      </c>
      <c r="Z51" s="379" t="b">
        <v>1</v>
      </c>
      <c r="AA51" s="287"/>
      <c r="AB51" s="378"/>
      <c r="AC51" s="380"/>
      <c r="AD51" s="377"/>
      <c r="AE51" s="319" t="s">
        <v>241</v>
      </c>
      <c r="AF51" s="319"/>
      <c r="AG51" s="319" t="s">
        <v>236</v>
      </c>
    </row>
    <row r="52" spans="1:34" ht="15.5">
      <c r="B52" s="277" t="s">
        <v>196</v>
      </c>
      <c r="C52" s="270">
        <v>3493.8806400714125</v>
      </c>
      <c r="D52" s="285">
        <v>9.3161661356400329E-3</v>
      </c>
      <c r="E52" s="285">
        <v>9.5287022448800069E-3</v>
      </c>
      <c r="F52" s="285">
        <v>48.763223899178747</v>
      </c>
      <c r="G52" s="285">
        <v>150.62077218980806</v>
      </c>
      <c r="H52" s="285">
        <v>154.03725676317868</v>
      </c>
      <c r="I52" s="285">
        <v>288.05239099368765</v>
      </c>
      <c r="J52" s="285">
        <v>377.82544456155409</v>
      </c>
      <c r="K52" s="285">
        <v>386.40322115740065</v>
      </c>
      <c r="L52" s="285">
        <v>395.19459901684644</v>
      </c>
      <c r="M52" s="285">
        <v>434.94194737479177</v>
      </c>
      <c r="N52" s="285">
        <v>444.8134267361587</v>
      </c>
      <c r="O52" s="285">
        <v>454.91315607738284</v>
      </c>
      <c r="P52" s="285">
        <v>465.25042463858756</v>
      </c>
      <c r="Q52" s="285">
        <v>475.77539917752904</v>
      </c>
      <c r="R52" s="285">
        <v>646.47279985109776</v>
      </c>
      <c r="S52" s="285">
        <v>661.16647740587382</v>
      </c>
      <c r="T52" s="285">
        <v>676.1811929044635</v>
      </c>
      <c r="U52" s="285">
        <v>691.52993404273377</v>
      </c>
      <c r="V52" s="285">
        <v>707.20919146178869</v>
      </c>
      <c r="W52" s="285">
        <v>723.28915247626617</v>
      </c>
      <c r="X52" s="270"/>
      <c r="Y52" s="270">
        <v>8182.4588555967075</v>
      </c>
      <c r="Z52" s="379" t="b">
        <v>1</v>
      </c>
      <c r="AA52" s="379"/>
      <c r="AB52" s="378"/>
      <c r="AD52" s="377"/>
      <c r="AE52" s="319" t="s">
        <v>242</v>
      </c>
      <c r="AF52" s="319"/>
      <c r="AG52" s="319" t="s">
        <v>251</v>
      </c>
    </row>
    <row r="53" spans="1:34" ht="15.5">
      <c r="B53" s="277" t="s">
        <v>197</v>
      </c>
      <c r="C53" s="270">
        <v>2064.839671887943</v>
      </c>
      <c r="D53" s="285">
        <v>0</v>
      </c>
      <c r="E53" s="285">
        <v>0</v>
      </c>
      <c r="F53" s="285">
        <v>0</v>
      </c>
      <c r="G53" s="285">
        <v>4.2681775030513176</v>
      </c>
      <c r="H53" s="285">
        <v>6.2611384746018848</v>
      </c>
      <c r="I53" s="285">
        <v>6.4862197306378899</v>
      </c>
      <c r="J53" s="285">
        <v>6.720081815923864</v>
      </c>
      <c r="K53" s="285">
        <v>99.15441046607863</v>
      </c>
      <c r="L53" s="285">
        <v>101.28551331130589</v>
      </c>
      <c r="M53" s="285">
        <v>206.07977024782508</v>
      </c>
      <c r="N53" s="285">
        <v>308.57330453815416</v>
      </c>
      <c r="O53" s="285">
        <v>415.17293621686105</v>
      </c>
      <c r="P53" s="285">
        <v>424.01071898360146</v>
      </c>
      <c r="Q53" s="285">
        <v>433.04183989029445</v>
      </c>
      <c r="R53" s="285">
        <v>561.85605713071959</v>
      </c>
      <c r="S53" s="285">
        <v>574.00407127982623</v>
      </c>
      <c r="T53" s="285">
        <v>586.4077538617596</v>
      </c>
      <c r="U53" s="285">
        <v>599.08997469857218</v>
      </c>
      <c r="V53" s="285">
        <v>611.85135229823709</v>
      </c>
      <c r="W53" s="285">
        <v>624.88258215473934</v>
      </c>
      <c r="X53" s="270"/>
      <c r="Y53" s="270">
        <v>5569.1459026021894</v>
      </c>
      <c r="Z53" s="379" t="b">
        <v>1</v>
      </c>
      <c r="AA53" s="379"/>
      <c r="AB53" s="378"/>
      <c r="AC53" s="380"/>
      <c r="AD53" s="377"/>
      <c r="AE53" s="319" t="s">
        <v>246</v>
      </c>
      <c r="AF53" s="319"/>
      <c r="AG53" s="319" t="s">
        <v>236</v>
      </c>
      <c r="AH53" s="319" t="s">
        <v>251</v>
      </c>
    </row>
    <row r="54" spans="1:34" ht="15.5">
      <c r="B54" s="286" t="s">
        <v>198</v>
      </c>
      <c r="C54" s="270">
        <v>0</v>
      </c>
      <c r="D54" s="270">
        <v>0</v>
      </c>
      <c r="E54" s="270">
        <v>0</v>
      </c>
      <c r="F54" s="270">
        <v>0</v>
      </c>
      <c r="G54" s="270">
        <v>0</v>
      </c>
      <c r="H54" s="270">
        <v>0</v>
      </c>
      <c r="I54" s="270">
        <v>0</v>
      </c>
      <c r="J54" s="270">
        <v>0</v>
      </c>
      <c r="K54" s="270">
        <v>0</v>
      </c>
      <c r="L54" s="270">
        <v>0</v>
      </c>
      <c r="M54" s="270">
        <v>0</v>
      </c>
      <c r="N54" s="270">
        <v>0</v>
      </c>
      <c r="O54" s="270">
        <v>0</v>
      </c>
      <c r="P54" s="270">
        <v>0</v>
      </c>
      <c r="Q54" s="270">
        <v>0</v>
      </c>
      <c r="R54" s="270">
        <v>0</v>
      </c>
      <c r="S54" s="270">
        <v>0</v>
      </c>
      <c r="T54" s="270">
        <v>0</v>
      </c>
      <c r="U54" s="270">
        <v>0</v>
      </c>
      <c r="V54" s="270">
        <v>0</v>
      </c>
      <c r="W54" s="270">
        <v>0</v>
      </c>
      <c r="X54" s="270"/>
      <c r="Y54" s="270"/>
      <c r="Z54" s="379"/>
      <c r="AA54" s="379"/>
      <c r="AB54" s="382"/>
      <c r="AC54" s="380"/>
      <c r="AD54" s="377"/>
      <c r="AE54" s="319"/>
      <c r="AF54" s="319"/>
      <c r="AG54" s="319"/>
    </row>
    <row r="55" spans="1:34" ht="15.5">
      <c r="B55" s="277" t="s">
        <v>199</v>
      </c>
      <c r="C55" s="270">
        <v>-11.05058818130151</v>
      </c>
      <c r="D55" s="285">
        <v>0</v>
      </c>
      <c r="E55" s="285">
        <v>-2.195853986892999E-2</v>
      </c>
      <c r="F55" s="285">
        <v>-0.17017662699722</v>
      </c>
      <c r="G55" s="285">
        <v>-0.34521656372300019</v>
      </c>
      <c r="H55" s="285">
        <v>-1.0020275393201701</v>
      </c>
      <c r="I55" s="285">
        <v>-3.1889841873858993</v>
      </c>
      <c r="J55" s="285">
        <v>-0.44072411275658985</v>
      </c>
      <c r="K55" s="285">
        <v>-0.4299771099716399</v>
      </c>
      <c r="L55" s="285">
        <v>-0.53520816074847033</v>
      </c>
      <c r="M55" s="285">
        <v>-0.73039483684795914</v>
      </c>
      <c r="N55" s="285">
        <v>-3.9072795085314103</v>
      </c>
      <c r="O55" s="285">
        <v>-0.54404518897115006</v>
      </c>
      <c r="P55" s="285">
        <v>-0.49357175318803032</v>
      </c>
      <c r="Q55" s="285">
        <v>-0.48115189115590024</v>
      </c>
      <c r="R55" s="285">
        <v>-0.74219137953811021</v>
      </c>
      <c r="S55" s="285">
        <v>-2.7254182296083189</v>
      </c>
      <c r="T55" s="285">
        <v>-6.0116040023473598</v>
      </c>
      <c r="U55" s="285">
        <v>-0.94492341976013972</v>
      </c>
      <c r="V55" s="285">
        <v>-0.83412351912972071</v>
      </c>
      <c r="W55" s="285">
        <v>-0.93362062541660984</v>
      </c>
      <c r="X55" s="270"/>
      <c r="Y55" s="270">
        <v>-24.482597195266628</v>
      </c>
      <c r="Z55" s="379"/>
      <c r="AA55" s="379"/>
      <c r="AB55" s="378"/>
      <c r="AD55" s="377"/>
      <c r="AE55" s="319"/>
      <c r="AF55" s="319"/>
      <c r="AG55" s="319" t="s">
        <v>252</v>
      </c>
    </row>
    <row r="56" spans="1:34" ht="15.5">
      <c r="B56" s="276" t="s">
        <v>136</v>
      </c>
      <c r="C56" s="275">
        <v>38724.863637885428</v>
      </c>
      <c r="D56" s="275">
        <v>303.35011643599</v>
      </c>
      <c r="E56" s="275">
        <v>332.58801496849321</v>
      </c>
      <c r="F56" s="275">
        <v>978.13493248804127</v>
      </c>
      <c r="G56" s="275">
        <v>1631.7963853505044</v>
      </c>
      <c r="H56" s="275">
        <v>1651.747820878667</v>
      </c>
      <c r="I56" s="275">
        <v>2661.3749872812446</v>
      </c>
      <c r="J56" s="275">
        <v>3189.186029891091</v>
      </c>
      <c r="K56" s="275">
        <v>3451.5905000602365</v>
      </c>
      <c r="L56" s="275">
        <v>3472.8813167437434</v>
      </c>
      <c r="M56" s="275">
        <v>4986.0833731867197</v>
      </c>
      <c r="N56" s="275">
        <v>5887.3314431650288</v>
      </c>
      <c r="O56" s="275">
        <v>6289.8945657713857</v>
      </c>
      <c r="P56" s="275">
        <v>6232.969577519737</v>
      </c>
      <c r="Q56" s="275">
        <v>6265.6532336119935</v>
      </c>
      <c r="R56" s="275">
        <v>6945.7852056977063</v>
      </c>
      <c r="S56" s="275">
        <v>7025.8841939562135</v>
      </c>
      <c r="T56" s="275">
        <v>7091.5437260615181</v>
      </c>
      <c r="U56" s="275">
        <v>7140.1108002805195</v>
      </c>
      <c r="V56" s="275">
        <v>7215.4508744050972</v>
      </c>
      <c r="W56" s="275">
        <v>7290.7459303256428</v>
      </c>
      <c r="X56" s="270"/>
      <c r="Y56" s="270"/>
      <c r="Z56" s="287"/>
      <c r="AA56" s="287"/>
      <c r="AB56" s="371"/>
      <c r="AD56" s="377"/>
      <c r="AE56" s="319"/>
      <c r="AF56" s="319"/>
      <c r="AG56" s="319"/>
    </row>
    <row r="57" spans="1:34">
      <c r="X57" s="270"/>
      <c r="Y57" s="270"/>
      <c r="Z57" s="287"/>
      <c r="AA57" s="287"/>
      <c r="AB57" s="371"/>
      <c r="AD57" s="377"/>
      <c r="AE57" s="319"/>
      <c r="AF57" s="319"/>
      <c r="AG57" s="319"/>
    </row>
    <row r="58" spans="1:34" ht="15.5">
      <c r="A58" s="369">
        <v>7</v>
      </c>
      <c r="B58" s="273" t="s">
        <v>200</v>
      </c>
      <c r="C58" s="270"/>
      <c r="D58" s="270"/>
      <c r="E58" s="270"/>
      <c r="F58" s="270"/>
      <c r="G58" s="270"/>
      <c r="H58" s="270"/>
      <c r="I58" s="270"/>
      <c r="J58" s="270"/>
      <c r="K58" s="270"/>
      <c r="L58" s="270"/>
      <c r="M58" s="270"/>
      <c r="N58" s="270"/>
      <c r="O58" s="270"/>
      <c r="P58" s="270"/>
      <c r="Q58" s="270"/>
      <c r="R58" s="270"/>
      <c r="S58" s="270"/>
      <c r="T58" s="270"/>
      <c r="U58" s="270"/>
      <c r="V58" s="270"/>
      <c r="W58" s="270"/>
      <c r="X58" s="270"/>
      <c r="Y58" s="270"/>
      <c r="Z58" s="287"/>
      <c r="AA58" s="287"/>
      <c r="AB58" s="371"/>
      <c r="AD58" s="377"/>
      <c r="AE58" s="319"/>
      <c r="AF58" s="319"/>
      <c r="AG58" s="319"/>
    </row>
    <row r="59" spans="1:34" ht="15.5">
      <c r="B59" s="286" t="s">
        <v>201</v>
      </c>
      <c r="C59" s="270">
        <v>0</v>
      </c>
      <c r="D59" s="285">
        <v>0</v>
      </c>
      <c r="E59" s="285">
        <v>0</v>
      </c>
      <c r="F59" s="285">
        <v>0</v>
      </c>
      <c r="G59" s="285">
        <v>0</v>
      </c>
      <c r="H59" s="285">
        <v>0</v>
      </c>
      <c r="I59" s="285">
        <v>0</v>
      </c>
      <c r="J59" s="285">
        <v>0</v>
      </c>
      <c r="K59" s="285">
        <v>0</v>
      </c>
      <c r="L59" s="285">
        <v>0</v>
      </c>
      <c r="M59" s="285">
        <v>0</v>
      </c>
      <c r="N59" s="285">
        <v>0</v>
      </c>
      <c r="O59" s="285">
        <v>0</v>
      </c>
      <c r="P59" s="285">
        <v>0</v>
      </c>
      <c r="Q59" s="285">
        <v>0</v>
      </c>
      <c r="R59" s="285">
        <v>0</v>
      </c>
      <c r="S59" s="285">
        <v>0</v>
      </c>
      <c r="T59" s="285">
        <v>0</v>
      </c>
      <c r="U59" s="285">
        <v>0</v>
      </c>
      <c r="V59" s="285">
        <v>0</v>
      </c>
      <c r="W59" s="285">
        <v>0</v>
      </c>
      <c r="X59" s="270"/>
      <c r="Y59" s="270">
        <v>0</v>
      </c>
      <c r="Z59" s="287"/>
      <c r="AA59" s="287"/>
      <c r="AD59" s="377"/>
      <c r="AE59" s="319" t="s">
        <v>214</v>
      </c>
      <c r="AF59" s="319"/>
      <c r="AG59" s="319" t="s">
        <v>235</v>
      </c>
    </row>
    <row r="60" spans="1:34" ht="15.5">
      <c r="B60" s="286" t="s">
        <v>202</v>
      </c>
      <c r="C60" s="270">
        <v>243.42486228916189</v>
      </c>
      <c r="D60" s="285">
        <v>0</v>
      </c>
      <c r="E60" s="285">
        <v>1.328062542934404</v>
      </c>
      <c r="F60" s="285">
        <v>12.06920039130623</v>
      </c>
      <c r="G60" s="285">
        <v>15.25658010470047</v>
      </c>
      <c r="H60" s="285">
        <v>20.390260715915989</v>
      </c>
      <c r="I60" s="285">
        <v>23.167014722953912</v>
      </c>
      <c r="J60" s="285">
        <v>24.128769654666019</v>
      </c>
      <c r="K60" s="285">
        <v>24.128769654666019</v>
      </c>
      <c r="L60" s="285">
        <v>25.661984937210388</v>
      </c>
      <c r="M60" s="285">
        <v>25.661984937210388</v>
      </c>
      <c r="N60" s="285">
        <v>25.661984937210388</v>
      </c>
      <c r="O60" s="285">
        <v>25.661984937210388</v>
      </c>
      <c r="P60" s="285">
        <v>25.70183597712272</v>
      </c>
      <c r="Q60" s="285">
        <v>25.70183597712272</v>
      </c>
      <c r="R60" s="285">
        <v>25.70183597712272</v>
      </c>
      <c r="S60" s="285">
        <v>48.891669356067702</v>
      </c>
      <c r="T60" s="285">
        <v>50.2075444643936</v>
      </c>
      <c r="U60" s="285">
        <v>51.427034660415949</v>
      </c>
      <c r="V60" s="285">
        <v>51.427034660415949</v>
      </c>
      <c r="W60" s="285">
        <v>51.427034660415949</v>
      </c>
      <c r="X60" s="270"/>
      <c r="Y60" s="270">
        <v>553.60242326906177</v>
      </c>
      <c r="Z60" s="379" t="b">
        <v>1</v>
      </c>
      <c r="AA60" s="287"/>
      <c r="AD60" s="377"/>
      <c r="AE60" s="319" t="s">
        <v>214</v>
      </c>
      <c r="AF60" s="319"/>
      <c r="AG60" s="319" t="s">
        <v>236</v>
      </c>
    </row>
    <row r="61" spans="1:34" ht="15.5">
      <c r="B61" s="286" t="s">
        <v>203</v>
      </c>
      <c r="C61" s="270">
        <v>1122.2401023560788</v>
      </c>
      <c r="D61" s="285">
        <v>9.2050151849274595</v>
      </c>
      <c r="E61" s="285">
        <v>11.244890712297225</v>
      </c>
      <c r="F61" s="285">
        <v>18.226909861978996</v>
      </c>
      <c r="G61" s="285">
        <v>25.332987063031446</v>
      </c>
      <c r="H61" s="285">
        <v>35.465321547426377</v>
      </c>
      <c r="I61" s="285">
        <v>52.805661938579767</v>
      </c>
      <c r="J61" s="285">
        <v>69.459337885697963</v>
      </c>
      <c r="K61" s="285">
        <v>87.18290768224162</v>
      </c>
      <c r="L61" s="285">
        <v>103.35097347873686</v>
      </c>
      <c r="M61" s="285">
        <v>122.88910862117675</v>
      </c>
      <c r="N61" s="285">
        <v>142.51879250073915</v>
      </c>
      <c r="O61" s="285">
        <v>162.63358505980028</v>
      </c>
      <c r="P61" s="285">
        <v>179.85670504575316</v>
      </c>
      <c r="Q61" s="285">
        <v>195.19379586506062</v>
      </c>
      <c r="R61" s="285">
        <v>221.08718533699115</v>
      </c>
      <c r="S61" s="285">
        <v>240.63701888627548</v>
      </c>
      <c r="T61" s="285">
        <v>259.09442640599826</v>
      </c>
      <c r="U61" s="285">
        <v>279.61437037726023</v>
      </c>
      <c r="V61" s="285">
        <v>285.34460096507638</v>
      </c>
      <c r="W61" s="285">
        <v>269.88510785445561</v>
      </c>
      <c r="X61" s="270"/>
      <c r="Y61" s="270">
        <v>2771.0287022735051</v>
      </c>
      <c r="Z61" s="287"/>
      <c r="AA61" s="287"/>
      <c r="AD61" s="377"/>
      <c r="AE61" s="319" t="s">
        <v>15</v>
      </c>
      <c r="AF61" s="319"/>
      <c r="AG61" s="319" t="s">
        <v>235</v>
      </c>
    </row>
    <row r="62" spans="1:34" ht="15.5">
      <c r="B62" s="286" t="s">
        <v>204</v>
      </c>
      <c r="C62" s="270">
        <v>0</v>
      </c>
      <c r="D62" s="285">
        <v>0</v>
      </c>
      <c r="E62" s="285">
        <v>0</v>
      </c>
      <c r="F62" s="285">
        <v>0</v>
      </c>
      <c r="G62" s="285">
        <v>0</v>
      </c>
      <c r="H62" s="285">
        <v>0</v>
      </c>
      <c r="I62" s="285">
        <v>0</v>
      </c>
      <c r="J62" s="285">
        <v>0</v>
      </c>
      <c r="K62" s="285">
        <v>0</v>
      </c>
      <c r="L62" s="285">
        <v>0</v>
      </c>
      <c r="M62" s="285">
        <v>0</v>
      </c>
      <c r="N62" s="285">
        <v>0</v>
      </c>
      <c r="O62" s="285">
        <v>0</v>
      </c>
      <c r="P62" s="285">
        <v>0</v>
      </c>
      <c r="Q62" s="285">
        <v>0</v>
      </c>
      <c r="R62" s="285">
        <v>0</v>
      </c>
      <c r="S62" s="285">
        <v>0</v>
      </c>
      <c r="T62" s="285">
        <v>0</v>
      </c>
      <c r="U62" s="285">
        <v>0</v>
      </c>
      <c r="V62" s="285">
        <v>0</v>
      </c>
      <c r="W62" s="285">
        <v>0</v>
      </c>
      <c r="X62" s="270"/>
      <c r="Y62" s="270">
        <v>0</v>
      </c>
      <c r="Z62" s="379" t="b">
        <v>1</v>
      </c>
      <c r="AA62" s="287"/>
      <c r="AD62" s="377"/>
      <c r="AE62" s="319" t="s">
        <v>15</v>
      </c>
      <c r="AF62" s="319"/>
      <c r="AG62" s="319" t="s">
        <v>236</v>
      </c>
    </row>
    <row r="63" spans="1:34" ht="15.5">
      <c r="B63" s="276" t="s">
        <v>136</v>
      </c>
      <c r="C63" s="275">
        <v>1365.6649646452406</v>
      </c>
      <c r="D63" s="275">
        <v>9.2050151849274595</v>
      </c>
      <c r="E63" s="275">
        <v>12.57295325523163</v>
      </c>
      <c r="F63" s="275">
        <v>30.296110253285228</v>
      </c>
      <c r="G63" s="275">
        <v>40.589567167731914</v>
      </c>
      <c r="H63" s="275">
        <v>55.85558226334237</v>
      </c>
      <c r="I63" s="275">
        <v>75.972676661533683</v>
      </c>
      <c r="J63" s="275">
        <v>93.588107540363978</v>
      </c>
      <c r="K63" s="275">
        <v>111.31167733690764</v>
      </c>
      <c r="L63" s="275">
        <v>129.01295841594725</v>
      </c>
      <c r="M63" s="275">
        <v>148.55109355838712</v>
      </c>
      <c r="N63" s="275">
        <v>168.18077743794953</v>
      </c>
      <c r="O63" s="275">
        <v>188.29556999701066</v>
      </c>
      <c r="P63" s="275">
        <v>205.55854102287589</v>
      </c>
      <c r="Q63" s="275">
        <v>220.89563184218335</v>
      </c>
      <c r="R63" s="275">
        <v>246.78902131411388</v>
      </c>
      <c r="S63" s="275">
        <v>289.52868824234321</v>
      </c>
      <c r="T63" s="275">
        <v>309.30197087039187</v>
      </c>
      <c r="U63" s="275">
        <v>331.04140503767616</v>
      </c>
      <c r="V63" s="275">
        <v>336.77163562549231</v>
      </c>
      <c r="W63" s="275">
        <v>321.31214251487154</v>
      </c>
      <c r="X63" s="270"/>
      <c r="Y63" s="270"/>
      <c r="Z63" s="287"/>
      <c r="AA63" s="287"/>
      <c r="AB63" s="371"/>
      <c r="AD63" s="377"/>
      <c r="AE63" s="319"/>
      <c r="AF63" s="319"/>
      <c r="AG63" s="319"/>
    </row>
    <row r="64" spans="1:34">
      <c r="X64" s="270"/>
      <c r="Y64" s="270"/>
      <c r="Z64" s="287"/>
      <c r="AA64" s="287"/>
      <c r="AB64" s="371"/>
      <c r="AD64" s="377"/>
    </row>
    <row r="65" spans="1:33" ht="15.5">
      <c r="A65" s="369">
        <v>8</v>
      </c>
      <c r="B65" s="273" t="s">
        <v>205</v>
      </c>
      <c r="C65" s="270"/>
      <c r="D65" s="270"/>
      <c r="E65" s="270"/>
      <c r="F65" s="270"/>
      <c r="G65" s="270"/>
      <c r="H65" s="270"/>
      <c r="I65" s="270"/>
      <c r="J65" s="270"/>
      <c r="K65" s="270"/>
      <c r="L65" s="270"/>
      <c r="M65" s="270"/>
      <c r="N65" s="270"/>
      <c r="O65" s="270"/>
      <c r="P65" s="270"/>
      <c r="Q65" s="270"/>
      <c r="R65" s="270"/>
      <c r="S65" s="270"/>
      <c r="T65" s="270"/>
      <c r="U65" s="270"/>
      <c r="V65" s="270"/>
      <c r="W65" s="270"/>
      <c r="X65" s="270"/>
      <c r="Y65" s="270"/>
      <c r="Z65" s="287"/>
      <c r="AA65" s="287"/>
      <c r="AB65" s="371"/>
      <c r="AD65" s="377"/>
    </row>
    <row r="66" spans="1:33" ht="15.5">
      <c r="A66" s="309"/>
      <c r="B66" s="277" t="s">
        <v>206</v>
      </c>
      <c r="C66" s="270">
        <v>-11364.009795490329</v>
      </c>
      <c r="D66" s="285">
        <v>-1309.2281460612005</v>
      </c>
      <c r="E66" s="285">
        <v>-907.16873505181786</v>
      </c>
      <c r="F66" s="285">
        <v>-1473.2052518198923</v>
      </c>
      <c r="G66" s="285">
        <v>-1187.7223527291439</v>
      </c>
      <c r="H66" s="285">
        <v>-1117.8156361799595</v>
      </c>
      <c r="I66" s="285">
        <v>-1230.1100579285317</v>
      </c>
      <c r="J66" s="285">
        <v>-980.87244203703597</v>
      </c>
      <c r="K66" s="285">
        <v>-826.19548238363143</v>
      </c>
      <c r="L66" s="285">
        <v>-778.73703135253265</v>
      </c>
      <c r="M66" s="285">
        <v>-883.94100462269</v>
      </c>
      <c r="N66" s="285">
        <v>-909.64665046440894</v>
      </c>
      <c r="O66" s="285">
        <v>-875.17181068663604</v>
      </c>
      <c r="P66" s="285">
        <v>-889.25558531571346</v>
      </c>
      <c r="Q66" s="285">
        <v>-921.23151714720586</v>
      </c>
      <c r="R66" s="285">
        <v>-1032.4535228680134</v>
      </c>
      <c r="S66" s="285">
        <v>-1067.8033651867115</v>
      </c>
      <c r="T66" s="285">
        <v>-1135.060703992767</v>
      </c>
      <c r="U66" s="285">
        <v>-1028.2768032508977</v>
      </c>
      <c r="V66" s="285">
        <v>-985.14352998015681</v>
      </c>
      <c r="W66" s="285">
        <v>-959.84924209483427</v>
      </c>
      <c r="X66" s="270"/>
      <c r="Y66" s="270">
        <v>-20498.88887115378</v>
      </c>
      <c r="Z66" s="379"/>
      <c r="AA66" s="379"/>
      <c r="AB66" s="378"/>
      <c r="AD66" s="377"/>
      <c r="AE66" s="383" t="s">
        <v>253</v>
      </c>
    </row>
    <row r="67" spans="1:33" ht="15.5">
      <c r="A67" s="309"/>
      <c r="B67" s="277" t="s">
        <v>207</v>
      </c>
      <c r="C67" s="270">
        <v>2023.9074410318412</v>
      </c>
      <c r="D67" s="285">
        <v>392.56664852912257</v>
      </c>
      <c r="E67" s="285">
        <v>543.37334090725369</v>
      </c>
      <c r="F67" s="285">
        <v>125.62493099568587</v>
      </c>
      <c r="G67" s="285">
        <v>400.74479953928665</v>
      </c>
      <c r="H67" s="285">
        <v>359.41016245313693</v>
      </c>
      <c r="I67" s="285">
        <v>80.83162914176215</v>
      </c>
      <c r="J67" s="285">
        <v>108.04893180946334</v>
      </c>
      <c r="K67" s="285">
        <v>109.20472518889632</v>
      </c>
      <c r="L67" s="285">
        <v>114.35022607858188</v>
      </c>
      <c r="M67" s="285">
        <v>80.620524310694179</v>
      </c>
      <c r="N67" s="285">
        <v>48.01441757766883</v>
      </c>
      <c r="O67" s="285">
        <v>47.414736256946561</v>
      </c>
      <c r="P67" s="285">
        <v>45.102627059863792</v>
      </c>
      <c r="Q67" s="285">
        <v>50.596554774013299</v>
      </c>
      <c r="R67" s="285">
        <v>32.628514332639575</v>
      </c>
      <c r="S67" s="285">
        <v>44.486536583039218</v>
      </c>
      <c r="T67" s="285">
        <v>43.959503202075169</v>
      </c>
      <c r="U67" s="285">
        <v>83.538573781468386</v>
      </c>
      <c r="V67" s="285">
        <v>106.73397929965877</v>
      </c>
      <c r="W67" s="285">
        <v>122.46871858601591</v>
      </c>
      <c r="X67" s="270"/>
      <c r="Y67" s="270">
        <v>2939.7200804072722</v>
      </c>
      <c r="Z67" s="379"/>
      <c r="AA67" s="379"/>
      <c r="AB67" s="378"/>
      <c r="AD67" s="377"/>
      <c r="AE67" s="383" t="s">
        <v>254</v>
      </c>
    </row>
    <row r="68" spans="1:33" ht="15.5">
      <c r="B68" s="276" t="s">
        <v>136</v>
      </c>
      <c r="C68" s="275">
        <v>-9340.1023544584878</v>
      </c>
      <c r="D68" s="275">
        <v>-916.66149753207787</v>
      </c>
      <c r="E68" s="275">
        <v>-363.79539414456417</v>
      </c>
      <c r="F68" s="275">
        <v>-1347.5803208242064</v>
      </c>
      <c r="G68" s="275">
        <v>-786.9775531898573</v>
      </c>
      <c r="H68" s="275">
        <v>-758.40547372682249</v>
      </c>
      <c r="I68" s="275">
        <v>-1149.2784287867696</v>
      </c>
      <c r="J68" s="275">
        <v>-872.82351022757257</v>
      </c>
      <c r="K68" s="275">
        <v>-716.99075719473512</v>
      </c>
      <c r="L68" s="275">
        <v>-664.38680527395081</v>
      </c>
      <c r="M68" s="275">
        <v>-803.32048031199588</v>
      </c>
      <c r="N68" s="275">
        <v>-861.6322328867401</v>
      </c>
      <c r="O68" s="275">
        <v>-827.75707442968951</v>
      </c>
      <c r="P68" s="275">
        <v>-844.15295825584963</v>
      </c>
      <c r="Q68" s="275">
        <v>-870.63496237319259</v>
      </c>
      <c r="R68" s="275">
        <v>-999.82500853537374</v>
      </c>
      <c r="S68" s="275">
        <v>-1023.3168286036723</v>
      </c>
      <c r="T68" s="275">
        <v>-1091.1012007906918</v>
      </c>
      <c r="U68" s="275">
        <v>-944.73822946942937</v>
      </c>
      <c r="V68" s="275">
        <v>-878.409550680498</v>
      </c>
      <c r="W68" s="275">
        <v>-837.38052350881833</v>
      </c>
      <c r="X68" s="270"/>
      <c r="Y68" s="270"/>
      <c r="Z68" s="287"/>
      <c r="AA68" s="287"/>
      <c r="AB68" s="371"/>
      <c r="AD68" s="377"/>
    </row>
    <row r="69" spans="1:33">
      <c r="X69" s="270"/>
      <c r="Y69" s="270"/>
      <c r="Z69" s="287"/>
      <c r="AA69" s="287"/>
      <c r="AB69" s="371"/>
      <c r="AD69" s="377"/>
    </row>
    <row r="70" spans="1:33" ht="15.5">
      <c r="A70" s="369">
        <v>9</v>
      </c>
      <c r="B70" s="284" t="s">
        <v>208</v>
      </c>
      <c r="C70" s="270"/>
      <c r="D70" s="270"/>
      <c r="E70" s="270"/>
      <c r="F70" s="270"/>
      <c r="G70" s="270"/>
      <c r="H70" s="270"/>
      <c r="I70" s="270"/>
      <c r="J70" s="270"/>
      <c r="K70" s="270"/>
      <c r="L70" s="270"/>
      <c r="M70" s="270"/>
      <c r="N70" s="270"/>
      <c r="O70" s="270"/>
      <c r="P70" s="270"/>
      <c r="Q70" s="270"/>
      <c r="R70" s="270"/>
      <c r="S70" s="270"/>
      <c r="T70" s="270"/>
      <c r="U70" s="270"/>
      <c r="V70" s="270"/>
      <c r="W70" s="270"/>
      <c r="X70" s="270"/>
      <c r="Y70" s="270"/>
      <c r="Z70" s="287"/>
      <c r="AA70" s="287"/>
      <c r="AB70" s="287"/>
      <c r="AD70" s="377"/>
    </row>
    <row r="71" spans="1:33" ht="15.5">
      <c r="B71" s="273" t="s">
        <v>209</v>
      </c>
      <c r="C71" s="384">
        <v>4374.7098237207747</v>
      </c>
      <c r="D71" s="270">
        <v>0</v>
      </c>
      <c r="E71" s="270">
        <v>25.743510257490392</v>
      </c>
      <c r="F71" s="270">
        <v>149.33751246121307</v>
      </c>
      <c r="G71" s="270">
        <v>168.71413929247382</v>
      </c>
      <c r="H71" s="270">
        <v>220.64314788163327</v>
      </c>
      <c r="I71" s="270">
        <v>236.20972246935287</v>
      </c>
      <c r="J71" s="270">
        <v>344.63763341736529</v>
      </c>
      <c r="K71" s="270">
        <v>358.00675782143969</v>
      </c>
      <c r="L71" s="270">
        <v>366.13348642052858</v>
      </c>
      <c r="M71" s="270">
        <v>385.87343518879049</v>
      </c>
      <c r="N71" s="270">
        <v>727.3105240149456</v>
      </c>
      <c r="O71" s="270">
        <v>743.82046601488275</v>
      </c>
      <c r="P71" s="270">
        <v>760.70517369408901</v>
      </c>
      <c r="Q71" s="270">
        <v>777.97318138753781</v>
      </c>
      <c r="R71" s="270">
        <v>799.29141369225806</v>
      </c>
      <c r="S71" s="270">
        <v>819.21995196771661</v>
      </c>
      <c r="T71" s="270">
        <v>837.92691191207655</v>
      </c>
      <c r="U71" s="270">
        <v>857.09302897961106</v>
      </c>
      <c r="V71" s="270">
        <v>876.60769664604754</v>
      </c>
      <c r="W71" s="270">
        <v>896.50666055270051</v>
      </c>
      <c r="X71" s="270"/>
      <c r="Y71" s="270">
        <v>10351.754354072154</v>
      </c>
      <c r="Z71" s="287"/>
      <c r="AA71" s="287"/>
      <c r="AB71" s="287"/>
      <c r="AC71" s="380"/>
      <c r="AD71" s="377"/>
      <c r="AE71" s="319"/>
      <c r="AF71" s="319" t="s">
        <v>255</v>
      </c>
      <c r="AG71" s="319" t="s">
        <v>256</v>
      </c>
    </row>
    <row r="72" spans="1:33" ht="15.5">
      <c r="B72" s="276" t="s">
        <v>136</v>
      </c>
      <c r="C72" s="287">
        <v>4374.7098237207747</v>
      </c>
      <c r="D72" s="275">
        <v>0</v>
      </c>
      <c r="E72" s="275">
        <v>25.743510257490392</v>
      </c>
      <c r="F72" s="275">
        <v>149.33751246121307</v>
      </c>
      <c r="G72" s="275">
        <v>168.71413929247382</v>
      </c>
      <c r="H72" s="275">
        <v>220.64314788163327</v>
      </c>
      <c r="I72" s="275">
        <v>236.20972246935287</v>
      </c>
      <c r="J72" s="275">
        <v>344.63763341736529</v>
      </c>
      <c r="K72" s="275">
        <v>358.00675782143969</v>
      </c>
      <c r="L72" s="275">
        <v>366.13348642052858</v>
      </c>
      <c r="M72" s="275">
        <v>385.87343518879049</v>
      </c>
      <c r="N72" s="275">
        <v>727.3105240149456</v>
      </c>
      <c r="O72" s="275">
        <v>743.82046601488275</v>
      </c>
      <c r="P72" s="275">
        <v>760.70517369408901</v>
      </c>
      <c r="Q72" s="275">
        <v>777.97318138753781</v>
      </c>
      <c r="R72" s="275">
        <v>799.29141369225806</v>
      </c>
      <c r="S72" s="275">
        <v>819.21995196771661</v>
      </c>
      <c r="T72" s="275">
        <v>837.92691191207655</v>
      </c>
      <c r="U72" s="275">
        <v>857.09302897961106</v>
      </c>
      <c r="V72" s="275">
        <v>876.60769664604754</v>
      </c>
      <c r="W72" s="275">
        <v>896.50666055270051</v>
      </c>
      <c r="X72" s="270"/>
      <c r="Y72" s="270"/>
      <c r="Z72" s="287"/>
      <c r="AA72" s="287"/>
      <c r="AB72" s="371"/>
      <c r="AD72" s="377"/>
    </row>
    <row r="73" spans="1:33">
      <c r="X73" s="270"/>
      <c r="Y73" s="385"/>
      <c r="Z73" s="385"/>
      <c r="AA73" s="287"/>
      <c r="AB73" s="386"/>
    </row>
    <row r="74" spans="1:33" ht="16" thickBot="1">
      <c r="B74" s="273"/>
      <c r="C74" s="270"/>
      <c r="D74" s="270"/>
      <c r="E74" s="270"/>
      <c r="F74" s="270"/>
      <c r="G74" s="270"/>
      <c r="H74" s="270"/>
      <c r="I74" s="270"/>
      <c r="J74" s="270"/>
      <c r="K74" s="270"/>
      <c r="L74" s="270"/>
      <c r="M74" s="270"/>
      <c r="N74" s="270"/>
      <c r="O74" s="270"/>
      <c r="P74" s="270"/>
      <c r="Q74" s="270"/>
      <c r="R74" s="270"/>
      <c r="S74" s="270"/>
      <c r="T74" s="270"/>
      <c r="U74" s="270"/>
      <c r="V74" s="270"/>
      <c r="W74" s="270"/>
      <c r="X74" s="270"/>
      <c r="Y74" s="270"/>
      <c r="Z74" s="287"/>
      <c r="AA74" s="287"/>
      <c r="AB74" s="371"/>
    </row>
    <row r="75" spans="1:33" ht="16" thickBot="1">
      <c r="A75" s="369">
        <v>10</v>
      </c>
      <c r="B75" s="283" t="s">
        <v>210</v>
      </c>
      <c r="C75" s="282">
        <v>57934.061043033602</v>
      </c>
      <c r="D75" s="281">
        <v>4687.3495347192302</v>
      </c>
      <c r="E75" s="281">
        <v>5247.1806416102509</v>
      </c>
      <c r="F75" s="281">
        <v>5318.7251057604599</v>
      </c>
      <c r="G75" s="281">
        <v>4981.1540000106897</v>
      </c>
      <c r="H75" s="281">
        <v>5356.8382103657714</v>
      </c>
      <c r="I75" s="281">
        <v>5949.069973159144</v>
      </c>
      <c r="J75" s="281">
        <v>5720.0665390809427</v>
      </c>
      <c r="K75" s="281">
        <v>5518.1201607523044</v>
      </c>
      <c r="L75" s="281">
        <v>5905.5826765111324</v>
      </c>
      <c r="M75" s="281">
        <v>4907.1312895712563</v>
      </c>
      <c r="N75" s="281">
        <v>4355.2429785199929</v>
      </c>
      <c r="O75" s="281">
        <v>4633.2748329846254</v>
      </c>
      <c r="P75" s="281">
        <v>4662.2467931768251</v>
      </c>
      <c r="Q75" s="281">
        <v>4872.0426429568251</v>
      </c>
      <c r="R75" s="281">
        <v>5507.2096188000178</v>
      </c>
      <c r="S75" s="281">
        <v>5823.0472703872747</v>
      </c>
      <c r="T75" s="281">
        <v>6173.5591175930476</v>
      </c>
      <c r="U75" s="281">
        <v>6362.2565609482353</v>
      </c>
      <c r="V75" s="281">
        <v>6368.0972861639075</v>
      </c>
      <c r="W75" s="281">
        <v>7660.594145256724</v>
      </c>
      <c r="X75" s="270"/>
      <c r="Y75" s="270">
        <v>110008.78937832866</v>
      </c>
      <c r="Z75" s="371"/>
      <c r="AA75" s="371"/>
      <c r="AB75" s="378"/>
    </row>
    <row r="76" spans="1:33" ht="15.5">
      <c r="B76" s="273" t="s">
        <v>211</v>
      </c>
      <c r="C76" s="270">
        <v>46286.227787603646</v>
      </c>
      <c r="D76" s="270">
        <v>609.47375428337023</v>
      </c>
      <c r="E76" s="270">
        <v>664.94224755130949</v>
      </c>
      <c r="F76" s="270">
        <v>1445.3967073267854</v>
      </c>
      <c r="G76" s="270">
        <v>2151.6282584879655</v>
      </c>
      <c r="H76" s="270">
        <v>2236.7966185987125</v>
      </c>
      <c r="I76" s="270">
        <v>3294.5301840927973</v>
      </c>
      <c r="J76" s="270">
        <v>3892.335359826473</v>
      </c>
      <c r="K76" s="270">
        <v>4118.7229986406855</v>
      </c>
      <c r="L76" s="270">
        <v>4137.3653696923066</v>
      </c>
      <c r="M76" s="270">
        <v>6309.8843574330049</v>
      </c>
      <c r="N76" s="270">
        <v>6727.4268902566964</v>
      </c>
      <c r="O76" s="270">
        <v>7153.7302534106857</v>
      </c>
      <c r="P76" s="270">
        <v>7103.9698774182434</v>
      </c>
      <c r="Q76" s="270">
        <v>7154.4019395975911</v>
      </c>
      <c r="R76" s="270">
        <v>8073.4419176208939</v>
      </c>
      <c r="S76" s="270">
        <v>8023.8628120301519</v>
      </c>
      <c r="T76" s="270">
        <v>8041.6746219471861</v>
      </c>
      <c r="U76" s="270">
        <v>8173.4807873403061</v>
      </c>
      <c r="V76" s="270">
        <v>8144.3197292306913</v>
      </c>
      <c r="W76" s="270">
        <v>8239.6132461641755</v>
      </c>
      <c r="X76" s="270"/>
      <c r="Y76" s="270">
        <v>105696.99793095002</v>
      </c>
      <c r="Z76" s="287"/>
      <c r="AA76" s="287"/>
      <c r="AB76" s="371"/>
    </row>
    <row r="77" spans="1:33" ht="15.5">
      <c r="B77" s="273" t="s">
        <v>13</v>
      </c>
      <c r="C77" s="270">
        <v>11647.83325542995</v>
      </c>
      <c r="D77" s="270">
        <v>4077.8757804358597</v>
      </c>
      <c r="E77" s="270">
        <v>4582.2383940589407</v>
      </c>
      <c r="F77" s="270">
        <v>3873.3283984336736</v>
      </c>
      <c r="G77" s="270">
        <v>2829.5257415227243</v>
      </c>
      <c r="H77" s="270">
        <v>3120.0415917670584</v>
      </c>
      <c r="I77" s="270">
        <v>2654.5397890663485</v>
      </c>
      <c r="J77" s="270">
        <v>1827.7311792544699</v>
      </c>
      <c r="K77" s="270">
        <v>1399.3971621116189</v>
      </c>
      <c r="L77" s="270">
        <v>1768.2173068188256</v>
      </c>
      <c r="M77" s="270">
        <v>-1402.7530678617488</v>
      </c>
      <c r="N77" s="270">
        <v>-2372.183911736704</v>
      </c>
      <c r="O77" s="270">
        <v>-2520.4554204260612</v>
      </c>
      <c r="P77" s="270">
        <v>-2441.7230842414174</v>
      </c>
      <c r="Q77" s="270">
        <v>-2282.3592966407659</v>
      </c>
      <c r="R77" s="270">
        <v>-2566.2322988208757</v>
      </c>
      <c r="S77" s="270">
        <v>-2200.8155416428772</v>
      </c>
      <c r="T77" s="270">
        <v>-1868.115504354138</v>
      </c>
      <c r="U77" s="270">
        <v>-1811.2242263920698</v>
      </c>
      <c r="V77" s="270">
        <v>-1776.2224430667836</v>
      </c>
      <c r="W77" s="270">
        <v>-579.01910090745298</v>
      </c>
      <c r="X77" s="270"/>
      <c r="Y77" s="270">
        <v>4311.7914473786204</v>
      </c>
      <c r="Z77" s="287"/>
      <c r="AA77" s="287"/>
      <c r="AB77" s="371"/>
    </row>
    <row r="78" spans="1:33">
      <c r="AB78" s="387"/>
    </row>
    <row r="79" spans="1:33" ht="16" thickBot="1">
      <c r="B79" s="273"/>
      <c r="C79" s="18"/>
      <c r="G79" s="270"/>
      <c r="AE79" s="270"/>
    </row>
    <row r="80" spans="1:33" ht="16" thickBot="1">
      <c r="A80" s="369">
        <v>11</v>
      </c>
      <c r="B80" s="367" t="s">
        <v>212</v>
      </c>
      <c r="C80" s="388">
        <v>57934.061043033602</v>
      </c>
      <c r="D80" s="280"/>
      <c r="E80" s="389">
        <v>0</v>
      </c>
      <c r="F80" s="280"/>
      <c r="G80" s="280"/>
      <c r="H80" s="390"/>
      <c r="I80" s="280"/>
      <c r="J80" s="280"/>
      <c r="K80" s="280"/>
      <c r="L80" s="280"/>
      <c r="M80" s="280"/>
      <c r="N80" s="280"/>
      <c r="O80" s="280"/>
      <c r="P80" s="280"/>
      <c r="Q80" s="280"/>
      <c r="R80" s="280"/>
      <c r="S80" s="280"/>
      <c r="T80" s="280"/>
      <c r="U80" s="280"/>
      <c r="V80" s="280"/>
      <c r="W80" s="280"/>
      <c r="AE80" s="270"/>
    </row>
    <row r="81" spans="1:33" ht="15.5">
      <c r="B81" s="273"/>
      <c r="D81" s="279"/>
      <c r="E81" s="279"/>
      <c r="F81" s="279"/>
      <c r="G81" s="279"/>
      <c r="H81" s="279"/>
      <c r="I81" s="279"/>
      <c r="J81" s="279"/>
      <c r="K81" s="279"/>
      <c r="L81" s="279"/>
      <c r="M81" s="279"/>
      <c r="N81" s="279"/>
      <c r="O81" s="279"/>
      <c r="P81" s="279"/>
      <c r="Q81" s="279"/>
      <c r="R81" s="279"/>
      <c r="S81" s="279"/>
      <c r="T81" s="279"/>
      <c r="U81" s="279"/>
      <c r="V81" s="279"/>
      <c r="W81" s="279"/>
    </row>
    <row r="82" spans="1:33" ht="15.5">
      <c r="B82" s="273"/>
      <c r="C82" s="270"/>
      <c r="D82" s="278"/>
      <c r="AC82" s="280"/>
    </row>
    <row r="83" spans="1:33" ht="15.5">
      <c r="A83" s="369">
        <v>12</v>
      </c>
      <c r="B83" s="273" t="s">
        <v>213</v>
      </c>
      <c r="AE83" s="376" t="s">
        <v>232</v>
      </c>
      <c r="AF83" s="376" t="s">
        <v>232</v>
      </c>
      <c r="AG83" s="376" t="s">
        <v>233</v>
      </c>
    </row>
    <row r="84" spans="1:33" ht="15.5">
      <c r="B84" s="277" t="s">
        <v>169</v>
      </c>
      <c r="C84" s="274">
        <v>206247.51115624807</v>
      </c>
      <c r="D84" s="285">
        <v>30220.930635612509</v>
      </c>
      <c r="E84" s="285">
        <v>27524.93691026044</v>
      </c>
      <c r="F84" s="285">
        <v>31826.545020650468</v>
      </c>
      <c r="G84" s="285">
        <v>20694.871092404821</v>
      </c>
      <c r="H84" s="285">
        <v>22408.61655962668</v>
      </c>
      <c r="I84" s="285">
        <v>21479.47642981436</v>
      </c>
      <c r="J84" s="285">
        <v>15937.096999136371</v>
      </c>
      <c r="K84" s="285">
        <v>13689.477545541209</v>
      </c>
      <c r="L84" s="285">
        <v>14433.209787823829</v>
      </c>
      <c r="M84" s="285">
        <v>1922.175017042779</v>
      </c>
      <c r="N84" s="285">
        <v>876.74427620440997</v>
      </c>
      <c r="O84" s="285">
        <v>671.43442112879029</v>
      </c>
      <c r="P84" s="285">
        <v>667.83714471544022</v>
      </c>
      <c r="Q84" s="285">
        <v>708.63268998342005</v>
      </c>
      <c r="R84" s="285">
        <v>802.85966217793987</v>
      </c>
      <c r="S84" s="285">
        <v>930.33733114098959</v>
      </c>
      <c r="T84" s="285">
        <v>1452.3296329835789</v>
      </c>
      <c r="U84" s="285">
        <v>0</v>
      </c>
      <c r="V84" s="285">
        <v>0</v>
      </c>
      <c r="W84" s="285">
        <v>0</v>
      </c>
      <c r="AE84" s="319" t="s">
        <v>169</v>
      </c>
      <c r="AF84" s="319"/>
      <c r="AG84" s="319" t="s">
        <v>257</v>
      </c>
    </row>
    <row r="85" spans="1:33" ht="15.5">
      <c r="B85" s="277" t="s">
        <v>214</v>
      </c>
      <c r="C85" s="274">
        <v>4101.7086631772754</v>
      </c>
      <c r="D85" s="285">
        <v>122.2593482121097</v>
      </c>
      <c r="E85" s="285">
        <v>117.13719174178979</v>
      </c>
      <c r="F85" s="285">
        <v>138.9156097536497</v>
      </c>
      <c r="G85" s="285">
        <v>158.34312671834971</v>
      </c>
      <c r="H85" s="285">
        <v>218.1548505287796</v>
      </c>
      <c r="I85" s="285">
        <v>356.29942501434959</v>
      </c>
      <c r="J85" s="285">
        <v>146.7837232367296</v>
      </c>
      <c r="K85" s="285">
        <v>147.1422890474397</v>
      </c>
      <c r="L85" s="285">
        <v>159.55056210824961</v>
      </c>
      <c r="M85" s="285">
        <v>170.88030395322988</v>
      </c>
      <c r="N85" s="285">
        <v>400.70059032111999</v>
      </c>
      <c r="O85" s="285">
        <v>131.54092674794015</v>
      </c>
      <c r="P85" s="285">
        <v>129.00426263600008</v>
      </c>
      <c r="Q85" s="285">
        <v>138.30707974702977</v>
      </c>
      <c r="R85" s="285">
        <v>176.84325338248982</v>
      </c>
      <c r="S85" s="285">
        <v>321.1152264397997</v>
      </c>
      <c r="T85" s="285">
        <v>539.77947039841979</v>
      </c>
      <c r="U85" s="285">
        <v>177.07299614256971</v>
      </c>
      <c r="V85" s="285">
        <v>169.6660599748497</v>
      </c>
      <c r="W85" s="285">
        <v>182.21236707237955</v>
      </c>
      <c r="AE85" s="319" t="s">
        <v>214</v>
      </c>
      <c r="AF85" s="319"/>
      <c r="AG85" s="319" t="s">
        <v>257</v>
      </c>
    </row>
    <row r="86" spans="1:33" ht="15.5">
      <c r="B86" s="277" t="s">
        <v>15</v>
      </c>
      <c r="C86" s="274">
        <v>147159.56243025901</v>
      </c>
      <c r="D86" s="285">
        <v>1034.7270497155598</v>
      </c>
      <c r="E86" s="285">
        <v>1581.6848554010899</v>
      </c>
      <c r="F86" s="285">
        <v>2155.3381809939892</v>
      </c>
      <c r="G86" s="285">
        <v>2771.4833906103809</v>
      </c>
      <c r="H86" s="285">
        <v>3444.6490355635319</v>
      </c>
      <c r="I86" s="285">
        <v>4158.4123422704242</v>
      </c>
      <c r="J86" s="285">
        <v>4906.4745543834906</v>
      </c>
      <c r="K86" s="285">
        <v>5649.0230360103869</v>
      </c>
      <c r="L86" s="285">
        <v>6408.2691689924613</v>
      </c>
      <c r="M86" s="285">
        <v>7130.2499977103062</v>
      </c>
      <c r="N86" s="285">
        <v>7846.3573760683275</v>
      </c>
      <c r="O86" s="285">
        <v>8557.7369573573269</v>
      </c>
      <c r="P86" s="285">
        <v>9238.7162303074037</v>
      </c>
      <c r="Q86" s="285">
        <v>9924.501601358239</v>
      </c>
      <c r="R86" s="285">
        <v>10662.140345556836</v>
      </c>
      <c r="S86" s="285">
        <v>11282.84738088954</v>
      </c>
      <c r="T86" s="285">
        <v>11865.98535255207</v>
      </c>
      <c r="U86" s="285">
        <v>12467.029871492399</v>
      </c>
      <c r="V86" s="285">
        <v>12955.511573877509</v>
      </c>
      <c r="W86" s="285">
        <v>13118.424129147748</v>
      </c>
      <c r="AE86" s="319" t="s">
        <v>15</v>
      </c>
      <c r="AF86" s="319"/>
      <c r="AG86" s="319" t="s">
        <v>257</v>
      </c>
    </row>
    <row r="87" spans="1:33" ht="15.5">
      <c r="B87" s="277" t="s">
        <v>215</v>
      </c>
      <c r="C87" s="274">
        <v>-6416.7012174870042</v>
      </c>
      <c r="D87" s="285">
        <v>78.704390512955115</v>
      </c>
      <c r="E87" s="285">
        <v>230.18576800000415</v>
      </c>
      <c r="F87" s="285">
        <v>-373.64563199999799</v>
      </c>
      <c r="G87" s="285">
        <v>-373.64163199999797</v>
      </c>
      <c r="H87" s="285">
        <v>-373.64563199999799</v>
      </c>
      <c r="I87" s="285">
        <v>-373.64563199999799</v>
      </c>
      <c r="J87" s="285">
        <v>-373.64163199999797</v>
      </c>
      <c r="K87" s="285">
        <v>-373.64163199999797</v>
      </c>
      <c r="L87" s="285">
        <v>-373.64163199999797</v>
      </c>
      <c r="M87" s="285">
        <v>-373.64163199999797</v>
      </c>
      <c r="N87" s="285">
        <v>-373.64563199999799</v>
      </c>
      <c r="O87" s="285">
        <v>-373.64363199999798</v>
      </c>
      <c r="P87" s="285">
        <v>-373.64563199999799</v>
      </c>
      <c r="Q87" s="285">
        <v>-373.64163199999797</v>
      </c>
      <c r="R87" s="285">
        <v>-373.64563199999799</v>
      </c>
      <c r="S87" s="285">
        <v>-373.64563199999799</v>
      </c>
      <c r="T87" s="285">
        <v>-373.64563199999799</v>
      </c>
      <c r="U87" s="285">
        <v>-373.64563199999799</v>
      </c>
      <c r="V87" s="285">
        <v>-373.64563199999799</v>
      </c>
      <c r="W87" s="285">
        <v>-373.64163199999797</v>
      </c>
      <c r="AE87" s="319" t="s">
        <v>244</v>
      </c>
      <c r="AF87" s="319"/>
      <c r="AG87" s="319" t="s">
        <v>257</v>
      </c>
    </row>
    <row r="88" spans="1:33" ht="15.5">
      <c r="B88" s="277" t="s">
        <v>216</v>
      </c>
      <c r="C88" s="274">
        <v>102821.37846794835</v>
      </c>
      <c r="D88" s="285">
        <v>5749.8800639358114</v>
      </c>
      <c r="E88" s="285">
        <v>5681.3146241492595</v>
      </c>
      <c r="F88" s="285">
        <v>5654.20811609062</v>
      </c>
      <c r="G88" s="285">
        <v>5630.2419654754303</v>
      </c>
      <c r="H88" s="285">
        <v>5565.3647321566086</v>
      </c>
      <c r="I88" s="285">
        <v>5539.4643281172575</v>
      </c>
      <c r="J88" s="285">
        <v>5474.9521934719387</v>
      </c>
      <c r="K88" s="285">
        <v>5450.592862191108</v>
      </c>
      <c r="L88" s="285">
        <v>5430.2959024690481</v>
      </c>
      <c r="M88" s="285">
        <v>5371.4394664120573</v>
      </c>
      <c r="N88" s="285">
        <v>5252.9107129974682</v>
      </c>
      <c r="O88" s="285">
        <v>5178.0181547325874</v>
      </c>
      <c r="P88" s="285">
        <v>5155.7232026567972</v>
      </c>
      <c r="Q88" s="285">
        <v>4969.2686002396276</v>
      </c>
      <c r="R88" s="285">
        <v>4564.1750876551368</v>
      </c>
      <c r="S88" s="285">
        <v>4529.2418061661083</v>
      </c>
      <c r="T88" s="285">
        <v>4452.9891295765092</v>
      </c>
      <c r="U88" s="285">
        <v>4407.7281674323376</v>
      </c>
      <c r="V88" s="285">
        <v>4393.4780648793385</v>
      </c>
      <c r="W88" s="285">
        <v>4370.0912871433266</v>
      </c>
      <c r="AE88" s="319" t="s">
        <v>245</v>
      </c>
      <c r="AF88" s="319"/>
      <c r="AG88" s="319" t="s">
        <v>257</v>
      </c>
    </row>
    <row r="89" spans="1:33" ht="15.5">
      <c r="B89" s="277" t="s">
        <v>217</v>
      </c>
      <c r="C89" s="274">
        <v>207820.27687349508</v>
      </c>
      <c r="D89" s="285">
        <v>17501.959641379392</v>
      </c>
      <c r="E89" s="285">
        <v>16985.771177658378</v>
      </c>
      <c r="F89" s="285">
        <v>16503.599143440151</v>
      </c>
      <c r="G89" s="285">
        <v>15638.136556419169</v>
      </c>
      <c r="H89" s="285">
        <v>15555.88944190604</v>
      </c>
      <c r="I89" s="285">
        <v>16386.959000174851</v>
      </c>
      <c r="J89" s="285">
        <v>14961.283950279751</v>
      </c>
      <c r="K89" s="285">
        <v>13252.34924528243</v>
      </c>
      <c r="L89" s="285">
        <v>12847.213788203961</v>
      </c>
      <c r="M89" s="285">
        <v>9251.8724383085555</v>
      </c>
      <c r="N89" s="285">
        <v>6322.3813752288843</v>
      </c>
      <c r="O89" s="285">
        <v>5445.6251158561727</v>
      </c>
      <c r="P89" s="285">
        <v>5369.681335417733</v>
      </c>
      <c r="Q89" s="285">
        <v>5628.2713047632624</v>
      </c>
      <c r="R89" s="285">
        <v>5463.0922262821414</v>
      </c>
      <c r="S89" s="285">
        <v>5566.0785208944626</v>
      </c>
      <c r="T89" s="285">
        <v>5900.683123513053</v>
      </c>
      <c r="U89" s="285">
        <v>6649.8393033551047</v>
      </c>
      <c r="V89" s="285">
        <v>6498.6238672773152</v>
      </c>
      <c r="W89" s="285">
        <v>6090.9663178542542</v>
      </c>
      <c r="AE89" s="319" t="s">
        <v>217</v>
      </c>
      <c r="AF89" s="319"/>
      <c r="AG89" s="319" t="s">
        <v>257</v>
      </c>
    </row>
    <row r="90" spans="1:33" ht="15.5">
      <c r="B90" s="277" t="s">
        <v>218</v>
      </c>
      <c r="C90" s="274">
        <v>376870.73951245123</v>
      </c>
      <c r="D90" s="285">
        <v>2567.6020040589988</v>
      </c>
      <c r="E90" s="285">
        <v>3007.8520673669495</v>
      </c>
      <c r="F90" s="285">
        <v>6688.734261569778</v>
      </c>
      <c r="G90" s="285">
        <v>12165.95480609812</v>
      </c>
      <c r="H90" s="285">
        <v>12179.242410163592</v>
      </c>
      <c r="I90" s="285">
        <v>19238.640164048749</v>
      </c>
      <c r="J90" s="285">
        <v>22713.577075063713</v>
      </c>
      <c r="K90" s="285">
        <v>22908.542314548904</v>
      </c>
      <c r="L90" s="285">
        <v>23190.036232262741</v>
      </c>
      <c r="M90" s="285">
        <v>23529.23765175866</v>
      </c>
      <c r="N90" s="285">
        <v>21891.783217072589</v>
      </c>
      <c r="O90" s="285">
        <v>23122.813511526259</v>
      </c>
      <c r="P90" s="285">
        <v>23444.34114635727</v>
      </c>
      <c r="Q90" s="285">
        <v>22525.211015176032</v>
      </c>
      <c r="R90" s="285">
        <v>23489.055264124479</v>
      </c>
      <c r="S90" s="285">
        <v>22096.449099178411</v>
      </c>
      <c r="T90" s="285">
        <v>22271.469046489212</v>
      </c>
      <c r="U90" s="285">
        <v>22931.048692894648</v>
      </c>
      <c r="V90" s="285">
        <v>23025.558777612001</v>
      </c>
      <c r="W90" s="285">
        <v>23883.59075508008</v>
      </c>
      <c r="AE90" s="319" t="s">
        <v>218</v>
      </c>
      <c r="AF90" s="319"/>
      <c r="AG90" s="319" t="s">
        <v>257</v>
      </c>
    </row>
    <row r="91" spans="1:33" ht="15.5">
      <c r="B91" s="277" t="s">
        <v>219</v>
      </c>
      <c r="C91" s="274">
        <v>669909.39117899479</v>
      </c>
      <c r="D91" s="285">
        <v>10303.388528898349</v>
      </c>
      <c r="E91" s="285">
        <v>10627.03213112694</v>
      </c>
      <c r="F91" s="285">
        <v>17035.371779836678</v>
      </c>
      <c r="G91" s="285">
        <v>16897.952867872809</v>
      </c>
      <c r="H91" s="285">
        <v>16889.677209421789</v>
      </c>
      <c r="I91" s="285">
        <v>18463.235689824731</v>
      </c>
      <c r="J91" s="285">
        <v>20423.899712524817</v>
      </c>
      <c r="K91" s="285">
        <v>20338.359857371201</v>
      </c>
      <c r="L91" s="285">
        <v>19867.612611896737</v>
      </c>
      <c r="M91" s="285">
        <v>40589.782759271642</v>
      </c>
      <c r="N91" s="285">
        <v>46430.808401737428</v>
      </c>
      <c r="O91" s="285">
        <v>46022.170090151521</v>
      </c>
      <c r="P91" s="285">
        <v>46036.323139047796</v>
      </c>
      <c r="Q91" s="285">
        <v>46640.963760850551</v>
      </c>
      <c r="R91" s="285">
        <v>48849.468621202817</v>
      </c>
      <c r="S91" s="285">
        <v>49271.831728522389</v>
      </c>
      <c r="T91" s="285">
        <v>49136.845406961547</v>
      </c>
      <c r="U91" s="285">
        <v>49236.244956643764</v>
      </c>
      <c r="V91" s="285">
        <v>48953.202599476826</v>
      </c>
      <c r="W91" s="285">
        <v>47895.219326354607</v>
      </c>
      <c r="AE91" s="319" t="s">
        <v>219</v>
      </c>
      <c r="AF91" s="319"/>
      <c r="AG91" s="319" t="s">
        <v>257</v>
      </c>
    </row>
    <row r="92" spans="1:33" ht="15.5">
      <c r="B92" s="277" t="s">
        <v>220</v>
      </c>
      <c r="C92" s="274">
        <v>174210.79286338636</v>
      </c>
      <c r="D92" s="285">
        <v>4638.6159069341511</v>
      </c>
      <c r="E92" s="285">
        <v>4575.0026903569615</v>
      </c>
      <c r="F92" s="285">
        <v>4711.1959346217536</v>
      </c>
      <c r="G92" s="285">
        <v>4722.6071578434321</v>
      </c>
      <c r="H92" s="285">
        <v>4695.1390799947294</v>
      </c>
      <c r="I92" s="285">
        <v>4575.893662773914</v>
      </c>
      <c r="J92" s="285">
        <v>4678.3173219988212</v>
      </c>
      <c r="K92" s="285">
        <v>7548.1939357991132</v>
      </c>
      <c r="L92" s="285">
        <v>7581.5799353546736</v>
      </c>
      <c r="M92" s="285">
        <v>7427.6625256758116</v>
      </c>
      <c r="N92" s="285">
        <v>9892.2884061446675</v>
      </c>
      <c r="O92" s="285">
        <v>11090.699541875929</v>
      </c>
      <c r="P92" s="285">
        <v>11584.191508889737</v>
      </c>
      <c r="Q92" s="285">
        <v>11860.880045986889</v>
      </c>
      <c r="R92" s="285">
        <v>11903.354523741669</v>
      </c>
      <c r="S92" s="285">
        <v>12695.678699618842</v>
      </c>
      <c r="T92" s="285">
        <v>12605.777756132633</v>
      </c>
      <c r="U92" s="285">
        <v>11783.504387785542</v>
      </c>
      <c r="V92" s="285">
        <v>12156.832807294744</v>
      </c>
      <c r="W92" s="285">
        <v>13483.377034562356</v>
      </c>
      <c r="AE92" s="319" t="s">
        <v>246</v>
      </c>
      <c r="AF92" s="319"/>
      <c r="AG92" s="319" t="s">
        <v>257</v>
      </c>
    </row>
    <row r="93" spans="1:33" ht="15.5">
      <c r="B93" s="276" t="s">
        <v>136</v>
      </c>
      <c r="C93" s="275">
        <v>1882724.6599284736</v>
      </c>
      <c r="D93" s="274">
        <v>72218.067569259831</v>
      </c>
      <c r="E93" s="274">
        <v>70330.917416061813</v>
      </c>
      <c r="F93" s="274">
        <v>84340.262414957091</v>
      </c>
      <c r="G93" s="274">
        <v>78305.94933144252</v>
      </c>
      <c r="H93" s="274">
        <v>80583.087687361753</v>
      </c>
      <c r="I93" s="274">
        <v>89824.735410038644</v>
      </c>
      <c r="J93" s="274">
        <v>88868.743898095636</v>
      </c>
      <c r="K93" s="274">
        <v>88610.039453791789</v>
      </c>
      <c r="L93" s="274">
        <v>89544.126357111702</v>
      </c>
      <c r="M93" s="274">
        <v>95019.658528133048</v>
      </c>
      <c r="N93" s="274">
        <v>98540.328723774888</v>
      </c>
      <c r="O93" s="274">
        <v>99846.395087376543</v>
      </c>
      <c r="P93" s="274">
        <v>101252.17233802818</v>
      </c>
      <c r="Q93" s="274">
        <v>102022.39446610505</v>
      </c>
      <c r="R93" s="274">
        <v>105537.34335212351</v>
      </c>
      <c r="S93" s="274">
        <v>106319.93416085055</v>
      </c>
      <c r="T93" s="274">
        <v>107852.21328660702</v>
      </c>
      <c r="U93" s="274">
        <v>107278.82274374636</v>
      </c>
      <c r="V93" s="274">
        <v>107779.2281183926</v>
      </c>
      <c r="W93" s="274">
        <v>108650.23958521476</v>
      </c>
    </row>
    <row r="94" spans="1:33" ht="15.5">
      <c r="B94" s="273"/>
    </row>
    <row r="95" spans="1:33" ht="15.5">
      <c r="B95" s="273" t="s">
        <v>221</v>
      </c>
      <c r="C95" s="270">
        <v>0</v>
      </c>
      <c r="D95" s="270">
        <v>0</v>
      </c>
      <c r="E95" s="270">
        <v>0</v>
      </c>
      <c r="F95" s="270">
        <v>0</v>
      </c>
      <c r="G95" s="270">
        <v>0</v>
      </c>
      <c r="H95" s="270">
        <v>0</v>
      </c>
      <c r="I95" s="270">
        <v>0</v>
      </c>
      <c r="J95" s="270">
        <v>0</v>
      </c>
      <c r="K95" s="270">
        <v>0</v>
      </c>
      <c r="L95" s="270">
        <v>0</v>
      </c>
      <c r="M95" s="270">
        <v>0</v>
      </c>
      <c r="N95" s="270">
        <v>0</v>
      </c>
      <c r="O95" s="270">
        <v>0</v>
      </c>
      <c r="P95" s="270">
        <v>0</v>
      </c>
      <c r="Q95" s="270">
        <v>0</v>
      </c>
      <c r="R95" s="270">
        <v>0</v>
      </c>
      <c r="S95" s="270">
        <v>0</v>
      </c>
      <c r="T95" s="270">
        <v>0</v>
      </c>
      <c r="U95" s="270">
        <v>0</v>
      </c>
      <c r="V95" s="270">
        <v>0</v>
      </c>
      <c r="W95" s="270">
        <v>0</v>
      </c>
      <c r="X95" s="270"/>
    </row>
    <row r="98" spans="1:27">
      <c r="S98" s="278"/>
    </row>
    <row r="100" spans="1:27">
      <c r="A100" s="369">
        <v>13</v>
      </c>
      <c r="B100" s="16" t="s">
        <v>18</v>
      </c>
    </row>
    <row r="101" spans="1:27">
      <c r="B101" t="s">
        <v>222</v>
      </c>
      <c r="C101" s="270">
        <v>-226.15041479596945</v>
      </c>
      <c r="D101" s="270">
        <v>-126.87008927171634</v>
      </c>
      <c r="E101" s="270">
        <v>0</v>
      </c>
      <c r="F101" s="270">
        <v>93.844267868203801</v>
      </c>
      <c r="G101" s="270">
        <v>-45.88741769987044</v>
      </c>
      <c r="H101" s="270">
        <v>-55.604027481499003</v>
      </c>
      <c r="I101" s="270">
        <v>126.64704196526367</v>
      </c>
      <c r="J101" s="270">
        <v>-17.080555892229324</v>
      </c>
      <c r="K101" s="270">
        <v>-29.676538959026093</v>
      </c>
      <c r="L101" s="270">
        <v>-193.56946561748694</v>
      </c>
      <c r="M101" s="270">
        <v>-53.015416275971411</v>
      </c>
      <c r="N101" s="270">
        <v>-33.919140128289541</v>
      </c>
      <c r="O101" s="270">
        <v>-23.423757146023171</v>
      </c>
      <c r="P101" s="270">
        <v>-11.53611023313861</v>
      </c>
      <c r="Q101" s="270">
        <v>-4.1924025811922636</v>
      </c>
      <c r="R101" s="270">
        <v>-7.3702456982650606</v>
      </c>
      <c r="S101" s="270">
        <v>-2.1411706980101486</v>
      </c>
      <c r="T101" s="270">
        <v>17.986584411179404</v>
      </c>
      <c r="U101" s="270">
        <v>0.14539739860546094</v>
      </c>
      <c r="V101" s="270">
        <v>0.18500283778341631</v>
      </c>
      <c r="W101" s="270">
        <v>1.0393762517084114E-2</v>
      </c>
    </row>
    <row r="103" spans="1:27">
      <c r="B103" t="s">
        <v>223</v>
      </c>
      <c r="C103" s="270">
        <v>-0.21646949084697167</v>
      </c>
      <c r="D103" s="280">
        <v>0</v>
      </c>
      <c r="E103" s="280">
        <v>0</v>
      </c>
      <c r="F103" s="280">
        <v>0</v>
      </c>
      <c r="G103" s="280">
        <v>0</v>
      </c>
      <c r="H103" s="280">
        <v>0</v>
      </c>
      <c r="I103" s="280">
        <v>-6.6562775683030026E-2</v>
      </c>
      <c r="J103" s="280">
        <v>-5.1317377998159948E-2</v>
      </c>
      <c r="K103" s="280">
        <v>-4.377136548145999E-2</v>
      </c>
      <c r="L103" s="280">
        <v>-4.5171973189920001E-2</v>
      </c>
      <c r="M103" s="280">
        <v>-4.7191145799589995E-2</v>
      </c>
      <c r="N103" s="280">
        <v>-2.7043207267220003E-2</v>
      </c>
      <c r="O103" s="280">
        <v>-1.8354283205310011E-2</v>
      </c>
      <c r="P103" s="280">
        <v>-1.700611269285001E-2</v>
      </c>
      <c r="Q103" s="280">
        <v>-2.025361585527E-2</v>
      </c>
      <c r="R103" s="280">
        <v>-1.3615168020640001E-2</v>
      </c>
      <c r="S103" s="280">
        <v>-2.651991252406E-2</v>
      </c>
      <c r="T103" s="280">
        <v>-3.7614432029920014E-2</v>
      </c>
      <c r="U103" s="280">
        <v>0</v>
      </c>
      <c r="V103" s="280">
        <v>0</v>
      </c>
      <c r="W103" s="280">
        <v>0</v>
      </c>
      <c r="Z103" s="391" t="s">
        <v>258</v>
      </c>
      <c r="AA103" s="391" t="s">
        <v>259</v>
      </c>
    </row>
    <row r="104" spans="1:27">
      <c r="B104" t="s">
        <v>224</v>
      </c>
      <c r="C104" s="270">
        <v>22405.584057638556</v>
      </c>
      <c r="D104" s="280">
        <v>3584.1516309267572</v>
      </c>
      <c r="E104" s="280">
        <v>3377.4369004158752</v>
      </c>
      <c r="F104" s="280">
        <v>3860.893140886159</v>
      </c>
      <c r="G104" s="280">
        <v>2815.3777932906683</v>
      </c>
      <c r="H104" s="280">
        <v>3036.0115245561069</v>
      </c>
      <c r="I104" s="280">
        <v>3068.4179395927113</v>
      </c>
      <c r="J104" s="280">
        <v>2534.2670013801312</v>
      </c>
      <c r="K104" s="280">
        <v>2312.4444699982837</v>
      </c>
      <c r="L104" s="280">
        <v>2467.6151576004499</v>
      </c>
      <c r="M104" s="280">
        <v>746.10826905121189</v>
      </c>
      <c r="N104" s="280">
        <v>476.42551911141823</v>
      </c>
      <c r="O104" s="280">
        <v>411.32271259208051</v>
      </c>
      <c r="P104" s="280">
        <v>422.40307887536488</v>
      </c>
      <c r="Q104" s="280">
        <v>462.53457334074568</v>
      </c>
      <c r="R104" s="280">
        <v>480.34444235042429</v>
      </c>
      <c r="S104" s="280">
        <v>528.53541950008798</v>
      </c>
      <c r="T104" s="280">
        <v>669.48348459153817</v>
      </c>
      <c r="U104" s="280">
        <v>454.14051844325201</v>
      </c>
      <c r="V104" s="280">
        <v>458.96049777604696</v>
      </c>
      <c r="W104" s="280">
        <v>443.95826663687001</v>
      </c>
      <c r="Z104" s="391" t="s">
        <v>260</v>
      </c>
      <c r="AA104" s="391">
        <v>0</v>
      </c>
    </row>
    <row r="105" spans="1:27">
      <c r="B105" t="s">
        <v>225</v>
      </c>
      <c r="C105" s="270">
        <v>878.45141235119092</v>
      </c>
      <c r="D105" s="280">
        <v>95.233217678569389</v>
      </c>
      <c r="E105" s="280">
        <v>91.752640996440263</v>
      </c>
      <c r="F105" s="280">
        <v>97.233417627303041</v>
      </c>
      <c r="G105" s="280">
        <v>109.67489305694511</v>
      </c>
      <c r="H105" s="280">
        <v>110.6139953052264</v>
      </c>
      <c r="I105" s="280">
        <v>137.75569936657692</v>
      </c>
      <c r="J105" s="280">
        <v>141.79509921754482</v>
      </c>
      <c r="K105" s="280">
        <v>126.52928510120979</v>
      </c>
      <c r="L105" s="280">
        <v>104.1112245173408</v>
      </c>
      <c r="M105" s="280">
        <v>62.797599133815588</v>
      </c>
      <c r="N105" s="280">
        <v>46.964311259091787</v>
      </c>
      <c r="O105" s="280">
        <v>44.49846209595642</v>
      </c>
      <c r="P105" s="280">
        <v>29.328483621643109</v>
      </c>
      <c r="Q105" s="280">
        <v>30.5104614277511</v>
      </c>
      <c r="R105" s="280">
        <v>25.864593686902239</v>
      </c>
      <c r="S105" s="280">
        <v>28.593639408897069</v>
      </c>
      <c r="T105" s="280">
        <v>21.739556368555533</v>
      </c>
      <c r="U105" s="280">
        <v>24.934870283962979</v>
      </c>
      <c r="V105" s="280">
        <v>25.475024129186419</v>
      </c>
      <c r="W105" s="280">
        <v>26.635127926117438</v>
      </c>
      <c r="Z105" s="391" t="s">
        <v>261</v>
      </c>
      <c r="AA105" s="391">
        <v>0</v>
      </c>
    </row>
    <row r="106" spans="1:27">
      <c r="B106" t="s">
        <v>226</v>
      </c>
      <c r="C106" s="270">
        <v>0</v>
      </c>
      <c r="D106" s="270">
        <v>0</v>
      </c>
      <c r="E106" s="270">
        <v>0</v>
      </c>
      <c r="F106" s="270">
        <v>0</v>
      </c>
      <c r="G106" s="270">
        <v>0</v>
      </c>
      <c r="H106" s="270">
        <v>0</v>
      </c>
      <c r="I106" s="270">
        <v>0</v>
      </c>
      <c r="J106" s="270">
        <v>0</v>
      </c>
      <c r="K106" s="270">
        <v>0</v>
      </c>
      <c r="L106" s="270">
        <v>0</v>
      </c>
      <c r="M106" s="270">
        <v>0</v>
      </c>
      <c r="N106" s="270">
        <v>0</v>
      </c>
      <c r="O106" s="270">
        <v>0</v>
      </c>
      <c r="P106" s="270">
        <v>0</v>
      </c>
      <c r="Q106" s="270">
        <v>0</v>
      </c>
      <c r="R106" s="270">
        <v>0</v>
      </c>
      <c r="S106" s="270">
        <v>0</v>
      </c>
      <c r="T106" s="270">
        <v>0</v>
      </c>
      <c r="U106" s="270">
        <v>0</v>
      </c>
      <c r="V106" s="270">
        <v>0</v>
      </c>
      <c r="W106" s="270">
        <v>0</v>
      </c>
      <c r="Z106" t="s">
        <v>262</v>
      </c>
    </row>
    <row r="107" spans="1:27">
      <c r="B107" t="s">
        <v>136</v>
      </c>
      <c r="C107" s="275">
        <v>23284.035469989747</v>
      </c>
      <c r="D107" s="275">
        <v>3679.3848486053266</v>
      </c>
      <c r="E107" s="275">
        <v>3469.1895414123155</v>
      </c>
      <c r="F107" s="275">
        <v>3958.126558513462</v>
      </c>
      <c r="G107" s="275">
        <v>2925.0526863476134</v>
      </c>
      <c r="H107" s="275">
        <v>3146.6255198613335</v>
      </c>
      <c r="I107" s="275">
        <v>3206.1736389592884</v>
      </c>
      <c r="J107" s="275">
        <v>2676.0621005976759</v>
      </c>
      <c r="K107" s="275">
        <v>2438.9737550994937</v>
      </c>
      <c r="L107" s="275">
        <v>2571.7263821177908</v>
      </c>
      <c r="M107" s="275">
        <v>808.90586818502743</v>
      </c>
      <c r="N107" s="275">
        <v>523.38983037051003</v>
      </c>
      <c r="O107" s="275">
        <v>455.82117468803693</v>
      </c>
      <c r="P107" s="275">
        <v>451.73156249700799</v>
      </c>
      <c r="Q107" s="275">
        <v>493.04503476849681</v>
      </c>
      <c r="R107" s="275">
        <v>506.20903603732654</v>
      </c>
      <c r="S107" s="275">
        <v>557.12905890898503</v>
      </c>
      <c r="T107" s="275">
        <v>691.22304096009373</v>
      </c>
      <c r="U107" s="275">
        <v>479.075388727215</v>
      </c>
      <c r="V107" s="275">
        <v>484.43552190523337</v>
      </c>
      <c r="W107" s="275">
        <v>470.59339456298744</v>
      </c>
    </row>
  </sheetData>
  <conditionalFormatting sqref="D84:W92">
    <cfRule type="colorScale" priority="5">
      <colorScale>
        <cfvo type="min"/>
        <cfvo type="max"/>
        <color rgb="FFFFEF9C"/>
        <color rgb="FF63BE7B"/>
      </colorScale>
    </cfRule>
  </conditionalFormatting>
  <conditionalFormatting sqref="D93:W93">
    <cfRule type="colorScale" priority="1">
      <colorScale>
        <cfvo type="min"/>
        <cfvo type="max"/>
        <color rgb="FFFFEF9C"/>
        <color rgb="FF63BE7B"/>
      </colorScale>
    </cfRule>
    <cfRule type="colorScale" priority="3">
      <colorScale>
        <cfvo type="min"/>
        <cfvo type="percentile" val="50"/>
        <cfvo type="max"/>
        <color rgb="FF63BE7B"/>
        <color rgb="FFFFEB84"/>
        <color rgb="FFF8696B"/>
      </colorScale>
    </cfRule>
  </conditionalFormatting>
  <conditionalFormatting sqref="D93:W93">
    <cfRule type="colorScale" priority="2">
      <colorScale>
        <cfvo type="min"/>
        <cfvo type="max"/>
        <color rgb="FFFFEF9C"/>
        <color rgb="FF63BE7B"/>
      </colorScale>
    </cfRule>
  </conditionalFormatting>
  <conditionalFormatting sqref="D84:W84">
    <cfRule type="colorScale" priority="4">
      <colorScale>
        <cfvo type="min"/>
        <cfvo type="max"/>
        <color rgb="FFFFEF9C"/>
        <color rgb="FF63BE7B"/>
      </colorScale>
    </cfRule>
    <cfRule type="colorScale" priority="6">
      <colorScale>
        <cfvo type="min"/>
        <cfvo type="percentile" val="50"/>
        <cfvo type="max"/>
        <color rgb="FF63BE7B"/>
        <color rgb="FFFFEB84"/>
        <color rgb="FFF8696B"/>
      </colorScale>
    </cfRule>
  </conditionalFormatting>
  <pageMargins left="0.7" right="0.7" top="0.75" bottom="0.75" header="0.3" footer="0.3"/>
  <pageSetup scale="56" orientation="portrait" r:id="rId1"/>
  <rowBreaks count="1" manualBreakCount="1">
    <brk id="56" max="22" man="1"/>
  </rowBreaks>
  <colBreaks count="2" manualBreakCount="2">
    <brk id="11" max="106" man="1"/>
    <brk id="27" max="10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78037-4FC2-4376-88CD-76F119B3B99E}">
  <dimension ref="A1:AH107"/>
  <sheetViews>
    <sheetView view="pageBreakPreview" zoomScale="60" zoomScaleNormal="70" workbookViewId="0">
      <selection activeCell="AC32" sqref="AC32"/>
    </sheetView>
  </sheetViews>
  <sheetFormatPr defaultRowHeight="14.5"/>
  <cols>
    <col min="1" max="1" width="8.7265625" style="369"/>
    <col min="2" max="2" width="28.453125" customWidth="1"/>
    <col min="3" max="3" width="19.453125" customWidth="1"/>
    <col min="4" max="23" width="11.453125" customWidth="1"/>
    <col min="24" max="24" width="3.7265625" customWidth="1"/>
    <col min="25" max="25" width="12.453125" customWidth="1"/>
    <col min="26" max="26" width="7.453125" bestFit="1" customWidth="1"/>
    <col min="27" max="27" width="4.1796875" customWidth="1"/>
    <col min="28" max="28" width="18" customWidth="1"/>
    <col min="29" max="29" width="15.453125" customWidth="1"/>
    <col min="30" max="30" width="3.1796875" customWidth="1"/>
    <col min="31" max="31" width="23.81640625" customWidth="1"/>
    <col min="32" max="32" width="13" customWidth="1"/>
    <col min="33" max="33" width="41.453125" customWidth="1"/>
    <col min="34" max="34" width="35.26953125" bestFit="1" customWidth="1"/>
  </cols>
  <sheetData>
    <row r="1" spans="1:33" ht="21.5" thickBot="1">
      <c r="C1" s="272" t="s">
        <v>164</v>
      </c>
      <c r="D1" s="291"/>
      <c r="F1" s="290" t="s">
        <v>263</v>
      </c>
      <c r="Z1" s="370"/>
      <c r="AA1" s="370"/>
      <c r="AB1" s="370"/>
    </row>
    <row r="2" spans="1:33" ht="15" thickBot="1">
      <c r="C2" s="271">
        <v>6.7699999999999996E-2</v>
      </c>
      <c r="Z2" s="371"/>
      <c r="AA2" s="371"/>
      <c r="AB2" s="371"/>
    </row>
    <row r="3" spans="1:33" ht="15" thickBot="1">
      <c r="Z3" s="371"/>
      <c r="AA3" s="371"/>
      <c r="AB3" s="371"/>
    </row>
    <row r="4" spans="1:33" ht="15" thickBot="1">
      <c r="Y4" t="s">
        <v>136</v>
      </c>
      <c r="Z4" s="371" t="s">
        <v>228</v>
      </c>
      <c r="AA4" s="371"/>
      <c r="AB4" s="371" t="s">
        <v>229</v>
      </c>
      <c r="AC4" s="372" t="s">
        <v>230</v>
      </c>
    </row>
    <row r="5" spans="1:33" ht="15" thickBot="1">
      <c r="B5" s="289" t="s">
        <v>166</v>
      </c>
      <c r="C5" s="373" t="s">
        <v>167</v>
      </c>
      <c r="D5" s="374">
        <v>2023</v>
      </c>
      <c r="E5" s="374">
        <v>2024</v>
      </c>
      <c r="F5" s="374">
        <v>2025</v>
      </c>
      <c r="G5" s="374">
        <v>2026</v>
      </c>
      <c r="H5" s="374">
        <v>2027</v>
      </c>
      <c r="I5" s="374">
        <v>2028</v>
      </c>
      <c r="J5" s="374">
        <v>2029</v>
      </c>
      <c r="K5" s="374">
        <v>2030</v>
      </c>
      <c r="L5" s="374">
        <v>2031</v>
      </c>
      <c r="M5" s="374">
        <v>2032</v>
      </c>
      <c r="N5" s="374">
        <v>2033</v>
      </c>
      <c r="O5" s="374">
        <v>2034</v>
      </c>
      <c r="P5" s="374">
        <v>2035</v>
      </c>
      <c r="Q5" s="374">
        <v>2036</v>
      </c>
      <c r="R5" s="374">
        <v>2037</v>
      </c>
      <c r="S5" s="374">
        <v>2038</v>
      </c>
      <c r="T5" s="374">
        <v>2039</v>
      </c>
      <c r="U5" s="374">
        <v>2040</v>
      </c>
      <c r="V5" s="374">
        <v>2041</v>
      </c>
      <c r="W5" s="374">
        <v>2042</v>
      </c>
      <c r="Y5" s="270"/>
      <c r="Z5" s="287"/>
      <c r="AA5" s="287"/>
      <c r="AB5" s="371" t="s">
        <v>231</v>
      </c>
      <c r="AC5" s="375">
        <v>0</v>
      </c>
      <c r="AE5" s="376" t="s">
        <v>232</v>
      </c>
      <c r="AF5" s="376" t="s">
        <v>232</v>
      </c>
      <c r="AG5" s="376" t="s">
        <v>233</v>
      </c>
    </row>
    <row r="6" spans="1:33" ht="15" thickBot="1">
      <c r="Y6" s="270"/>
      <c r="Z6" s="287"/>
      <c r="AA6" s="287"/>
      <c r="AB6" s="371" t="s">
        <v>234</v>
      </c>
      <c r="AC6" s="375">
        <v>19802.701876087522</v>
      </c>
      <c r="AE6" s="319"/>
      <c r="AF6" s="319"/>
      <c r="AG6" s="319"/>
    </row>
    <row r="7" spans="1:33" ht="15.5">
      <c r="A7" s="369">
        <v>1</v>
      </c>
      <c r="B7" s="273" t="s">
        <v>168</v>
      </c>
      <c r="C7" s="270"/>
      <c r="D7" s="270"/>
      <c r="E7" s="270"/>
      <c r="F7" s="270"/>
      <c r="G7" s="270"/>
      <c r="H7" s="270"/>
      <c r="I7" s="270"/>
      <c r="J7" s="270"/>
      <c r="K7" s="270"/>
      <c r="L7" s="270"/>
      <c r="M7" s="270"/>
      <c r="N7" s="270"/>
      <c r="O7" s="270"/>
      <c r="P7" s="270"/>
      <c r="Q7" s="270"/>
      <c r="R7" s="270"/>
      <c r="S7" s="270"/>
      <c r="T7" s="270"/>
      <c r="U7" s="270"/>
      <c r="V7" s="270"/>
      <c r="W7" s="270"/>
      <c r="X7" s="270"/>
      <c r="Y7" s="270"/>
      <c r="Z7" s="287"/>
      <c r="AA7" s="287"/>
      <c r="AB7" s="371"/>
      <c r="AE7" s="319"/>
      <c r="AF7" s="319"/>
      <c r="AG7" s="319"/>
    </row>
    <row r="8" spans="1:33" ht="15.5">
      <c r="B8" s="273" t="s">
        <v>169</v>
      </c>
      <c r="C8" s="270">
        <v>305.46319989173645</v>
      </c>
      <c r="D8" s="285">
        <v>54.19219147198929</v>
      </c>
      <c r="E8" s="285">
        <v>50.224317165589603</v>
      </c>
      <c r="F8" s="285">
        <v>60.711924552894921</v>
      </c>
      <c r="G8" s="285">
        <v>40.13534046969334</v>
      </c>
      <c r="H8" s="285">
        <v>43.050802026187476</v>
      </c>
      <c r="I8" s="285">
        <v>40.254843558430053</v>
      </c>
      <c r="J8" s="285">
        <v>36.141315214346101</v>
      </c>
      <c r="K8" s="285">
        <v>32.74037416901114</v>
      </c>
      <c r="L8" s="285">
        <v>34.652860704628743</v>
      </c>
      <c r="M8" s="285">
        <v>4.8808589789632499</v>
      </c>
      <c r="N8" s="285">
        <v>2.6210744245353288</v>
      </c>
      <c r="O8" s="285">
        <v>2.0613994645795599</v>
      </c>
      <c r="P8" s="285">
        <v>2.06824156221065</v>
      </c>
      <c r="Q8" s="285">
        <v>2.2022857296143603</v>
      </c>
      <c r="R8" s="285">
        <v>2.6955171906216999</v>
      </c>
      <c r="S8" s="285">
        <v>2.9987611786422699</v>
      </c>
      <c r="T8" s="285">
        <v>5.0641447334227667</v>
      </c>
      <c r="U8" s="285">
        <v>0</v>
      </c>
      <c r="V8" s="285">
        <v>0</v>
      </c>
      <c r="W8" s="285">
        <v>0</v>
      </c>
      <c r="X8" s="270"/>
      <c r="Y8" s="270">
        <v>416.69625259536048</v>
      </c>
      <c r="Z8" s="287"/>
      <c r="AA8" s="287"/>
      <c r="AB8" s="371"/>
      <c r="AD8" s="377"/>
      <c r="AE8" s="319" t="s">
        <v>169</v>
      </c>
      <c r="AF8" s="319"/>
      <c r="AG8" s="319" t="s">
        <v>235</v>
      </c>
    </row>
    <row r="9" spans="1:33" ht="7.5" customHeight="1">
      <c r="B9" s="277"/>
      <c r="C9" s="270"/>
      <c r="D9" s="270"/>
      <c r="E9" s="270"/>
      <c r="F9" s="270"/>
      <c r="G9" s="270"/>
      <c r="H9" s="270"/>
      <c r="I9" s="270"/>
      <c r="J9" s="270"/>
      <c r="K9" s="270"/>
      <c r="L9" s="270"/>
      <c r="M9" s="270"/>
      <c r="N9" s="270"/>
      <c r="O9" s="270"/>
      <c r="P9" s="270"/>
      <c r="Q9" s="270"/>
      <c r="R9" s="270"/>
      <c r="S9" s="270"/>
      <c r="T9" s="270"/>
      <c r="U9" s="270"/>
      <c r="V9" s="270"/>
      <c r="W9" s="270"/>
      <c r="X9" s="270"/>
      <c r="Y9" s="270"/>
      <c r="Z9" s="287"/>
      <c r="AA9" s="287"/>
      <c r="AB9" s="371"/>
      <c r="AD9" s="377"/>
      <c r="AE9" s="319"/>
      <c r="AF9" s="319"/>
      <c r="AG9" s="319"/>
    </row>
    <row r="10" spans="1:33" ht="15.5">
      <c r="B10" s="276" t="s">
        <v>136</v>
      </c>
      <c r="C10" s="275">
        <v>305.46319989173645</v>
      </c>
      <c r="D10" s="275">
        <v>54.19219147198929</v>
      </c>
      <c r="E10" s="275">
        <v>50.224317165589603</v>
      </c>
      <c r="F10" s="275">
        <v>60.711924552894921</v>
      </c>
      <c r="G10" s="275">
        <v>40.13534046969334</v>
      </c>
      <c r="H10" s="275">
        <v>43.050802026187476</v>
      </c>
      <c r="I10" s="275">
        <v>40.254843558430053</v>
      </c>
      <c r="J10" s="275">
        <v>36.141315214346101</v>
      </c>
      <c r="K10" s="275">
        <v>32.74037416901114</v>
      </c>
      <c r="L10" s="275">
        <v>34.652860704628743</v>
      </c>
      <c r="M10" s="275">
        <v>4.8808589789632499</v>
      </c>
      <c r="N10" s="275">
        <v>2.6210744245353288</v>
      </c>
      <c r="O10" s="275">
        <v>2.0613994645795599</v>
      </c>
      <c r="P10" s="275">
        <v>2.06824156221065</v>
      </c>
      <c r="Q10" s="275">
        <v>2.2022857296143603</v>
      </c>
      <c r="R10" s="275">
        <v>2.6955171906216999</v>
      </c>
      <c r="S10" s="275">
        <v>2.9987611786422699</v>
      </c>
      <c r="T10" s="275">
        <v>5.0641447334227667</v>
      </c>
      <c r="U10" s="275">
        <v>0</v>
      </c>
      <c r="V10" s="275">
        <v>0</v>
      </c>
      <c r="W10" s="275">
        <v>0</v>
      </c>
      <c r="X10" s="270"/>
      <c r="Y10" s="270">
        <v>416.69625259536048</v>
      </c>
      <c r="Z10" s="287"/>
      <c r="AA10" s="287"/>
      <c r="AB10" s="378"/>
      <c r="AD10" s="377"/>
      <c r="AE10" s="319"/>
      <c r="AF10" s="319"/>
      <c r="AG10" s="319"/>
    </row>
    <row r="11" spans="1:33">
      <c r="X11" s="270"/>
      <c r="Y11" s="270"/>
      <c r="Z11" s="287"/>
      <c r="AA11" s="287"/>
      <c r="AB11" s="371"/>
      <c r="AD11" s="377"/>
      <c r="AE11" s="319"/>
      <c r="AF11" s="319"/>
      <c r="AG11" s="319"/>
    </row>
    <row r="12" spans="1:33" ht="15.5">
      <c r="A12" s="369">
        <v>2</v>
      </c>
      <c r="B12" s="273" t="s">
        <v>170</v>
      </c>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87"/>
      <c r="AA12" s="287"/>
      <c r="AB12" s="371"/>
      <c r="AD12" s="377"/>
      <c r="AE12" s="319"/>
      <c r="AF12" s="319"/>
      <c r="AG12" s="319"/>
    </row>
    <row r="13" spans="1:33" ht="15.5">
      <c r="B13" s="277" t="s">
        <v>171</v>
      </c>
      <c r="C13" s="270">
        <v>2187.0643251261113</v>
      </c>
      <c r="D13" s="285">
        <v>289.96706246348947</v>
      </c>
      <c r="E13" s="285">
        <v>285.11617364131712</v>
      </c>
      <c r="F13" s="285">
        <v>285.54035775802237</v>
      </c>
      <c r="G13" s="285">
        <v>314.12440957535853</v>
      </c>
      <c r="H13" s="285">
        <v>322.86883398197051</v>
      </c>
      <c r="I13" s="285">
        <v>299.9418468306547</v>
      </c>
      <c r="J13" s="285">
        <v>281.42838375059426</v>
      </c>
      <c r="K13" s="285">
        <v>270.65599399437161</v>
      </c>
      <c r="L13" s="285">
        <v>272.15337343007616</v>
      </c>
      <c r="M13" s="285">
        <v>90.782709283436887</v>
      </c>
      <c r="N13" s="285">
        <v>83.215658630981139</v>
      </c>
      <c r="O13" s="285">
        <v>93.809191498236473</v>
      </c>
      <c r="P13" s="285">
        <v>84.099718474105956</v>
      </c>
      <c r="Q13" s="285">
        <v>84.592536729780946</v>
      </c>
      <c r="R13" s="285">
        <v>70.507270874269167</v>
      </c>
      <c r="S13" s="285">
        <v>56.91557852054585</v>
      </c>
      <c r="T13" s="285">
        <v>55.984835506850963</v>
      </c>
      <c r="U13" s="285">
        <v>0</v>
      </c>
      <c r="V13" s="285">
        <v>0</v>
      </c>
      <c r="W13" s="285">
        <v>0</v>
      </c>
      <c r="X13" s="270"/>
      <c r="Y13" s="270">
        <v>3241.703934944062</v>
      </c>
      <c r="Z13" s="379" t="b">
        <v>1</v>
      </c>
      <c r="AA13" s="379"/>
      <c r="AB13" s="378"/>
      <c r="AC13" s="380"/>
      <c r="AD13" s="377"/>
      <c r="AE13" s="319" t="s">
        <v>169</v>
      </c>
      <c r="AF13" s="319"/>
      <c r="AG13" s="319" t="s">
        <v>236</v>
      </c>
    </row>
    <row r="14" spans="1:33" ht="15.5">
      <c r="B14" s="277" t="s">
        <v>172</v>
      </c>
      <c r="C14" s="270">
        <v>92.970191390745001</v>
      </c>
      <c r="D14" s="285">
        <v>16.15657538389074</v>
      </c>
      <c r="E14" s="285">
        <v>20.144527601205432</v>
      </c>
      <c r="F14" s="285">
        <v>20.144527601205432</v>
      </c>
      <c r="G14" s="285">
        <v>20.144527601205432</v>
      </c>
      <c r="H14" s="285">
        <v>20.144527601205432</v>
      </c>
      <c r="I14" s="285">
        <v>20.144527601205432</v>
      </c>
      <c r="J14" s="285">
        <v>0</v>
      </c>
      <c r="K14" s="285">
        <v>0</v>
      </c>
      <c r="L14" s="285">
        <v>0</v>
      </c>
      <c r="M14" s="285">
        <v>0</v>
      </c>
      <c r="N14" s="285">
        <v>0</v>
      </c>
      <c r="O14" s="285">
        <v>0</v>
      </c>
      <c r="P14" s="285">
        <v>0</v>
      </c>
      <c r="Q14" s="285">
        <v>0</v>
      </c>
      <c r="R14" s="285">
        <v>0</v>
      </c>
      <c r="S14" s="285">
        <v>0</v>
      </c>
      <c r="T14" s="285">
        <v>0</v>
      </c>
      <c r="U14" s="285">
        <v>0</v>
      </c>
      <c r="V14" s="285">
        <v>0</v>
      </c>
      <c r="W14" s="285">
        <v>0</v>
      </c>
      <c r="X14" s="270"/>
      <c r="Y14" s="270">
        <v>116.87921338991788</v>
      </c>
      <c r="Z14" s="287"/>
      <c r="AA14" s="287"/>
      <c r="AB14" s="371"/>
      <c r="AD14" s="377"/>
      <c r="AE14" s="319" t="s">
        <v>237</v>
      </c>
      <c r="AF14" s="319"/>
      <c r="AG14" s="319" t="s">
        <v>236</v>
      </c>
    </row>
    <row r="15" spans="1:33" ht="15.5">
      <c r="B15" s="288" t="s">
        <v>173</v>
      </c>
      <c r="C15" s="270">
        <v>652.14435901013348</v>
      </c>
      <c r="D15" s="285">
        <v>0</v>
      </c>
      <c r="E15" s="285">
        <v>0</v>
      </c>
      <c r="F15" s="285">
        <v>0</v>
      </c>
      <c r="G15" s="285">
        <v>1.2470000000000001</v>
      </c>
      <c r="H15" s="285">
        <v>0</v>
      </c>
      <c r="I15" s="285">
        <v>50.503101000000001</v>
      </c>
      <c r="J15" s="285">
        <v>52.513819000000005</v>
      </c>
      <c r="K15" s="285">
        <v>13.911</v>
      </c>
      <c r="L15" s="285">
        <v>0</v>
      </c>
      <c r="M15" s="285">
        <v>820.75245999999981</v>
      </c>
      <c r="N15" s="285">
        <v>0</v>
      </c>
      <c r="O15" s="285">
        <v>0</v>
      </c>
      <c r="P15" s="285">
        <v>0</v>
      </c>
      <c r="Q15" s="285">
        <v>0</v>
      </c>
      <c r="R15" s="285">
        <v>231.41399999999999</v>
      </c>
      <c r="S15" s="285">
        <v>70.225999999999999</v>
      </c>
      <c r="T15" s="285">
        <v>0</v>
      </c>
      <c r="U15" s="285">
        <v>123.905</v>
      </c>
      <c r="V15" s="285">
        <v>0</v>
      </c>
      <c r="W15" s="285">
        <v>0</v>
      </c>
      <c r="X15" s="270"/>
      <c r="Y15" s="270">
        <v>1364.4723799999999</v>
      </c>
      <c r="Z15" s="287"/>
      <c r="AA15" s="287"/>
      <c r="AB15" s="378"/>
      <c r="AC15" s="380"/>
      <c r="AD15" s="377"/>
      <c r="AE15" s="319"/>
      <c r="AF15" s="319"/>
      <c r="AG15" s="319"/>
    </row>
    <row r="16" spans="1:33" ht="7.5" customHeight="1">
      <c r="B16" s="381"/>
      <c r="C16" s="270"/>
      <c r="D16" s="270"/>
      <c r="E16" s="270"/>
      <c r="F16" s="270"/>
      <c r="G16" s="270"/>
      <c r="H16" s="270"/>
      <c r="I16" s="270"/>
      <c r="J16" s="270"/>
      <c r="K16" s="270"/>
      <c r="L16" s="270"/>
      <c r="M16" s="270"/>
      <c r="N16" s="270"/>
      <c r="O16" s="270"/>
      <c r="P16" s="270"/>
      <c r="Q16" s="270"/>
      <c r="R16" s="270"/>
      <c r="S16" s="270"/>
      <c r="T16" s="270"/>
      <c r="U16" s="270"/>
      <c r="V16" s="270"/>
      <c r="W16" s="270"/>
      <c r="X16" s="270"/>
      <c r="Y16" s="270"/>
      <c r="Z16" s="379"/>
      <c r="AA16" s="379"/>
      <c r="AB16" s="378"/>
      <c r="AD16" s="377"/>
      <c r="AE16" s="319"/>
      <c r="AF16" s="319"/>
      <c r="AG16" s="319"/>
    </row>
    <row r="17" spans="1:33" ht="15.5">
      <c r="B17" s="276" t="s">
        <v>136</v>
      </c>
      <c r="C17" s="275">
        <v>2932.1788755269904</v>
      </c>
      <c r="D17" s="275">
        <v>306.12363784738022</v>
      </c>
      <c r="E17" s="275">
        <v>305.26070124252254</v>
      </c>
      <c r="F17" s="275">
        <v>305.68488535922779</v>
      </c>
      <c r="G17" s="275">
        <v>335.51593717656397</v>
      </c>
      <c r="H17" s="275">
        <v>343.01336158317594</v>
      </c>
      <c r="I17" s="275">
        <v>370.58947543186014</v>
      </c>
      <c r="J17" s="275">
        <v>333.94220275059428</v>
      </c>
      <c r="K17" s="275">
        <v>284.56699399437161</v>
      </c>
      <c r="L17" s="275">
        <v>272.15337343007616</v>
      </c>
      <c r="M17" s="275">
        <v>911.53516928343674</v>
      </c>
      <c r="N17" s="275">
        <v>83.215658630981139</v>
      </c>
      <c r="O17" s="275">
        <v>93.809191498236473</v>
      </c>
      <c r="P17" s="275">
        <v>84.099718474105956</v>
      </c>
      <c r="Q17" s="275">
        <v>84.592536729780946</v>
      </c>
      <c r="R17" s="275">
        <v>301.92127087426917</v>
      </c>
      <c r="S17" s="275">
        <v>127.14157852054585</v>
      </c>
      <c r="T17" s="275">
        <v>55.984835506850963</v>
      </c>
      <c r="U17" s="275">
        <v>123.905</v>
      </c>
      <c r="V17" s="275">
        <v>0</v>
      </c>
      <c r="W17" s="275">
        <v>0</v>
      </c>
      <c r="X17" s="270"/>
      <c r="Y17" s="270">
        <v>4723.0555283339791</v>
      </c>
      <c r="Z17" s="287"/>
      <c r="AA17" s="287"/>
      <c r="AB17" s="371"/>
      <c r="AD17" s="377"/>
      <c r="AE17" s="319"/>
      <c r="AF17" s="319"/>
      <c r="AG17" s="319"/>
    </row>
    <row r="18" spans="1:33">
      <c r="X18" s="270"/>
      <c r="Y18" s="270"/>
      <c r="Z18" s="287"/>
      <c r="AA18" s="287"/>
      <c r="AB18" s="371"/>
      <c r="AD18" s="377"/>
      <c r="AE18" s="319"/>
      <c r="AF18" s="319"/>
      <c r="AG18" s="319"/>
    </row>
    <row r="19" spans="1:33" ht="15.5">
      <c r="A19" s="369">
        <v>3</v>
      </c>
      <c r="B19" s="273" t="s">
        <v>174</v>
      </c>
      <c r="C19" s="270"/>
      <c r="D19" s="270"/>
      <c r="E19" s="270"/>
      <c r="F19" s="270"/>
      <c r="G19" s="270"/>
      <c r="H19" s="270"/>
      <c r="I19" s="270"/>
      <c r="J19" s="270"/>
      <c r="K19" s="270"/>
      <c r="L19" s="270"/>
      <c r="M19" s="270"/>
      <c r="N19" s="270"/>
      <c r="O19" s="270"/>
      <c r="P19" s="270"/>
      <c r="Q19" s="270"/>
      <c r="R19" s="270"/>
      <c r="S19" s="270"/>
      <c r="T19" s="270"/>
      <c r="U19" s="270"/>
      <c r="V19" s="270"/>
      <c r="W19" s="270"/>
      <c r="X19" s="270"/>
      <c r="Y19" s="270"/>
      <c r="Z19" s="287"/>
      <c r="AA19" s="287"/>
      <c r="AB19" s="371"/>
      <c r="AD19" s="377"/>
      <c r="AE19" s="319"/>
      <c r="AF19" s="319"/>
      <c r="AG19" s="319"/>
    </row>
    <row r="20" spans="1:33" ht="15.5">
      <c r="B20" s="277" t="s">
        <v>144</v>
      </c>
      <c r="C20" s="270">
        <v>4036.6581652467939</v>
      </c>
      <c r="D20" s="285">
        <v>657.13656730673449</v>
      </c>
      <c r="E20" s="285">
        <v>751.32112223720651</v>
      </c>
      <c r="F20" s="285">
        <v>773.88232296684919</v>
      </c>
      <c r="G20" s="285">
        <v>527.14137046726751</v>
      </c>
      <c r="H20" s="285">
        <v>626.92385955309192</v>
      </c>
      <c r="I20" s="285">
        <v>583.22996451551955</v>
      </c>
      <c r="J20" s="285">
        <v>479.60652648659374</v>
      </c>
      <c r="K20" s="285">
        <v>385.67908256040579</v>
      </c>
      <c r="L20" s="285">
        <v>421.96121630350336</v>
      </c>
      <c r="M20" s="285">
        <v>110.89636058278532</v>
      </c>
      <c r="N20" s="285">
        <v>18.637130372438019</v>
      </c>
      <c r="O20" s="285">
        <v>14.16329635934213</v>
      </c>
      <c r="P20" s="285">
        <v>14.716655734895991</v>
      </c>
      <c r="Q20" s="285">
        <v>15.45730365314869</v>
      </c>
      <c r="R20" s="285">
        <v>18.973260591327509</v>
      </c>
      <c r="S20" s="285">
        <v>21.048088484338567</v>
      </c>
      <c r="T20" s="285">
        <v>29.053445885642827</v>
      </c>
      <c r="U20" s="285">
        <v>0</v>
      </c>
      <c r="V20" s="285">
        <v>0</v>
      </c>
      <c r="W20" s="285">
        <v>0</v>
      </c>
      <c r="X20" s="270"/>
      <c r="Y20" s="270">
        <v>5449.8275740610907</v>
      </c>
      <c r="Z20" s="287"/>
      <c r="AA20" s="287"/>
      <c r="AB20" s="371"/>
      <c r="AD20" s="377"/>
      <c r="AE20" s="319" t="s">
        <v>169</v>
      </c>
      <c r="AF20" s="319"/>
      <c r="AG20" s="319" t="s">
        <v>238</v>
      </c>
    </row>
    <row r="21" spans="1:33" ht="15.5">
      <c r="B21" s="277" t="s">
        <v>175</v>
      </c>
      <c r="C21" s="270">
        <v>112.3578486185379</v>
      </c>
      <c r="D21" s="285">
        <v>1.0750528770799999</v>
      </c>
      <c r="E21" s="285">
        <v>3.3220597147100004</v>
      </c>
      <c r="F21" s="285">
        <v>7.0175015236</v>
      </c>
      <c r="G21" s="285">
        <v>28.81018236400001</v>
      </c>
      <c r="H21" s="285">
        <v>22.46768862099999</v>
      </c>
      <c r="I21" s="285">
        <v>16.369455448</v>
      </c>
      <c r="J21" s="285">
        <v>15.905943735000001</v>
      </c>
      <c r="K21" s="285">
        <v>13.186440885</v>
      </c>
      <c r="L21" s="285">
        <v>11.361050218000001</v>
      </c>
      <c r="M21" s="285">
        <v>9.8228468639999988</v>
      </c>
      <c r="N21" s="285">
        <v>9.0422467650000034</v>
      </c>
      <c r="O21" s="285">
        <v>7.6400943999999953</v>
      </c>
      <c r="P21" s="285">
        <v>8.3116009769999994</v>
      </c>
      <c r="Q21" s="285">
        <v>8.0178274060000039</v>
      </c>
      <c r="R21" s="285">
        <v>8.9430612459999992</v>
      </c>
      <c r="S21" s="285">
        <v>8.5707638200000034</v>
      </c>
      <c r="T21" s="285">
        <v>9.1674173600000053</v>
      </c>
      <c r="U21" s="285">
        <v>0</v>
      </c>
      <c r="V21" s="285">
        <v>0</v>
      </c>
      <c r="W21" s="285">
        <v>0</v>
      </c>
      <c r="X21" s="270"/>
      <c r="Y21" s="270">
        <v>189.03123422439003</v>
      </c>
      <c r="Z21" s="287"/>
      <c r="AA21" s="287"/>
      <c r="AB21" s="371"/>
      <c r="AD21" s="377"/>
      <c r="AE21" s="319" t="s">
        <v>169</v>
      </c>
      <c r="AF21" s="319"/>
      <c r="AG21" s="319" t="s">
        <v>239</v>
      </c>
    </row>
    <row r="22" spans="1:33" ht="15.5">
      <c r="B22" s="276" t="s">
        <v>136</v>
      </c>
      <c r="C22" s="275">
        <v>4149.01601386533</v>
      </c>
      <c r="D22" s="275">
        <v>658.21162018381449</v>
      </c>
      <c r="E22" s="275">
        <v>754.64318195191652</v>
      </c>
      <c r="F22" s="275">
        <v>780.89982449044919</v>
      </c>
      <c r="G22" s="275">
        <v>555.95155283126746</v>
      </c>
      <c r="H22" s="275">
        <v>649.39154817409189</v>
      </c>
      <c r="I22" s="275">
        <v>599.59941996351961</v>
      </c>
      <c r="J22" s="275">
        <v>495.51247022159373</v>
      </c>
      <c r="K22" s="275">
        <v>398.86552344540581</v>
      </c>
      <c r="L22" s="275">
        <v>433.32226652150337</v>
      </c>
      <c r="M22" s="275">
        <v>120.71920744678532</v>
      </c>
      <c r="N22" s="275">
        <v>27.679377137438024</v>
      </c>
      <c r="O22" s="275">
        <v>21.803390759342125</v>
      </c>
      <c r="P22" s="275">
        <v>23.028256711895992</v>
      </c>
      <c r="Q22" s="275">
        <v>23.475131059148694</v>
      </c>
      <c r="R22" s="275">
        <v>27.916321837327509</v>
      </c>
      <c r="S22" s="275">
        <v>29.618852304338571</v>
      </c>
      <c r="T22" s="275">
        <v>38.220863245642832</v>
      </c>
      <c r="U22" s="275">
        <v>0</v>
      </c>
      <c r="V22" s="275">
        <v>0</v>
      </c>
      <c r="W22" s="275">
        <v>0</v>
      </c>
      <c r="X22" s="270"/>
      <c r="Y22" s="270">
        <v>5638.8588082854803</v>
      </c>
      <c r="Z22" s="379"/>
      <c r="AA22" s="379"/>
      <c r="AB22" s="378"/>
      <c r="AD22" s="377"/>
      <c r="AE22" s="319"/>
      <c r="AF22" s="319"/>
      <c r="AG22" s="319"/>
    </row>
    <row r="23" spans="1:33">
      <c r="X23" s="270"/>
      <c r="Y23" s="270"/>
      <c r="Z23" s="287"/>
      <c r="AA23" s="287"/>
      <c r="AB23" s="371"/>
      <c r="AD23" s="377"/>
      <c r="AE23" s="319"/>
      <c r="AF23" s="319"/>
      <c r="AG23" s="319"/>
    </row>
    <row r="24" spans="1:33" ht="15.5">
      <c r="A24" s="369">
        <v>4</v>
      </c>
      <c r="B24" s="273" t="s">
        <v>176</v>
      </c>
      <c r="C24" s="270"/>
      <c r="D24" s="270"/>
      <c r="E24" s="270"/>
      <c r="F24" s="270"/>
      <c r="G24" s="270"/>
      <c r="H24" s="270"/>
      <c r="I24" s="270"/>
      <c r="J24" s="270"/>
      <c r="K24" s="270"/>
      <c r="L24" s="270"/>
      <c r="M24" s="270"/>
      <c r="N24" s="270"/>
      <c r="O24" s="270"/>
      <c r="P24" s="270"/>
      <c r="Q24" s="270"/>
      <c r="R24" s="270"/>
      <c r="S24" s="270"/>
      <c r="T24" s="270"/>
      <c r="U24" s="270"/>
      <c r="V24" s="270"/>
      <c r="W24" s="270"/>
      <c r="X24" s="270"/>
      <c r="Y24" s="270"/>
      <c r="Z24" s="287"/>
      <c r="AA24" s="287"/>
      <c r="AB24" s="371"/>
      <c r="AD24" s="377"/>
      <c r="AE24" s="319"/>
      <c r="AF24" s="319"/>
      <c r="AG24" s="319"/>
    </row>
    <row r="25" spans="1:33" ht="15.5">
      <c r="B25" s="277" t="s">
        <v>177</v>
      </c>
      <c r="C25" s="270">
        <v>-247.46660144012196</v>
      </c>
      <c r="D25" s="270">
        <v>-127.14042359252605</v>
      </c>
      <c r="E25" s="270">
        <v>0</v>
      </c>
      <c r="F25" s="270">
        <v>93.901086423467419</v>
      </c>
      <c r="G25" s="270">
        <v>-45.869756175800191</v>
      </c>
      <c r="H25" s="270">
        <v>-44.262077936314654</v>
      </c>
      <c r="I25" s="270">
        <v>79.821696703376347</v>
      </c>
      <c r="J25" s="270">
        <v>-18.438198256008466</v>
      </c>
      <c r="K25" s="270">
        <v>-26.879478932011473</v>
      </c>
      <c r="L25" s="270">
        <v>-192.40275316145249</v>
      </c>
      <c r="M25" s="270">
        <v>-54.339846031739221</v>
      </c>
      <c r="N25" s="270">
        <v>-34.73061492141639</v>
      </c>
      <c r="O25" s="270">
        <v>-24.234843620347615</v>
      </c>
      <c r="P25" s="270">
        <v>-11.570153359356629</v>
      </c>
      <c r="Q25" s="270">
        <v>-3.9874723896372846</v>
      </c>
      <c r="R25" s="270">
        <v>-7.4289929510757124</v>
      </c>
      <c r="S25" s="270">
        <v>-2.5864963259106672</v>
      </c>
      <c r="T25" s="270">
        <v>25.393542138600505</v>
      </c>
      <c r="U25" s="270">
        <v>0.1316134429652345</v>
      </c>
      <c r="V25" s="270">
        <v>0.18371616704748986</v>
      </c>
      <c r="W25" s="270">
        <v>1.1254206057741401E-2</v>
      </c>
      <c r="X25" s="270"/>
      <c r="Y25" s="270">
        <v>-394.42819857208207</v>
      </c>
      <c r="Z25" s="287"/>
      <c r="AA25" s="287"/>
      <c r="AB25" s="371"/>
      <c r="AD25" s="377"/>
      <c r="AE25" s="319"/>
      <c r="AF25" s="319"/>
      <c r="AG25" s="319"/>
    </row>
    <row r="26" spans="1:33" ht="15.5">
      <c r="B26" s="277" t="s">
        <v>178</v>
      </c>
      <c r="C26" s="270">
        <v>23358.160819130262</v>
      </c>
      <c r="D26" s="270">
        <v>3679.1143622656496</v>
      </c>
      <c r="E26" s="270">
        <v>3469.0899880474967</v>
      </c>
      <c r="F26" s="270">
        <v>3955.9110454480551</v>
      </c>
      <c r="G26" s="270">
        <v>2924.1788330195927</v>
      </c>
      <c r="H26" s="270">
        <v>3189.8867600943017</v>
      </c>
      <c r="I26" s="270">
        <v>3174.8271911777006</v>
      </c>
      <c r="J26" s="270">
        <v>2676.4481908798684</v>
      </c>
      <c r="K26" s="270">
        <v>2458.6127441385061</v>
      </c>
      <c r="L26" s="270">
        <v>2583.5337760970037</v>
      </c>
      <c r="M26" s="270">
        <v>823.03528167973741</v>
      </c>
      <c r="N26" s="270">
        <v>542.65523108533557</v>
      </c>
      <c r="O26" s="270">
        <v>463.74343148131453</v>
      </c>
      <c r="P26" s="270">
        <v>461.91143126924334</v>
      </c>
      <c r="Q26" s="270">
        <v>499.41919901142757</v>
      </c>
      <c r="R26" s="270">
        <v>521.97176180982842</v>
      </c>
      <c r="S26" s="270">
        <v>566.63573427524591</v>
      </c>
      <c r="T26" s="270">
        <v>718.96268114331122</v>
      </c>
      <c r="U26" s="270">
        <v>482.20395300574086</v>
      </c>
      <c r="V26" s="270">
        <v>488.25422641715244</v>
      </c>
      <c r="W26" s="270">
        <v>473.93549152287079</v>
      </c>
      <c r="X26" s="270"/>
      <c r="Y26" s="270"/>
      <c r="Z26" s="287"/>
      <c r="AA26" s="287"/>
      <c r="AB26" s="371"/>
      <c r="AD26" s="377"/>
      <c r="AE26" s="319"/>
      <c r="AF26" s="319"/>
      <c r="AG26" s="319" t="s">
        <v>240</v>
      </c>
    </row>
    <row r="27" spans="1:33" ht="15.5">
      <c r="B27" s="276" t="s">
        <v>136</v>
      </c>
      <c r="C27" s="275">
        <v>23110.694217690147</v>
      </c>
      <c r="D27" s="275">
        <v>3551.9739386731235</v>
      </c>
      <c r="E27" s="275">
        <v>3469.0899880474967</v>
      </c>
      <c r="F27" s="275">
        <v>4049.8121318715225</v>
      </c>
      <c r="G27" s="275">
        <v>2878.3090768437924</v>
      </c>
      <c r="H27" s="275">
        <v>3145.6246821579871</v>
      </c>
      <c r="I27" s="275">
        <v>3254.6488878810769</v>
      </c>
      <c r="J27" s="275">
        <v>2658.0099926238599</v>
      </c>
      <c r="K27" s="275">
        <v>2431.7332652064947</v>
      </c>
      <c r="L27" s="275">
        <v>2391.1310229355513</v>
      </c>
      <c r="M27" s="275">
        <v>768.69543564799824</v>
      </c>
      <c r="N27" s="275">
        <v>507.92461616391915</v>
      </c>
      <c r="O27" s="275">
        <v>439.50858786096694</v>
      </c>
      <c r="P27" s="275">
        <v>450.34127790988668</v>
      </c>
      <c r="Q27" s="275">
        <v>495.43172662179029</v>
      </c>
      <c r="R27" s="275">
        <v>514.54276885875277</v>
      </c>
      <c r="S27" s="275">
        <v>564.04923794933529</v>
      </c>
      <c r="T27" s="275">
        <v>744.35622328191175</v>
      </c>
      <c r="U27" s="275">
        <v>482.33556644870612</v>
      </c>
      <c r="V27" s="275">
        <v>488.4379425841999</v>
      </c>
      <c r="W27" s="275">
        <v>473.94674572892853</v>
      </c>
      <c r="X27" s="270"/>
      <c r="Y27" s="270">
        <v>33759.903115297304</v>
      </c>
      <c r="Z27" s="379"/>
      <c r="AA27" s="379"/>
      <c r="AB27" s="378"/>
      <c r="AD27" s="377"/>
      <c r="AE27" s="319"/>
      <c r="AF27" s="319"/>
      <c r="AG27" s="319"/>
    </row>
    <row r="28" spans="1:33" ht="7.5" customHeight="1">
      <c r="X28" s="270"/>
      <c r="Y28" s="270"/>
      <c r="Z28" s="287"/>
      <c r="AA28" s="287"/>
      <c r="AB28" s="371"/>
      <c r="AD28" s="377"/>
      <c r="AE28" s="319"/>
      <c r="AF28" s="319"/>
      <c r="AG28" s="319"/>
    </row>
    <row r="29" spans="1:33" ht="15.5">
      <c r="B29" s="273"/>
      <c r="C29" s="270"/>
      <c r="D29" s="270"/>
      <c r="E29" s="270"/>
      <c r="F29" s="270"/>
      <c r="G29" s="270"/>
      <c r="H29" s="270"/>
      <c r="I29" s="270"/>
      <c r="J29" s="270"/>
      <c r="K29" s="270"/>
      <c r="L29" s="270"/>
      <c r="M29" s="270"/>
      <c r="N29" s="270"/>
      <c r="O29" s="270"/>
      <c r="P29" s="270"/>
      <c r="Q29" s="270"/>
      <c r="R29" s="270"/>
      <c r="S29" s="270"/>
      <c r="T29" s="270"/>
      <c r="U29" s="270"/>
      <c r="V29" s="270"/>
      <c r="W29" s="270"/>
      <c r="X29" s="270"/>
      <c r="Y29" s="270"/>
      <c r="Z29" s="287"/>
      <c r="AA29" s="287"/>
      <c r="AB29" s="371"/>
      <c r="AD29" s="377"/>
      <c r="AE29" s="319"/>
      <c r="AF29" s="319"/>
      <c r="AG29" s="319"/>
    </row>
    <row r="30" spans="1:33" ht="15.5">
      <c r="A30" s="369">
        <v>5</v>
      </c>
      <c r="B30" s="273" t="s">
        <v>179</v>
      </c>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87"/>
      <c r="AA30" s="287"/>
      <c r="AB30" s="371"/>
      <c r="AD30" s="377"/>
      <c r="AE30" s="319"/>
      <c r="AF30" s="319"/>
      <c r="AG30" s="319"/>
    </row>
    <row r="31" spans="1:33" ht="15.5">
      <c r="B31" s="277" t="s">
        <v>180</v>
      </c>
      <c r="C31" s="270">
        <v>-4250.3044918917039</v>
      </c>
      <c r="D31" s="285">
        <v>37.206214785158629</v>
      </c>
      <c r="E31" s="285">
        <v>48.323301689135917</v>
      </c>
      <c r="F31" s="285">
        <v>-59.26997770292845</v>
      </c>
      <c r="G31" s="285">
        <v>-249.81713203559426</v>
      </c>
      <c r="H31" s="285">
        <v>-254.70369509668438</v>
      </c>
      <c r="I31" s="285">
        <v>-533.74927804777838</v>
      </c>
      <c r="J31" s="285">
        <v>-707.65785969804256</v>
      </c>
      <c r="K31" s="285">
        <v>-708.60914007608437</v>
      </c>
      <c r="L31" s="285">
        <v>-745.31904327018697</v>
      </c>
      <c r="M31" s="285">
        <v>-799.96047425272252</v>
      </c>
      <c r="N31" s="285">
        <v>-715.30001563327937</v>
      </c>
      <c r="O31" s="285">
        <v>-827.10993900427832</v>
      </c>
      <c r="P31" s="285">
        <v>-802.84284224114333</v>
      </c>
      <c r="Q31" s="285">
        <v>-614.34173754855578</v>
      </c>
      <c r="R31" s="285">
        <v>-649.04227386133823</v>
      </c>
      <c r="S31" s="285">
        <v>-354.53444569287666</v>
      </c>
      <c r="T31" s="285">
        <v>-156.38611944173701</v>
      </c>
      <c r="U31" s="285">
        <v>-161.45035534347488</v>
      </c>
      <c r="V31" s="285">
        <v>-152.79114667233179</v>
      </c>
      <c r="W31" s="285">
        <v>-80.528458239577532</v>
      </c>
      <c r="X31" s="270"/>
      <c r="Y31" s="270">
        <v>-8487.8844173843208</v>
      </c>
      <c r="Z31" s="287"/>
      <c r="AA31" s="287"/>
      <c r="AB31" s="378"/>
      <c r="AC31" s="380"/>
      <c r="AD31" s="377"/>
      <c r="AE31" s="319" t="s">
        <v>218</v>
      </c>
      <c r="AF31" s="319"/>
      <c r="AG31" s="319" t="s">
        <v>235</v>
      </c>
    </row>
    <row r="32" spans="1:33" ht="15.5">
      <c r="B32" s="277" t="s">
        <v>181</v>
      </c>
      <c r="C32" s="270">
        <v>-9624.6638359665121</v>
      </c>
      <c r="D32" s="285">
        <v>-305.80195806349752</v>
      </c>
      <c r="E32" s="285">
        <v>-316.15816779314224</v>
      </c>
      <c r="F32" s="285">
        <v>-473.97241451729008</v>
      </c>
      <c r="G32" s="285">
        <v>-483.36541950159312</v>
      </c>
      <c r="H32" s="285">
        <v>-500.07585700726651</v>
      </c>
      <c r="I32" s="285">
        <v>-556.88016139431136</v>
      </c>
      <c r="J32" s="285">
        <v>-661.52903865300789</v>
      </c>
      <c r="K32" s="285">
        <v>-677.68017314456597</v>
      </c>
      <c r="L32" s="285">
        <v>-311.60708584543084</v>
      </c>
      <c r="M32" s="285">
        <v>-1234.7602402188345</v>
      </c>
      <c r="N32" s="285">
        <v>-1612.2103042526535</v>
      </c>
      <c r="O32" s="285">
        <v>-1642.7514175470078</v>
      </c>
      <c r="P32" s="285">
        <v>-1582.7376358391746</v>
      </c>
      <c r="Q32" s="285">
        <v>-1638.2312878204455</v>
      </c>
      <c r="R32" s="285">
        <v>-1766.8569850654474</v>
      </c>
      <c r="S32" s="285">
        <v>-1715.6383302551715</v>
      </c>
      <c r="T32" s="285">
        <v>-1702.8300056344692</v>
      </c>
      <c r="U32" s="285">
        <v>-1755.0992786427009</v>
      </c>
      <c r="V32" s="285">
        <v>-1806.6164209794285</v>
      </c>
      <c r="W32" s="285">
        <v>-683.68179141780251</v>
      </c>
      <c r="X32" s="270"/>
      <c r="Y32" s="270">
        <v>-21428.48397359324</v>
      </c>
      <c r="Z32" s="287"/>
      <c r="AA32" s="287"/>
      <c r="AB32" s="378"/>
      <c r="AC32" s="380"/>
      <c r="AD32" s="377"/>
      <c r="AE32" s="319" t="s">
        <v>219</v>
      </c>
      <c r="AF32" s="319"/>
      <c r="AG32" s="319" t="s">
        <v>235</v>
      </c>
    </row>
    <row r="33" spans="1:33" ht="15.5">
      <c r="B33" s="277" t="s">
        <v>148</v>
      </c>
      <c r="C33" s="270">
        <v>99.724804181698303</v>
      </c>
      <c r="D33" s="285">
        <v>10.814548752400661</v>
      </c>
      <c r="E33" s="285">
        <v>11.031256436467649</v>
      </c>
      <c r="F33" s="285">
        <v>10.67981673659949</v>
      </c>
      <c r="G33" s="285">
        <v>10.66090008426294</v>
      </c>
      <c r="H33" s="285">
        <v>11.38662237898653</v>
      </c>
      <c r="I33" s="285">
        <v>13.601887486828801</v>
      </c>
      <c r="J33" s="285">
        <v>11.24861594424365</v>
      </c>
      <c r="K33" s="285">
        <v>10.43353790009574</v>
      </c>
      <c r="L33" s="285">
        <v>11.046973829303649</v>
      </c>
      <c r="M33" s="285">
        <v>8.0376920865202184</v>
      </c>
      <c r="N33" s="285">
        <v>5.7048693871472178</v>
      </c>
      <c r="O33" s="285">
        <v>5.0865885601284289</v>
      </c>
      <c r="P33" s="285">
        <v>5.0954099246738922</v>
      </c>
      <c r="Q33" s="285">
        <v>5.1260406319059584</v>
      </c>
      <c r="R33" s="285">
        <v>5.5946686081767751</v>
      </c>
      <c r="S33" s="285">
        <v>6.0594594765873806</v>
      </c>
      <c r="T33" s="285">
        <v>6.5089114212721499</v>
      </c>
      <c r="U33" s="285">
        <v>7.3633597049954469</v>
      </c>
      <c r="V33" s="285">
        <v>7.4158740173500011</v>
      </c>
      <c r="W33" s="285">
        <v>7.0080704157921936</v>
      </c>
      <c r="X33" s="270"/>
      <c r="Y33" s="270">
        <v>169.90510378373881</v>
      </c>
      <c r="Z33" s="287"/>
      <c r="AA33" s="287"/>
      <c r="AB33" s="378"/>
      <c r="AC33" s="380"/>
      <c r="AD33" s="377"/>
      <c r="AE33" s="319" t="s">
        <v>241</v>
      </c>
      <c r="AF33" s="319"/>
      <c r="AG33" s="319" t="s">
        <v>235</v>
      </c>
    </row>
    <row r="34" spans="1:33" ht="15.5">
      <c r="B34" s="277" t="s">
        <v>182</v>
      </c>
      <c r="C34" s="270">
        <v>0</v>
      </c>
      <c r="D34" s="285">
        <v>0</v>
      </c>
      <c r="E34" s="285">
        <v>0</v>
      </c>
      <c r="F34" s="285">
        <v>0</v>
      </c>
      <c r="G34" s="285">
        <v>0</v>
      </c>
      <c r="H34" s="285">
        <v>0</v>
      </c>
      <c r="I34" s="285">
        <v>0</v>
      </c>
      <c r="J34" s="285">
        <v>0</v>
      </c>
      <c r="K34" s="285">
        <v>0</v>
      </c>
      <c r="L34" s="285">
        <v>0</v>
      </c>
      <c r="M34" s="285">
        <v>0</v>
      </c>
      <c r="N34" s="285">
        <v>0</v>
      </c>
      <c r="O34" s="285">
        <v>0</v>
      </c>
      <c r="P34" s="285">
        <v>0</v>
      </c>
      <c r="Q34" s="285">
        <v>0</v>
      </c>
      <c r="R34" s="285">
        <v>0</v>
      </c>
      <c r="S34" s="285">
        <v>0</v>
      </c>
      <c r="T34" s="285">
        <v>0</v>
      </c>
      <c r="U34" s="285">
        <v>0</v>
      </c>
      <c r="V34" s="285">
        <v>0</v>
      </c>
      <c r="W34" s="285">
        <v>0</v>
      </c>
      <c r="X34" s="270"/>
      <c r="Y34" s="270">
        <v>0</v>
      </c>
      <c r="Z34" s="287"/>
      <c r="AA34" s="287"/>
      <c r="AB34" s="378"/>
      <c r="AD34" s="377"/>
      <c r="AE34" s="319" t="s">
        <v>242</v>
      </c>
      <c r="AF34" s="319"/>
      <c r="AG34" s="319" t="s">
        <v>243</v>
      </c>
    </row>
    <row r="35" spans="1:33" ht="15.5">
      <c r="B35" s="277" t="s">
        <v>183</v>
      </c>
      <c r="C35" s="270">
        <v>36.960711997939121</v>
      </c>
      <c r="D35" s="285">
        <v>24.45351209904754</v>
      </c>
      <c r="E35" s="285">
        <v>16.025579196000059</v>
      </c>
      <c r="F35" s="285">
        <v>0</v>
      </c>
      <c r="G35" s="285">
        <v>0</v>
      </c>
      <c r="H35" s="285">
        <v>0</v>
      </c>
      <c r="I35" s="285">
        <v>0</v>
      </c>
      <c r="J35" s="285">
        <v>0</v>
      </c>
      <c r="K35" s="285">
        <v>0</v>
      </c>
      <c r="L35" s="285">
        <v>0</v>
      </c>
      <c r="M35" s="285">
        <v>0</v>
      </c>
      <c r="N35" s="285">
        <v>0</v>
      </c>
      <c r="O35" s="285">
        <v>0</v>
      </c>
      <c r="P35" s="285">
        <v>0</v>
      </c>
      <c r="Q35" s="285">
        <v>0</v>
      </c>
      <c r="R35" s="285">
        <v>0</v>
      </c>
      <c r="S35" s="285">
        <v>0</v>
      </c>
      <c r="T35" s="285">
        <v>0</v>
      </c>
      <c r="U35" s="285">
        <v>0</v>
      </c>
      <c r="V35" s="285">
        <v>0</v>
      </c>
      <c r="W35" s="285">
        <v>0</v>
      </c>
      <c r="X35" s="270"/>
      <c r="Y35" s="270">
        <v>40.479091295047596</v>
      </c>
      <c r="Z35" s="287"/>
      <c r="AA35" s="287"/>
      <c r="AB35" s="378"/>
      <c r="AD35" s="377"/>
      <c r="AE35" s="319" t="s">
        <v>244</v>
      </c>
      <c r="AF35" s="319"/>
      <c r="AG35" s="319" t="s">
        <v>235</v>
      </c>
    </row>
    <row r="36" spans="1:33" ht="15.5">
      <c r="B36" s="277" t="s">
        <v>184</v>
      </c>
      <c r="C36" s="270">
        <v>2458.9887825246678</v>
      </c>
      <c r="D36" s="285">
        <v>263.78231224598852</v>
      </c>
      <c r="E36" s="285">
        <v>258.20244419015665</v>
      </c>
      <c r="F36" s="285">
        <v>257.50144849295015</v>
      </c>
      <c r="G36" s="285">
        <v>255.20833223090759</v>
      </c>
      <c r="H36" s="285">
        <v>249.42985301121763</v>
      </c>
      <c r="I36" s="285">
        <v>248.01249102527444</v>
      </c>
      <c r="J36" s="285">
        <v>242.84160699420445</v>
      </c>
      <c r="K36" s="285">
        <v>241.95759312097917</v>
      </c>
      <c r="L36" s="285">
        <v>219.04291409425991</v>
      </c>
      <c r="M36" s="285">
        <v>215.51048006602727</v>
      </c>
      <c r="N36" s="285">
        <v>210.29840023959619</v>
      </c>
      <c r="O36" s="285">
        <v>208.4498745483227</v>
      </c>
      <c r="P36" s="285">
        <v>206.98120156178555</v>
      </c>
      <c r="Q36" s="285">
        <v>197.37694092801976</v>
      </c>
      <c r="R36" s="285">
        <v>180.89277802653072</v>
      </c>
      <c r="S36" s="285">
        <v>177.13393458954374</v>
      </c>
      <c r="T36" s="285">
        <v>173.68308738742786</v>
      </c>
      <c r="U36" s="285">
        <v>172.45681183138555</v>
      </c>
      <c r="V36" s="285">
        <v>172.02345618669602</v>
      </c>
      <c r="W36" s="285">
        <v>171.19803167098655</v>
      </c>
      <c r="X36" s="270"/>
      <c r="Y36" s="270">
        <v>4321.9839924422613</v>
      </c>
      <c r="Z36" s="287"/>
      <c r="AA36" s="287"/>
      <c r="AB36" s="378"/>
      <c r="AD36" s="377"/>
      <c r="AE36" s="319" t="s">
        <v>245</v>
      </c>
      <c r="AF36" s="319"/>
      <c r="AG36" s="319" t="s">
        <v>235</v>
      </c>
    </row>
    <row r="37" spans="1:33" ht="15.5">
      <c r="B37" s="277" t="s">
        <v>185</v>
      </c>
      <c r="C37" s="270">
        <v>-1282.8409850989933</v>
      </c>
      <c r="D37" s="285">
        <v>8.7623800454736607</v>
      </c>
      <c r="E37" s="285">
        <v>8.773451212695587</v>
      </c>
      <c r="F37" s="285">
        <v>8.7848537456534999</v>
      </c>
      <c r="G37" s="285">
        <v>8.7965818498748298</v>
      </c>
      <c r="H37" s="285">
        <v>8.7582820305488092</v>
      </c>
      <c r="I37" s="285">
        <v>8.817608880739721</v>
      </c>
      <c r="J37" s="285">
        <v>8.8086575907588305</v>
      </c>
      <c r="K37" s="285">
        <v>-149.4243506141591</v>
      </c>
      <c r="L37" s="285">
        <v>-153.08907162165892</v>
      </c>
      <c r="M37" s="285">
        <v>-156.9061572959865</v>
      </c>
      <c r="N37" s="285">
        <v>-311.51709439629815</v>
      </c>
      <c r="O37" s="285">
        <v>-272.47964439960202</v>
      </c>
      <c r="P37" s="285">
        <v>-286.10740313679423</v>
      </c>
      <c r="Q37" s="285">
        <v>-297.22380600232265</v>
      </c>
      <c r="R37" s="285">
        <v>-307.31609097470948</v>
      </c>
      <c r="S37" s="285">
        <v>-353.16498124062292</v>
      </c>
      <c r="T37" s="285">
        <v>-364.29092566851398</v>
      </c>
      <c r="U37" s="285">
        <v>-227.21792487564116</v>
      </c>
      <c r="V37" s="285">
        <v>-234.38405537225245</v>
      </c>
      <c r="W37" s="285">
        <v>-234.38999179048346</v>
      </c>
      <c r="X37" s="270"/>
      <c r="Y37" s="270">
        <v>-3286.0096820333001</v>
      </c>
      <c r="Z37" s="379"/>
      <c r="AA37" s="379"/>
      <c r="AB37" s="378"/>
      <c r="AC37" s="380"/>
      <c r="AD37" s="377"/>
      <c r="AE37" s="319" t="s">
        <v>246</v>
      </c>
      <c r="AF37" s="319"/>
      <c r="AG37" s="319" t="s">
        <v>235</v>
      </c>
    </row>
    <row r="38" spans="1:33" ht="15.5">
      <c r="B38" s="277" t="s">
        <v>11</v>
      </c>
      <c r="C38" s="270">
        <v>4969.3039213661232</v>
      </c>
      <c r="D38" s="285">
        <v>676.92139060747206</v>
      </c>
      <c r="E38" s="285">
        <v>576.56650724249835</v>
      </c>
      <c r="F38" s="285">
        <v>558.0940570007034</v>
      </c>
      <c r="G38" s="285">
        <v>568.27168912545699</v>
      </c>
      <c r="H38" s="285">
        <v>556.5977879183929</v>
      </c>
      <c r="I38" s="285">
        <v>587.88889900031722</v>
      </c>
      <c r="J38" s="285">
        <v>541.72586464712629</v>
      </c>
      <c r="K38" s="285">
        <v>498.93543892855126</v>
      </c>
      <c r="L38" s="285">
        <v>489.75051114199994</v>
      </c>
      <c r="M38" s="285">
        <v>387.86588846204302</v>
      </c>
      <c r="N38" s="285">
        <v>279.54361900668516</v>
      </c>
      <c r="O38" s="285">
        <v>241.10569059167818</v>
      </c>
      <c r="P38" s="285">
        <v>241.16150087619718</v>
      </c>
      <c r="Q38" s="285">
        <v>251.18000361827603</v>
      </c>
      <c r="R38" s="285">
        <v>250.54954326622476</v>
      </c>
      <c r="S38" s="285">
        <v>268.44682022335525</v>
      </c>
      <c r="T38" s="285">
        <v>291.53777794725193</v>
      </c>
      <c r="U38" s="285">
        <v>334.95592643305469</v>
      </c>
      <c r="V38" s="285">
        <v>342.80389450169019</v>
      </c>
      <c r="W38" s="285">
        <v>334.55043899069182</v>
      </c>
      <c r="X38" s="270"/>
      <c r="Y38" s="270">
        <v>8278.4532495296662</v>
      </c>
      <c r="Z38" s="379"/>
      <c r="AA38" s="379"/>
      <c r="AB38" s="378"/>
      <c r="AD38" s="377"/>
      <c r="AE38" s="319" t="s">
        <v>241</v>
      </c>
      <c r="AF38" s="319" t="s">
        <v>246</v>
      </c>
      <c r="AG38" s="319" t="s">
        <v>238</v>
      </c>
    </row>
    <row r="39" spans="1:33" ht="15.5">
      <c r="B39" s="277" t="s">
        <v>186</v>
      </c>
      <c r="C39" s="270">
        <v>65.66523873845631</v>
      </c>
      <c r="D39" s="285">
        <v>4.3093527609199995</v>
      </c>
      <c r="E39" s="285">
        <v>1.9282107369499999</v>
      </c>
      <c r="F39" s="285">
        <v>7.1672783298899994</v>
      </c>
      <c r="G39" s="285">
        <v>5.833695592169998</v>
      </c>
      <c r="H39" s="285">
        <v>6.2368961937499989</v>
      </c>
      <c r="I39" s="285">
        <v>5.7846764748499933</v>
      </c>
      <c r="J39" s="285">
        <v>5.0209828056699974</v>
      </c>
      <c r="K39" s="285">
        <v>5.8945085178699959</v>
      </c>
      <c r="L39" s="285">
        <v>7.0928749120899903</v>
      </c>
      <c r="M39" s="285">
        <v>8.7344621488399987</v>
      </c>
      <c r="N39" s="285">
        <v>8.0340924605699975</v>
      </c>
      <c r="O39" s="285">
        <v>6.8628228666699993</v>
      </c>
      <c r="P39" s="285">
        <v>7.7479984084200009</v>
      </c>
      <c r="Q39" s="285">
        <v>7.878950662099995</v>
      </c>
      <c r="R39" s="285">
        <v>5.4917484858100014</v>
      </c>
      <c r="S39" s="285">
        <v>5.9137419049099993</v>
      </c>
      <c r="T39" s="285">
        <v>6.9746471050700007</v>
      </c>
      <c r="U39" s="285">
        <v>6.9236301166399965</v>
      </c>
      <c r="V39" s="285">
        <v>7.1785652255999963</v>
      </c>
      <c r="W39" s="285">
        <v>7.1120897499300018</v>
      </c>
      <c r="X39" s="270"/>
      <c r="Y39" s="270">
        <v>128.12122545871998</v>
      </c>
      <c r="Z39" s="287"/>
      <c r="AA39" s="287"/>
      <c r="AB39" s="378"/>
      <c r="AD39" s="377"/>
      <c r="AE39" s="319" t="s">
        <v>241</v>
      </c>
      <c r="AF39" s="319" t="s">
        <v>246</v>
      </c>
      <c r="AG39" s="319" t="s">
        <v>239</v>
      </c>
    </row>
    <row r="40" spans="1:33" ht="15.5">
      <c r="B40" s="277" t="s">
        <v>187</v>
      </c>
      <c r="C40" s="270">
        <v>0</v>
      </c>
      <c r="D40" s="270">
        <v>0</v>
      </c>
      <c r="E40" s="270">
        <v>0</v>
      </c>
      <c r="F40" s="270">
        <v>0</v>
      </c>
      <c r="G40" s="270">
        <v>0</v>
      </c>
      <c r="H40" s="270">
        <v>0</v>
      </c>
      <c r="I40" s="270">
        <v>0</v>
      </c>
      <c r="J40" s="270">
        <v>0</v>
      </c>
      <c r="K40" s="270">
        <v>0</v>
      </c>
      <c r="L40" s="270">
        <v>0</v>
      </c>
      <c r="M40" s="270">
        <v>0</v>
      </c>
      <c r="N40" s="270">
        <v>0</v>
      </c>
      <c r="O40" s="270">
        <v>0</v>
      </c>
      <c r="P40" s="270">
        <v>0</v>
      </c>
      <c r="Q40" s="270">
        <v>0</v>
      </c>
      <c r="R40" s="270">
        <v>0</v>
      </c>
      <c r="S40" s="270">
        <v>0</v>
      </c>
      <c r="T40" s="270">
        <v>0</v>
      </c>
      <c r="U40" s="270">
        <v>0</v>
      </c>
      <c r="V40" s="270">
        <v>0</v>
      </c>
      <c r="W40" s="270">
        <v>0</v>
      </c>
      <c r="X40" s="270"/>
      <c r="Y40" s="270">
        <v>0</v>
      </c>
      <c r="Z40" s="379"/>
      <c r="AA40" s="379"/>
      <c r="AB40" s="378"/>
      <c r="AD40" s="377"/>
      <c r="AE40" s="319"/>
      <c r="AF40" s="319"/>
      <c r="AG40" s="319"/>
    </row>
    <row r="41" spans="1:33" ht="15.5">
      <c r="B41" s="277" t="s">
        <v>188</v>
      </c>
      <c r="C41" s="270">
        <v>0</v>
      </c>
      <c r="D41" s="285">
        <v>0</v>
      </c>
      <c r="E41" s="285">
        <v>0</v>
      </c>
      <c r="F41" s="285">
        <v>0</v>
      </c>
      <c r="G41" s="285">
        <v>0</v>
      </c>
      <c r="H41" s="285">
        <v>0</v>
      </c>
      <c r="I41" s="285">
        <v>0</v>
      </c>
      <c r="J41" s="285">
        <v>0</v>
      </c>
      <c r="K41" s="285">
        <v>0</v>
      </c>
      <c r="L41" s="285">
        <v>0</v>
      </c>
      <c r="M41" s="285">
        <v>0</v>
      </c>
      <c r="N41" s="285">
        <v>0</v>
      </c>
      <c r="O41" s="285">
        <v>0</v>
      </c>
      <c r="P41" s="285">
        <v>0</v>
      </c>
      <c r="Q41" s="285">
        <v>0</v>
      </c>
      <c r="R41" s="285">
        <v>0</v>
      </c>
      <c r="S41" s="285">
        <v>0</v>
      </c>
      <c r="T41" s="285">
        <v>0</v>
      </c>
      <c r="U41" s="285">
        <v>0</v>
      </c>
      <c r="V41" s="285">
        <v>0</v>
      </c>
      <c r="W41" s="285">
        <v>0</v>
      </c>
      <c r="X41" s="270"/>
      <c r="Y41" s="270">
        <v>0</v>
      </c>
      <c r="Z41" s="379"/>
      <c r="AA41" s="379"/>
      <c r="AB41" s="378"/>
      <c r="AD41" s="377"/>
      <c r="AE41" s="319"/>
      <c r="AF41" s="319"/>
      <c r="AG41" s="319"/>
    </row>
    <row r="42" spans="1:33" ht="15.5">
      <c r="B42" s="277" t="s">
        <v>189</v>
      </c>
      <c r="C42" s="270">
        <v>50.164082356190619</v>
      </c>
      <c r="D42" s="285">
        <v>0</v>
      </c>
      <c r="E42" s="285">
        <v>56.085849897368</v>
      </c>
      <c r="F42" s="285">
        <v>0.98127629091686996</v>
      </c>
      <c r="G42" s="285">
        <v>5.4428373083709999E-2</v>
      </c>
      <c r="H42" s="285">
        <v>0.16256959866859</v>
      </c>
      <c r="I42" s="285">
        <v>0</v>
      </c>
      <c r="J42" s="285">
        <v>0</v>
      </c>
      <c r="K42" s="285">
        <v>0</v>
      </c>
      <c r="L42" s="285">
        <v>0</v>
      </c>
      <c r="M42" s="285">
        <v>0</v>
      </c>
      <c r="N42" s="285">
        <v>0</v>
      </c>
      <c r="O42" s="285">
        <v>0</v>
      </c>
      <c r="P42" s="285">
        <v>0</v>
      </c>
      <c r="Q42" s="285">
        <v>0</v>
      </c>
      <c r="R42" s="285">
        <v>0</v>
      </c>
      <c r="S42" s="285">
        <v>0</v>
      </c>
      <c r="T42" s="285">
        <v>0</v>
      </c>
      <c r="U42" s="285">
        <v>0</v>
      </c>
      <c r="V42" s="285">
        <v>0</v>
      </c>
      <c r="W42" s="285">
        <v>0</v>
      </c>
      <c r="X42" s="270"/>
      <c r="Y42" s="270">
        <v>57.284124160037166</v>
      </c>
      <c r="Z42" s="379"/>
      <c r="AA42" s="379"/>
      <c r="AB42" s="378"/>
      <c r="AD42" s="377"/>
      <c r="AE42" s="319"/>
      <c r="AF42" s="319"/>
      <c r="AG42" s="319"/>
    </row>
    <row r="43" spans="1:33">
      <c r="X43" s="270"/>
      <c r="Z43" s="379"/>
      <c r="AA43" s="379"/>
      <c r="AB43" s="378"/>
      <c r="AD43" s="377"/>
      <c r="AE43" s="319"/>
      <c r="AF43" s="319"/>
      <c r="AG43" s="319"/>
    </row>
    <row r="44" spans="1:33" ht="15.5">
      <c r="B44" s="276" t="s">
        <v>136</v>
      </c>
      <c r="C44" s="275">
        <v>-7477.0017717921346</v>
      </c>
      <c r="D44" s="275">
        <v>720.44775323296346</v>
      </c>
      <c r="E44" s="275">
        <v>660.77843280812988</v>
      </c>
      <c r="F44" s="275">
        <v>309.96633837649483</v>
      </c>
      <c r="G44" s="275">
        <v>115.64307571856868</v>
      </c>
      <c r="H44" s="275">
        <v>77.792459027613575</v>
      </c>
      <c r="I44" s="275">
        <v>-226.52387657407942</v>
      </c>
      <c r="J44" s="275">
        <v>-559.54117036904688</v>
      </c>
      <c r="K44" s="275">
        <v>-778.49258536731327</v>
      </c>
      <c r="L44" s="275">
        <v>-483.08192675962334</v>
      </c>
      <c r="M44" s="275">
        <v>-1571.4783490041132</v>
      </c>
      <c r="N44" s="275">
        <v>-2135.4464331882327</v>
      </c>
      <c r="O44" s="275">
        <v>-2280.8360243840889</v>
      </c>
      <c r="P44" s="275">
        <v>-2210.7017704460359</v>
      </c>
      <c r="Q44" s="275">
        <v>-2088.2348955310222</v>
      </c>
      <c r="R44" s="275">
        <v>-2280.6866115147527</v>
      </c>
      <c r="S44" s="275">
        <v>-1965.7838009942745</v>
      </c>
      <c r="T44" s="275">
        <v>-1744.8026268836982</v>
      </c>
      <c r="U44" s="275">
        <v>-1622.0678307757414</v>
      </c>
      <c r="V44" s="275">
        <v>-1664.3698330926766</v>
      </c>
      <c r="W44" s="275">
        <v>-478.7316106204629</v>
      </c>
      <c r="X44" s="270"/>
      <c r="Y44" s="270"/>
      <c r="Z44" s="287"/>
      <c r="AA44" s="287"/>
      <c r="AB44" s="371"/>
      <c r="AD44" s="377"/>
      <c r="AE44" s="319"/>
      <c r="AF44" s="319"/>
      <c r="AG44" s="319"/>
    </row>
    <row r="45" spans="1:33">
      <c r="X45" s="270"/>
      <c r="Y45" s="270"/>
      <c r="Z45" s="287"/>
      <c r="AA45" s="287"/>
      <c r="AB45" s="371"/>
      <c r="AD45" s="377"/>
      <c r="AE45" s="319"/>
      <c r="AF45" s="319"/>
      <c r="AG45" s="319"/>
    </row>
    <row r="46" spans="1:33" ht="15.5">
      <c r="A46" s="369">
        <v>6</v>
      </c>
      <c r="B46" s="273" t="s">
        <v>190</v>
      </c>
      <c r="C46" s="270"/>
      <c r="D46" s="270"/>
      <c r="E46" s="270"/>
      <c r="F46" s="270"/>
      <c r="G46" s="270"/>
      <c r="H46" s="270"/>
      <c r="I46" s="270"/>
      <c r="J46" s="270"/>
      <c r="K46" s="270"/>
      <c r="L46" s="270"/>
      <c r="M46" s="270"/>
      <c r="N46" s="270"/>
      <c r="O46" s="270"/>
      <c r="P46" s="270"/>
      <c r="Q46" s="270"/>
      <c r="R46" s="270"/>
      <c r="S46" s="270"/>
      <c r="T46" s="270"/>
      <c r="U46" s="270"/>
      <c r="V46" s="270"/>
      <c r="W46" s="270"/>
      <c r="X46" s="270"/>
      <c r="Y46" s="270"/>
      <c r="Z46" s="287"/>
      <c r="AA46" s="287"/>
      <c r="AB46" s="378"/>
      <c r="AD46" s="377"/>
      <c r="AE46" s="319"/>
      <c r="AF46" s="319"/>
      <c r="AG46" s="319"/>
    </row>
    <row r="47" spans="1:33" ht="15.5">
      <c r="B47" s="277" t="s">
        <v>191</v>
      </c>
      <c r="C47" s="270">
        <v>14936.934453085252</v>
      </c>
      <c r="D47" s="270">
        <v>0.46241606989934608</v>
      </c>
      <c r="E47" s="270">
        <v>7.8672892717871648</v>
      </c>
      <c r="F47" s="270">
        <v>171.13494456046766</v>
      </c>
      <c r="G47" s="270">
        <v>393.76874932184398</v>
      </c>
      <c r="H47" s="270">
        <v>394.68215608536519</v>
      </c>
      <c r="I47" s="270">
        <v>831.92914059500049</v>
      </c>
      <c r="J47" s="270">
        <v>1041.0519548204177</v>
      </c>
      <c r="K47" s="270">
        <v>1153.3182979554024</v>
      </c>
      <c r="L47" s="270">
        <v>1165.9106828157364</v>
      </c>
      <c r="M47" s="270">
        <v>2083.8729428928145</v>
      </c>
      <c r="N47" s="270">
        <v>2645.6967005793144</v>
      </c>
      <c r="O47" s="270">
        <v>2862.7784398406761</v>
      </c>
      <c r="P47" s="270">
        <v>2862.7784398406761</v>
      </c>
      <c r="Q47" s="270">
        <v>2862.7784398406848</v>
      </c>
      <c r="R47" s="270">
        <v>2924.6026923996201</v>
      </c>
      <c r="S47" s="270">
        <v>2925.3974139088082</v>
      </c>
      <c r="T47" s="270">
        <v>2925.3974139088082</v>
      </c>
      <c r="U47" s="270">
        <v>2925.5244759076081</v>
      </c>
      <c r="V47" s="270">
        <v>2925.5244759076022</v>
      </c>
      <c r="W47" s="270">
        <v>2925.5244759076027</v>
      </c>
      <c r="X47" s="270"/>
      <c r="Y47" s="270">
        <v>36030.001542430138</v>
      </c>
      <c r="Z47" s="378"/>
      <c r="AA47" s="378"/>
      <c r="AB47" s="378"/>
      <c r="AC47" s="380"/>
      <c r="AD47" s="377"/>
      <c r="AE47" s="319" t="s">
        <v>247</v>
      </c>
      <c r="AF47" s="319"/>
      <c r="AG47" s="319" t="s">
        <v>248</v>
      </c>
    </row>
    <row r="48" spans="1:33" ht="15.5">
      <c r="B48" s="277" t="s">
        <v>192</v>
      </c>
      <c r="C48" s="270">
        <v>6162.3904866943803</v>
      </c>
      <c r="D48" s="270">
        <v>0</v>
      </c>
      <c r="E48" s="270">
        <v>0</v>
      </c>
      <c r="F48" s="270">
        <v>90.165123046987745</v>
      </c>
      <c r="G48" s="270">
        <v>252.90944583474797</v>
      </c>
      <c r="H48" s="270">
        <v>253.59164051805197</v>
      </c>
      <c r="I48" s="270">
        <v>581.10460306389621</v>
      </c>
      <c r="J48" s="270">
        <v>749.71547336909362</v>
      </c>
      <c r="K48" s="270">
        <v>749.71547336909362</v>
      </c>
      <c r="L48" s="270">
        <v>749.71547336909362</v>
      </c>
      <c r="M48" s="270">
        <v>811.62130874214927</v>
      </c>
      <c r="N48" s="270">
        <v>811.621308742113</v>
      </c>
      <c r="O48" s="270">
        <v>811.621308742113</v>
      </c>
      <c r="P48" s="270">
        <v>811.621308742113</v>
      </c>
      <c r="Q48" s="270">
        <v>811.62130874214927</v>
      </c>
      <c r="R48" s="270">
        <v>1108.3508607000099</v>
      </c>
      <c r="S48" s="270">
        <v>1109.3422276597678</v>
      </c>
      <c r="T48" s="270">
        <v>1109.3422276597678</v>
      </c>
      <c r="U48" s="270">
        <v>1109.3422276598578</v>
      </c>
      <c r="V48" s="270">
        <v>1109.3422276597678</v>
      </c>
      <c r="W48" s="270">
        <v>1109.3422276597678</v>
      </c>
      <c r="X48" s="270"/>
      <c r="Y48" s="270">
        <v>14140.085775280542</v>
      </c>
      <c r="Z48" s="378"/>
      <c r="AA48" s="378"/>
      <c r="AB48" s="378"/>
      <c r="AC48" s="380"/>
      <c r="AD48" s="377"/>
      <c r="AE48" s="319" t="s">
        <v>249</v>
      </c>
      <c r="AF48" s="319"/>
      <c r="AG48" s="319" t="s">
        <v>250</v>
      </c>
    </row>
    <row r="49" spans="1:34" ht="15.5">
      <c r="B49" s="277" t="s">
        <v>193</v>
      </c>
      <c r="C49" s="270">
        <v>2527.936105383968</v>
      </c>
      <c r="D49" s="285">
        <v>0</v>
      </c>
      <c r="E49" s="285">
        <v>0</v>
      </c>
      <c r="F49" s="285">
        <v>60.342937401701626</v>
      </c>
      <c r="G49" s="285">
        <v>180.71333612890419</v>
      </c>
      <c r="H49" s="285">
        <v>183.69649097498237</v>
      </c>
      <c r="I49" s="285">
        <v>251.75410171211288</v>
      </c>
      <c r="J49" s="285">
        <v>287.99250787568781</v>
      </c>
      <c r="K49" s="285">
        <v>294.4456641183981</v>
      </c>
      <c r="L49" s="285">
        <v>303.90843941404114</v>
      </c>
      <c r="M49" s="285">
        <v>325.63141972459232</v>
      </c>
      <c r="N49" s="285">
        <v>331.90025153673747</v>
      </c>
      <c r="O49" s="285">
        <v>362.73485320610922</v>
      </c>
      <c r="P49" s="285">
        <v>366.02655961508106</v>
      </c>
      <c r="Q49" s="285">
        <v>348.87150543271611</v>
      </c>
      <c r="R49" s="285">
        <v>356.64522442241741</v>
      </c>
      <c r="S49" s="285">
        <v>364.59145143057998</v>
      </c>
      <c r="T49" s="285">
        <v>372.715504439158</v>
      </c>
      <c r="U49" s="285">
        <v>381.01984050407026</v>
      </c>
      <c r="V49" s="285">
        <v>389.51080415050052</v>
      </c>
      <c r="W49" s="285">
        <v>398.18945628205358</v>
      </c>
      <c r="X49" s="270"/>
      <c r="Y49" s="270">
        <v>5560.6903483698443</v>
      </c>
      <c r="Z49" s="379" t="b">
        <v>1</v>
      </c>
      <c r="AA49" s="287"/>
      <c r="AB49" s="378"/>
      <c r="AC49" s="380"/>
      <c r="AD49" s="377"/>
      <c r="AE49" s="319" t="s">
        <v>218</v>
      </c>
      <c r="AF49" s="319"/>
      <c r="AG49" s="319" t="s">
        <v>236</v>
      </c>
    </row>
    <row r="50" spans="1:34" ht="15.5">
      <c r="B50" s="277" t="s">
        <v>194</v>
      </c>
      <c r="C50" s="270">
        <v>8271.8129359912018</v>
      </c>
      <c r="D50" s="285">
        <v>226.60810194241449</v>
      </c>
      <c r="E50" s="285">
        <v>247.2661390083</v>
      </c>
      <c r="F50" s="285">
        <v>523.83576084231504</v>
      </c>
      <c r="G50" s="285">
        <v>558.49103365916017</v>
      </c>
      <c r="H50" s="285">
        <v>570.56835880728715</v>
      </c>
      <c r="I50" s="285">
        <v>603.17135890205964</v>
      </c>
      <c r="J50" s="285">
        <v>628.91145101322672</v>
      </c>
      <c r="K50" s="285">
        <v>613.70830113823945</v>
      </c>
      <c r="L50" s="285">
        <v>594.68744412275043</v>
      </c>
      <c r="M50" s="285">
        <v>969.01975766347346</v>
      </c>
      <c r="N50" s="285">
        <v>1198.2213500029927</v>
      </c>
      <c r="O50" s="285">
        <v>1225.849163681703</v>
      </c>
      <c r="P50" s="285">
        <v>1149.8096462380472</v>
      </c>
      <c r="Q50" s="285">
        <v>1175.585547822277</v>
      </c>
      <c r="R50" s="285">
        <v>1205.5407389768693</v>
      </c>
      <c r="S50" s="285">
        <v>1237.112081275671</v>
      </c>
      <c r="T50" s="285">
        <v>1270.8835651165098</v>
      </c>
      <c r="U50" s="285">
        <v>1307.4247712628187</v>
      </c>
      <c r="V50" s="285">
        <v>1347.4987914797182</v>
      </c>
      <c r="W50" s="285">
        <v>1392.1331108387988</v>
      </c>
      <c r="X50" s="270"/>
      <c r="Y50" s="270">
        <v>18046.326473794634</v>
      </c>
      <c r="Z50" s="379" t="b">
        <v>1</v>
      </c>
      <c r="AA50" s="287"/>
      <c r="AB50" s="378"/>
      <c r="AC50" s="380"/>
      <c r="AD50" s="377"/>
      <c r="AE50" s="319" t="s">
        <v>219</v>
      </c>
      <c r="AF50" s="319"/>
      <c r="AG50" s="319" t="s">
        <v>236</v>
      </c>
    </row>
    <row r="51" spans="1:34" ht="15.5">
      <c r="B51" s="277" t="s">
        <v>195</v>
      </c>
      <c r="C51" s="270">
        <v>1013.7433353377278</v>
      </c>
      <c r="D51" s="285">
        <v>76.270282257540501</v>
      </c>
      <c r="E51" s="285">
        <v>77.467016526030079</v>
      </c>
      <c r="F51" s="285">
        <v>84.063119364387589</v>
      </c>
      <c r="G51" s="285">
        <v>91.370087276711729</v>
      </c>
      <c r="H51" s="285">
        <v>89.912806794519895</v>
      </c>
      <c r="I51" s="285">
        <v>102.0661564712354</v>
      </c>
      <c r="J51" s="285">
        <v>97.409840547943304</v>
      </c>
      <c r="K51" s="285">
        <v>101.3493487232914</v>
      </c>
      <c r="L51" s="285">
        <v>108.57391301917849</v>
      </c>
      <c r="M51" s="285">
        <v>101.2865871452087</v>
      </c>
      <c r="N51" s="285">
        <v>95.827787846575916</v>
      </c>
      <c r="O51" s="285">
        <v>102.5545048547947</v>
      </c>
      <c r="P51" s="285">
        <v>98.916934180824839</v>
      </c>
      <c r="Q51" s="285">
        <v>103.171027112332</v>
      </c>
      <c r="R51" s="285">
        <v>87.524053304108961</v>
      </c>
      <c r="S51" s="285">
        <v>101.2096894027421</v>
      </c>
      <c r="T51" s="285">
        <v>100.58453984657619</v>
      </c>
      <c r="U51" s="285">
        <v>106.0395106630136</v>
      </c>
      <c r="V51" s="285">
        <v>104.1770832219174</v>
      </c>
      <c r="W51" s="285">
        <v>97.059437194519745</v>
      </c>
      <c r="X51" s="270"/>
      <c r="Y51" s="270">
        <v>1926.8337257534524</v>
      </c>
      <c r="Z51" s="379" t="b">
        <v>1</v>
      </c>
      <c r="AA51" s="287"/>
      <c r="AB51" s="378"/>
      <c r="AC51" s="380"/>
      <c r="AD51" s="377"/>
      <c r="AE51" s="319" t="s">
        <v>241</v>
      </c>
      <c r="AF51" s="319"/>
      <c r="AG51" s="319" t="s">
        <v>236</v>
      </c>
    </row>
    <row r="52" spans="1:34" ht="15.5">
      <c r="B52" s="277" t="s">
        <v>196</v>
      </c>
      <c r="C52" s="270">
        <v>3493.8806400714125</v>
      </c>
      <c r="D52" s="285">
        <v>9.3161661356400329E-3</v>
      </c>
      <c r="E52" s="285">
        <v>9.5287022448800069E-3</v>
      </c>
      <c r="F52" s="285">
        <v>48.763223899178747</v>
      </c>
      <c r="G52" s="285">
        <v>150.62077218980806</v>
      </c>
      <c r="H52" s="285">
        <v>154.03725676317868</v>
      </c>
      <c r="I52" s="285">
        <v>288.05239099368765</v>
      </c>
      <c r="J52" s="285">
        <v>377.82544456155409</v>
      </c>
      <c r="K52" s="285">
        <v>386.40322115740065</v>
      </c>
      <c r="L52" s="285">
        <v>395.19459901684644</v>
      </c>
      <c r="M52" s="285">
        <v>434.94194737479177</v>
      </c>
      <c r="N52" s="285">
        <v>444.8134267361587</v>
      </c>
      <c r="O52" s="285">
        <v>454.91315607738284</v>
      </c>
      <c r="P52" s="285">
        <v>465.25042463858756</v>
      </c>
      <c r="Q52" s="285">
        <v>475.77539917752904</v>
      </c>
      <c r="R52" s="285">
        <v>646.47279985109776</v>
      </c>
      <c r="S52" s="285">
        <v>661.16647740587382</v>
      </c>
      <c r="T52" s="285">
        <v>676.1811929044635</v>
      </c>
      <c r="U52" s="285">
        <v>691.52993404273377</v>
      </c>
      <c r="V52" s="285">
        <v>707.20919146178869</v>
      </c>
      <c r="W52" s="285">
        <v>723.28915247626617</v>
      </c>
      <c r="X52" s="270"/>
      <c r="Y52" s="270">
        <v>8182.4588555967075</v>
      </c>
      <c r="Z52" s="379" t="b">
        <v>1</v>
      </c>
      <c r="AA52" s="379"/>
      <c r="AB52" s="378"/>
      <c r="AD52" s="377"/>
      <c r="AE52" s="319" t="s">
        <v>242</v>
      </c>
      <c r="AF52" s="319"/>
      <c r="AG52" s="319" t="s">
        <v>251</v>
      </c>
    </row>
    <row r="53" spans="1:34" ht="15.5">
      <c r="B53" s="277" t="s">
        <v>197</v>
      </c>
      <c r="C53" s="270">
        <v>2064.839671887943</v>
      </c>
      <c r="D53" s="285">
        <v>0</v>
      </c>
      <c r="E53" s="285">
        <v>0</v>
      </c>
      <c r="F53" s="285">
        <v>0</v>
      </c>
      <c r="G53" s="285">
        <v>4.2681775030513176</v>
      </c>
      <c r="H53" s="285">
        <v>6.2611384746018848</v>
      </c>
      <c r="I53" s="285">
        <v>6.4862197306378899</v>
      </c>
      <c r="J53" s="285">
        <v>6.720081815923864</v>
      </c>
      <c r="K53" s="285">
        <v>99.15441046607863</v>
      </c>
      <c r="L53" s="285">
        <v>101.28551331130589</v>
      </c>
      <c r="M53" s="285">
        <v>206.07977024782508</v>
      </c>
      <c r="N53" s="285">
        <v>308.57330453815416</v>
      </c>
      <c r="O53" s="285">
        <v>415.17293621686105</v>
      </c>
      <c r="P53" s="285">
        <v>424.01071898360146</v>
      </c>
      <c r="Q53" s="285">
        <v>433.04183989029445</v>
      </c>
      <c r="R53" s="285">
        <v>561.85605713071959</v>
      </c>
      <c r="S53" s="285">
        <v>574.00407127982623</v>
      </c>
      <c r="T53" s="285">
        <v>586.4077538617596</v>
      </c>
      <c r="U53" s="285">
        <v>599.08997469857218</v>
      </c>
      <c r="V53" s="285">
        <v>611.85135229823709</v>
      </c>
      <c r="W53" s="285">
        <v>624.88258215473934</v>
      </c>
      <c r="X53" s="270"/>
      <c r="Y53" s="270">
        <v>5569.1459026021894</v>
      </c>
      <c r="Z53" s="379" t="b">
        <v>1</v>
      </c>
      <c r="AA53" s="379"/>
      <c r="AB53" s="378"/>
      <c r="AC53" s="380"/>
      <c r="AD53" s="377"/>
      <c r="AE53" s="319" t="s">
        <v>246</v>
      </c>
      <c r="AF53" s="319"/>
      <c r="AG53" s="319" t="s">
        <v>236</v>
      </c>
      <c r="AH53" s="319" t="s">
        <v>251</v>
      </c>
    </row>
    <row r="54" spans="1:34" ht="15.5">
      <c r="B54" s="286" t="s">
        <v>198</v>
      </c>
      <c r="C54" s="270">
        <v>0</v>
      </c>
      <c r="D54" s="270">
        <v>0</v>
      </c>
      <c r="E54" s="270">
        <v>0</v>
      </c>
      <c r="F54" s="270">
        <v>0</v>
      </c>
      <c r="G54" s="270">
        <v>0</v>
      </c>
      <c r="H54" s="270">
        <v>0</v>
      </c>
      <c r="I54" s="270">
        <v>0</v>
      </c>
      <c r="J54" s="270">
        <v>0</v>
      </c>
      <c r="K54" s="270">
        <v>0</v>
      </c>
      <c r="L54" s="270">
        <v>0</v>
      </c>
      <c r="M54" s="270">
        <v>0</v>
      </c>
      <c r="N54" s="270">
        <v>0</v>
      </c>
      <c r="O54" s="270">
        <v>0</v>
      </c>
      <c r="P54" s="270">
        <v>0</v>
      </c>
      <c r="Q54" s="270">
        <v>0</v>
      </c>
      <c r="R54" s="270">
        <v>0</v>
      </c>
      <c r="S54" s="270">
        <v>0</v>
      </c>
      <c r="T54" s="270">
        <v>0</v>
      </c>
      <c r="U54" s="270">
        <v>0</v>
      </c>
      <c r="V54" s="270">
        <v>0</v>
      </c>
      <c r="W54" s="270">
        <v>0</v>
      </c>
      <c r="X54" s="270"/>
      <c r="Y54" s="270"/>
      <c r="Z54" s="379"/>
      <c r="AA54" s="379"/>
      <c r="AB54" s="382"/>
      <c r="AC54" s="380"/>
      <c r="AD54" s="377"/>
      <c r="AE54" s="319"/>
      <c r="AF54" s="319"/>
      <c r="AG54" s="319"/>
    </row>
    <row r="55" spans="1:34" ht="15.5">
      <c r="B55" s="277" t="s">
        <v>199</v>
      </c>
      <c r="C55" s="270">
        <v>-10.838697807518285</v>
      </c>
      <c r="D55" s="285">
        <v>0</v>
      </c>
      <c r="E55" s="285">
        <v>-2.1955213726799989E-2</v>
      </c>
      <c r="F55" s="285">
        <v>-0.17017929959387998</v>
      </c>
      <c r="G55" s="285">
        <v>-0.34530699404894022</v>
      </c>
      <c r="H55" s="285">
        <v>-0.99250091225910031</v>
      </c>
      <c r="I55" s="285">
        <v>-3.0417607665234909</v>
      </c>
      <c r="J55" s="285">
        <v>-0.4407239579235499</v>
      </c>
      <c r="K55" s="285">
        <v>-0.43034602423643009</v>
      </c>
      <c r="L55" s="285">
        <v>-0.53490641383096982</v>
      </c>
      <c r="M55" s="285">
        <v>-0.73034201566538981</v>
      </c>
      <c r="N55" s="285">
        <v>-3.6802906301711267</v>
      </c>
      <c r="O55" s="285">
        <v>-0.54404518898803034</v>
      </c>
      <c r="P55" s="285">
        <v>-0.49357449075574039</v>
      </c>
      <c r="Q55" s="285">
        <v>-0.48129804614358013</v>
      </c>
      <c r="R55" s="285">
        <v>-0.73031513393600023</v>
      </c>
      <c r="S55" s="285">
        <v>-2.726714915377729</v>
      </c>
      <c r="T55" s="285">
        <v>-6.0381951613383329</v>
      </c>
      <c r="U55" s="285">
        <v>-0.94492341976011984</v>
      </c>
      <c r="V55" s="285">
        <v>-0.83396619457942089</v>
      </c>
      <c r="W55" s="285">
        <v>-0.93335359391336004</v>
      </c>
      <c r="X55" s="270"/>
      <c r="Y55" s="270">
        <v>-24.11469837277199</v>
      </c>
      <c r="Z55" s="379"/>
      <c r="AA55" s="379"/>
      <c r="AB55" s="378"/>
      <c r="AD55" s="377"/>
      <c r="AE55" s="319"/>
      <c r="AF55" s="319"/>
      <c r="AG55" s="319" t="s">
        <v>252</v>
      </c>
    </row>
    <row r="56" spans="1:34" ht="15.5">
      <c r="B56" s="276" t="s">
        <v>136</v>
      </c>
      <c r="C56" s="275">
        <v>38460.698930644372</v>
      </c>
      <c r="D56" s="275">
        <v>303.35011643599</v>
      </c>
      <c r="E56" s="275">
        <v>332.58801829463533</v>
      </c>
      <c r="F56" s="275">
        <v>978.13492981544459</v>
      </c>
      <c r="G56" s="275">
        <v>1631.7962949201783</v>
      </c>
      <c r="H56" s="275">
        <v>1651.7573475057279</v>
      </c>
      <c r="I56" s="275">
        <v>2661.5222107021068</v>
      </c>
      <c r="J56" s="275">
        <v>3189.1860300459239</v>
      </c>
      <c r="K56" s="275">
        <v>3397.664370903668</v>
      </c>
      <c r="L56" s="275">
        <v>3418.741158655122</v>
      </c>
      <c r="M56" s="275">
        <v>4931.7233917751901</v>
      </c>
      <c r="N56" s="275">
        <v>5832.9738393518746</v>
      </c>
      <c r="O56" s="275">
        <v>6235.0803174306511</v>
      </c>
      <c r="P56" s="275">
        <v>6177.9204577481751</v>
      </c>
      <c r="Q56" s="275">
        <v>6210.3637699718392</v>
      </c>
      <c r="R56" s="275">
        <v>6890.2621116509081</v>
      </c>
      <c r="S56" s="275">
        <v>6970.0966974478906</v>
      </c>
      <c r="T56" s="275">
        <v>7035.4740025757055</v>
      </c>
      <c r="U56" s="275">
        <v>7119.0258113189147</v>
      </c>
      <c r="V56" s="275">
        <v>7194.2799599849532</v>
      </c>
      <c r="W56" s="275">
        <v>7269.4870889198355</v>
      </c>
      <c r="X56" s="270"/>
      <c r="Y56" s="270"/>
      <c r="Z56" s="287"/>
      <c r="AA56" s="287"/>
      <c r="AB56" s="371"/>
      <c r="AD56" s="377"/>
      <c r="AE56" s="319"/>
      <c r="AF56" s="319"/>
      <c r="AG56" s="319"/>
    </row>
    <row r="57" spans="1:34">
      <c r="X57" s="270"/>
      <c r="Y57" s="270"/>
      <c r="Z57" s="287"/>
      <c r="AA57" s="287"/>
      <c r="AB57" s="371"/>
      <c r="AD57" s="377"/>
      <c r="AE57" s="319"/>
      <c r="AF57" s="319"/>
      <c r="AG57" s="319"/>
    </row>
    <row r="58" spans="1:34" ht="15.5">
      <c r="A58" s="369">
        <v>7</v>
      </c>
      <c r="B58" s="273" t="s">
        <v>200</v>
      </c>
      <c r="C58" s="270"/>
      <c r="D58" s="270"/>
      <c r="E58" s="270"/>
      <c r="F58" s="270"/>
      <c r="G58" s="270"/>
      <c r="H58" s="270"/>
      <c r="I58" s="270"/>
      <c r="J58" s="270"/>
      <c r="K58" s="270"/>
      <c r="L58" s="270"/>
      <c r="M58" s="270"/>
      <c r="N58" s="270"/>
      <c r="O58" s="270"/>
      <c r="P58" s="270"/>
      <c r="Q58" s="270"/>
      <c r="R58" s="270"/>
      <c r="S58" s="270"/>
      <c r="T58" s="270"/>
      <c r="U58" s="270"/>
      <c r="V58" s="270"/>
      <c r="W58" s="270"/>
      <c r="X58" s="270"/>
      <c r="Y58" s="270"/>
      <c r="Z58" s="287"/>
      <c r="AA58" s="287"/>
      <c r="AB58" s="371"/>
      <c r="AD58" s="377"/>
      <c r="AE58" s="319"/>
      <c r="AF58" s="319"/>
      <c r="AG58" s="319"/>
    </row>
    <row r="59" spans="1:34" ht="15.5">
      <c r="B59" s="286" t="s">
        <v>201</v>
      </c>
      <c r="C59" s="270">
        <v>0</v>
      </c>
      <c r="D59" s="285">
        <v>0</v>
      </c>
      <c r="E59" s="285">
        <v>0</v>
      </c>
      <c r="F59" s="285">
        <v>0</v>
      </c>
      <c r="G59" s="285">
        <v>0</v>
      </c>
      <c r="H59" s="285">
        <v>0</v>
      </c>
      <c r="I59" s="285">
        <v>0</v>
      </c>
      <c r="J59" s="285">
        <v>0</v>
      </c>
      <c r="K59" s="285">
        <v>0</v>
      </c>
      <c r="L59" s="285">
        <v>0</v>
      </c>
      <c r="M59" s="285">
        <v>0</v>
      </c>
      <c r="N59" s="285">
        <v>0</v>
      </c>
      <c r="O59" s="285">
        <v>0</v>
      </c>
      <c r="P59" s="285">
        <v>0</v>
      </c>
      <c r="Q59" s="285">
        <v>0</v>
      </c>
      <c r="R59" s="285">
        <v>0</v>
      </c>
      <c r="S59" s="285">
        <v>0</v>
      </c>
      <c r="T59" s="285">
        <v>0</v>
      </c>
      <c r="U59" s="285">
        <v>0</v>
      </c>
      <c r="V59" s="285">
        <v>0</v>
      </c>
      <c r="W59" s="285">
        <v>0</v>
      </c>
      <c r="X59" s="270"/>
      <c r="Y59" s="270">
        <v>0</v>
      </c>
      <c r="Z59" s="287"/>
      <c r="AA59" s="287"/>
      <c r="AD59" s="377"/>
      <c r="AE59" s="319" t="s">
        <v>214</v>
      </c>
      <c r="AF59" s="319"/>
      <c r="AG59" s="319" t="s">
        <v>235</v>
      </c>
    </row>
    <row r="60" spans="1:34" ht="15.5">
      <c r="B60" s="286" t="s">
        <v>202</v>
      </c>
      <c r="C60" s="270">
        <v>243.42486228916189</v>
      </c>
      <c r="D60" s="285">
        <v>0</v>
      </c>
      <c r="E60" s="285">
        <v>1.328062542934404</v>
      </c>
      <c r="F60" s="285">
        <v>12.06920039130623</v>
      </c>
      <c r="G60" s="285">
        <v>15.25658010470047</v>
      </c>
      <c r="H60" s="285">
        <v>20.390260715915989</v>
      </c>
      <c r="I60" s="285">
        <v>23.167014722953912</v>
      </c>
      <c r="J60" s="285">
        <v>24.128769654666019</v>
      </c>
      <c r="K60" s="285">
        <v>24.128769654666019</v>
      </c>
      <c r="L60" s="285">
        <v>25.661984937210388</v>
      </c>
      <c r="M60" s="285">
        <v>25.661984937210388</v>
      </c>
      <c r="N60" s="285">
        <v>25.661984937210388</v>
      </c>
      <c r="O60" s="285">
        <v>25.661984937210388</v>
      </c>
      <c r="P60" s="285">
        <v>25.70183597712272</v>
      </c>
      <c r="Q60" s="285">
        <v>25.70183597712272</v>
      </c>
      <c r="R60" s="285">
        <v>25.70183597712272</v>
      </c>
      <c r="S60" s="285">
        <v>48.891669356067702</v>
      </c>
      <c r="T60" s="285">
        <v>50.2075444643936</v>
      </c>
      <c r="U60" s="285">
        <v>51.427034660415949</v>
      </c>
      <c r="V60" s="285">
        <v>51.427034660415949</v>
      </c>
      <c r="W60" s="285">
        <v>51.427034660415949</v>
      </c>
      <c r="X60" s="270"/>
      <c r="Y60" s="270">
        <v>553.60242326906177</v>
      </c>
      <c r="Z60" s="379" t="b">
        <v>1</v>
      </c>
      <c r="AA60" s="287"/>
      <c r="AD60" s="377"/>
      <c r="AE60" s="319" t="s">
        <v>214</v>
      </c>
      <c r="AF60" s="319"/>
      <c r="AG60" s="319" t="s">
        <v>236</v>
      </c>
    </row>
    <row r="61" spans="1:34" ht="15.5">
      <c r="B61" s="286" t="s">
        <v>203</v>
      </c>
      <c r="C61" s="270">
        <v>1122.2400993239676</v>
      </c>
      <c r="D61" s="285">
        <v>9.2050151849274595</v>
      </c>
      <c r="E61" s="285">
        <v>11.244887255741167</v>
      </c>
      <c r="F61" s="285">
        <v>18.226909861978996</v>
      </c>
      <c r="G61" s="285">
        <v>25.332987063031446</v>
      </c>
      <c r="H61" s="285">
        <v>35.465321547426377</v>
      </c>
      <c r="I61" s="285">
        <v>52.805661938579796</v>
      </c>
      <c r="J61" s="285">
        <v>69.459337885697948</v>
      </c>
      <c r="K61" s="285">
        <v>87.18290768224162</v>
      </c>
      <c r="L61" s="285">
        <v>103.35097347873686</v>
      </c>
      <c r="M61" s="285">
        <v>122.88910862117675</v>
      </c>
      <c r="N61" s="285">
        <v>142.51879250073915</v>
      </c>
      <c r="O61" s="285">
        <v>162.63358505980028</v>
      </c>
      <c r="P61" s="285">
        <v>179.85670504575316</v>
      </c>
      <c r="Q61" s="285">
        <v>195.19379586506062</v>
      </c>
      <c r="R61" s="285">
        <v>221.08718533699115</v>
      </c>
      <c r="S61" s="285">
        <v>240.63701888627548</v>
      </c>
      <c r="T61" s="285">
        <v>259.09442640599838</v>
      </c>
      <c r="U61" s="285">
        <v>279.61437037726023</v>
      </c>
      <c r="V61" s="285">
        <v>285.34460096507638</v>
      </c>
      <c r="W61" s="285">
        <v>269.88510785445561</v>
      </c>
      <c r="X61" s="270"/>
      <c r="Y61" s="270">
        <v>2771.0286988169487</v>
      </c>
      <c r="Z61" s="287"/>
      <c r="AA61" s="287"/>
      <c r="AD61" s="377"/>
      <c r="AE61" s="319" t="s">
        <v>15</v>
      </c>
      <c r="AF61" s="319"/>
      <c r="AG61" s="319" t="s">
        <v>235</v>
      </c>
    </row>
    <row r="62" spans="1:34" ht="15.5">
      <c r="B62" s="286" t="s">
        <v>204</v>
      </c>
      <c r="C62" s="270">
        <v>0</v>
      </c>
      <c r="D62" s="285">
        <v>0</v>
      </c>
      <c r="E62" s="285">
        <v>0</v>
      </c>
      <c r="F62" s="285">
        <v>0</v>
      </c>
      <c r="G62" s="285">
        <v>0</v>
      </c>
      <c r="H62" s="285">
        <v>0</v>
      </c>
      <c r="I62" s="285">
        <v>0</v>
      </c>
      <c r="J62" s="285">
        <v>0</v>
      </c>
      <c r="K62" s="285">
        <v>0</v>
      </c>
      <c r="L62" s="285">
        <v>0</v>
      </c>
      <c r="M62" s="285">
        <v>0</v>
      </c>
      <c r="N62" s="285">
        <v>0</v>
      </c>
      <c r="O62" s="285">
        <v>0</v>
      </c>
      <c r="P62" s="285">
        <v>0</v>
      </c>
      <c r="Q62" s="285">
        <v>0</v>
      </c>
      <c r="R62" s="285">
        <v>0</v>
      </c>
      <c r="S62" s="285">
        <v>0</v>
      </c>
      <c r="T62" s="285">
        <v>0</v>
      </c>
      <c r="U62" s="285">
        <v>0</v>
      </c>
      <c r="V62" s="285">
        <v>0</v>
      </c>
      <c r="W62" s="285">
        <v>0</v>
      </c>
      <c r="X62" s="270"/>
      <c r="Y62" s="270">
        <v>0</v>
      </c>
      <c r="Z62" s="379" t="b">
        <v>1</v>
      </c>
      <c r="AA62" s="287"/>
      <c r="AD62" s="377"/>
      <c r="AE62" s="319" t="s">
        <v>15</v>
      </c>
      <c r="AF62" s="319"/>
      <c r="AG62" s="319" t="s">
        <v>236</v>
      </c>
    </row>
    <row r="63" spans="1:34" ht="15.5">
      <c r="B63" s="276" t="s">
        <v>136</v>
      </c>
      <c r="C63" s="275">
        <v>1365.6649616131294</v>
      </c>
      <c r="D63" s="275">
        <v>9.2050151849274595</v>
      </c>
      <c r="E63" s="275">
        <v>12.572949798675571</v>
      </c>
      <c r="F63" s="275">
        <v>30.296110253285228</v>
      </c>
      <c r="G63" s="275">
        <v>40.589567167731914</v>
      </c>
      <c r="H63" s="275">
        <v>55.85558226334237</v>
      </c>
      <c r="I63" s="275">
        <v>75.972676661533711</v>
      </c>
      <c r="J63" s="275">
        <v>93.588107540363964</v>
      </c>
      <c r="K63" s="275">
        <v>111.31167733690764</v>
      </c>
      <c r="L63" s="275">
        <v>129.01295841594725</v>
      </c>
      <c r="M63" s="275">
        <v>148.55109355838712</v>
      </c>
      <c r="N63" s="275">
        <v>168.18077743794953</v>
      </c>
      <c r="O63" s="275">
        <v>188.29556999701066</v>
      </c>
      <c r="P63" s="275">
        <v>205.55854102287589</v>
      </c>
      <c r="Q63" s="275">
        <v>220.89563184218335</v>
      </c>
      <c r="R63" s="275">
        <v>246.78902131411388</v>
      </c>
      <c r="S63" s="275">
        <v>289.52868824234321</v>
      </c>
      <c r="T63" s="275">
        <v>309.30197087039198</v>
      </c>
      <c r="U63" s="275">
        <v>331.04140503767616</v>
      </c>
      <c r="V63" s="275">
        <v>336.77163562549231</v>
      </c>
      <c r="W63" s="275">
        <v>321.31214251487154</v>
      </c>
      <c r="X63" s="270"/>
      <c r="Y63" s="270"/>
      <c r="Z63" s="287"/>
      <c r="AA63" s="287"/>
      <c r="AB63" s="371"/>
      <c r="AD63" s="377"/>
      <c r="AE63" s="319"/>
      <c r="AF63" s="319"/>
      <c r="AG63" s="319"/>
    </row>
    <row r="64" spans="1:34">
      <c r="X64" s="270"/>
      <c r="Y64" s="270"/>
      <c r="Z64" s="287"/>
      <c r="AA64" s="287"/>
      <c r="AB64" s="371"/>
      <c r="AD64" s="377"/>
    </row>
    <row r="65" spans="1:33" ht="15.5">
      <c r="A65" s="369">
        <v>8</v>
      </c>
      <c r="B65" s="273" t="s">
        <v>205</v>
      </c>
      <c r="C65" s="270"/>
      <c r="D65" s="270"/>
      <c r="E65" s="270"/>
      <c r="F65" s="270"/>
      <c r="G65" s="270"/>
      <c r="H65" s="270"/>
      <c r="I65" s="270"/>
      <c r="J65" s="270"/>
      <c r="K65" s="270"/>
      <c r="L65" s="270"/>
      <c r="M65" s="270"/>
      <c r="N65" s="270"/>
      <c r="O65" s="270"/>
      <c r="P65" s="270"/>
      <c r="Q65" s="270"/>
      <c r="R65" s="270"/>
      <c r="S65" s="270"/>
      <c r="T65" s="270"/>
      <c r="U65" s="270"/>
      <c r="V65" s="270"/>
      <c r="W65" s="270"/>
      <c r="X65" s="270"/>
      <c r="Y65" s="270"/>
      <c r="Z65" s="287"/>
      <c r="AA65" s="287"/>
      <c r="AB65" s="371"/>
      <c r="AD65" s="377"/>
    </row>
    <row r="66" spans="1:33" ht="15.5">
      <c r="B66" s="277" t="s">
        <v>206</v>
      </c>
      <c r="C66" s="270">
        <v>-11305.597038715905</v>
      </c>
      <c r="D66" s="285">
        <v>-1309.0884296589459</v>
      </c>
      <c r="E66" s="285">
        <v>-907.06330272642833</v>
      </c>
      <c r="F66" s="285">
        <v>-1471.5029370745331</v>
      </c>
      <c r="G66" s="285">
        <v>-1187.3132813657714</v>
      </c>
      <c r="H66" s="285">
        <v>-1138.4364340899701</v>
      </c>
      <c r="I66" s="285">
        <v>-1205.4939541030549</v>
      </c>
      <c r="J66" s="285">
        <v>-979.52070024797854</v>
      </c>
      <c r="K66" s="285">
        <v>-801.91129959035027</v>
      </c>
      <c r="L66" s="285">
        <v>-756.3079078541906</v>
      </c>
      <c r="M66" s="285">
        <v>-874.12769230477045</v>
      </c>
      <c r="N66" s="285">
        <v>-903.94212145025608</v>
      </c>
      <c r="O66" s="285">
        <v>-868.61355005734663</v>
      </c>
      <c r="P66" s="285">
        <v>-883.19432586337132</v>
      </c>
      <c r="Q66" s="285">
        <v>-913.2477003695783</v>
      </c>
      <c r="R66" s="285">
        <v>-1026.3741289847494</v>
      </c>
      <c r="S66" s="285">
        <v>-1060.1233273914031</v>
      </c>
      <c r="T66" s="285">
        <v>-1127.888168319977</v>
      </c>
      <c r="U66" s="285">
        <v>-1024.6624085566875</v>
      </c>
      <c r="V66" s="285">
        <v>-981.73802704869968</v>
      </c>
      <c r="W66" s="285">
        <v>-956.15957970645195</v>
      </c>
      <c r="X66" s="270"/>
      <c r="Y66" s="270">
        <v>-20376.709276764515</v>
      </c>
      <c r="Z66" s="379"/>
      <c r="AA66" s="379"/>
      <c r="AB66" s="378"/>
      <c r="AD66" s="377"/>
      <c r="AE66" s="383" t="s">
        <v>253</v>
      </c>
    </row>
    <row r="67" spans="1:33" ht="15.5">
      <c r="B67" s="277" t="s">
        <v>207</v>
      </c>
      <c r="C67" s="270">
        <v>2026.930436525909</v>
      </c>
      <c r="D67" s="285">
        <v>392.46853698648357</v>
      </c>
      <c r="E67" s="285">
        <v>543.3865802249843</v>
      </c>
      <c r="F67" s="285">
        <v>127.02810457702979</v>
      </c>
      <c r="G67" s="285">
        <v>400.92060302444895</v>
      </c>
      <c r="H67" s="285">
        <v>334.92367918426868</v>
      </c>
      <c r="I67" s="285">
        <v>87.118797822487309</v>
      </c>
      <c r="J67" s="285">
        <v>108.21412337902758</v>
      </c>
      <c r="K67" s="285">
        <v>112.55595151803479</v>
      </c>
      <c r="L67" s="285">
        <v>117.91968589540402</v>
      </c>
      <c r="M67" s="285">
        <v>85.041032102117185</v>
      </c>
      <c r="N67" s="285">
        <v>50.481033445272395</v>
      </c>
      <c r="O67" s="285">
        <v>50.070830570606269</v>
      </c>
      <c r="P67" s="285">
        <v>47.399110867088275</v>
      </c>
      <c r="Q67" s="285">
        <v>53.967172480196531</v>
      </c>
      <c r="R67" s="285">
        <v>34.774860235863358</v>
      </c>
      <c r="S67" s="285">
        <v>47.659641458243065</v>
      </c>
      <c r="T67" s="285">
        <v>46.993571664558878</v>
      </c>
      <c r="U67" s="285">
        <v>84.740801557677884</v>
      </c>
      <c r="V67" s="285">
        <v>108.27752282712355</v>
      </c>
      <c r="W67" s="285">
        <v>123.91622215282234</v>
      </c>
      <c r="X67" s="270"/>
      <c r="Y67" s="270">
        <v>2957.8578619737382</v>
      </c>
      <c r="Z67" s="379"/>
      <c r="AA67" s="379"/>
      <c r="AB67" s="378"/>
      <c r="AD67" s="377"/>
      <c r="AE67" s="383" t="s">
        <v>254</v>
      </c>
    </row>
    <row r="68" spans="1:33" ht="15.5">
      <c r="B68" s="276" t="s">
        <v>136</v>
      </c>
      <c r="C68" s="275">
        <v>-9278.6666021899982</v>
      </c>
      <c r="D68" s="275">
        <v>-916.61989267246236</v>
      </c>
      <c r="E68" s="275">
        <v>-363.67672250144403</v>
      </c>
      <c r="F68" s="275">
        <v>-1344.4748324975033</v>
      </c>
      <c r="G68" s="275">
        <v>-786.39267834132249</v>
      </c>
      <c r="H68" s="275">
        <v>-803.51275490570151</v>
      </c>
      <c r="I68" s="275">
        <v>-1118.3751562805676</v>
      </c>
      <c r="J68" s="275">
        <v>-871.30657686895097</v>
      </c>
      <c r="K68" s="275">
        <v>-689.35534807231545</v>
      </c>
      <c r="L68" s="275">
        <v>-638.38822195878663</v>
      </c>
      <c r="M68" s="275">
        <v>-789.08666020265332</v>
      </c>
      <c r="N68" s="275">
        <v>-853.46108800498371</v>
      </c>
      <c r="O68" s="275">
        <v>-818.54271948674034</v>
      </c>
      <c r="P68" s="275">
        <v>-835.79521499628299</v>
      </c>
      <c r="Q68" s="275">
        <v>-859.2805278893818</v>
      </c>
      <c r="R68" s="275">
        <v>-991.59926874888606</v>
      </c>
      <c r="S68" s="275">
        <v>-1012.46368593316</v>
      </c>
      <c r="T68" s="275">
        <v>-1080.8945966554181</v>
      </c>
      <c r="U68" s="275">
        <v>-939.92160699900967</v>
      </c>
      <c r="V68" s="275">
        <v>-873.46050422157612</v>
      </c>
      <c r="W68" s="275">
        <v>-832.24335755362961</v>
      </c>
      <c r="X68" s="270"/>
      <c r="Y68" s="270"/>
      <c r="Z68" s="287"/>
      <c r="AA68" s="287"/>
      <c r="AB68" s="371"/>
      <c r="AD68" s="377"/>
    </row>
    <row r="69" spans="1:33">
      <c r="X69" s="270"/>
      <c r="Y69" s="270"/>
      <c r="Z69" s="287"/>
      <c r="AA69" s="287"/>
      <c r="AB69" s="371"/>
      <c r="AD69" s="377"/>
    </row>
    <row r="70" spans="1:33" ht="15.5">
      <c r="A70" s="369">
        <v>9</v>
      </c>
      <c r="B70" s="284" t="s">
        <v>208</v>
      </c>
      <c r="C70" s="270"/>
      <c r="D70" s="270"/>
      <c r="E70" s="270"/>
      <c r="F70" s="270"/>
      <c r="G70" s="270"/>
      <c r="H70" s="270"/>
      <c r="I70" s="270"/>
      <c r="J70" s="270"/>
      <c r="K70" s="270"/>
      <c r="L70" s="270"/>
      <c r="M70" s="270"/>
      <c r="N70" s="270"/>
      <c r="O70" s="270"/>
      <c r="P70" s="270"/>
      <c r="Q70" s="270"/>
      <c r="R70" s="270"/>
      <c r="S70" s="270"/>
      <c r="T70" s="270"/>
      <c r="U70" s="270"/>
      <c r="V70" s="270"/>
      <c r="W70" s="270"/>
      <c r="X70" s="270"/>
      <c r="Y70" s="270"/>
      <c r="Z70" s="287"/>
      <c r="AA70" s="287"/>
      <c r="AB70" s="287"/>
      <c r="AD70" s="377"/>
    </row>
    <row r="71" spans="1:33" ht="15.5">
      <c r="B71" s="273" t="s">
        <v>209</v>
      </c>
      <c r="C71" s="384">
        <v>4375.5868307878554</v>
      </c>
      <c r="D71" s="270">
        <v>0</v>
      </c>
      <c r="E71" s="270">
        <v>25.743510257490392</v>
      </c>
      <c r="F71" s="270">
        <v>149.33751246121307</v>
      </c>
      <c r="G71" s="270">
        <v>168.71413929247382</v>
      </c>
      <c r="H71" s="270">
        <v>220.64314788163327</v>
      </c>
      <c r="I71" s="270">
        <v>236.20972246935287</v>
      </c>
      <c r="J71" s="270">
        <v>344.63763341736529</v>
      </c>
      <c r="K71" s="270">
        <v>358.00675782143969</v>
      </c>
      <c r="L71" s="270">
        <v>366.13348642052858</v>
      </c>
      <c r="M71" s="270">
        <v>385.87343518879049</v>
      </c>
      <c r="N71" s="270">
        <v>727.3105240149456</v>
      </c>
      <c r="O71" s="270">
        <v>743.82046601488275</v>
      </c>
      <c r="P71" s="270">
        <v>760.70517369408901</v>
      </c>
      <c r="Q71" s="270">
        <v>777.97318138753781</v>
      </c>
      <c r="R71" s="270">
        <v>800.18503665976073</v>
      </c>
      <c r="S71" s="270">
        <v>819.74147661737709</v>
      </c>
      <c r="T71" s="270">
        <v>838.34962821850718</v>
      </c>
      <c r="U71" s="270">
        <v>857.38016197455272</v>
      </c>
      <c r="V71" s="270">
        <v>876.84269919147596</v>
      </c>
      <c r="W71" s="270">
        <v>896.74699764765126</v>
      </c>
      <c r="X71" s="270"/>
      <c r="Y71" s="270">
        <v>10354.354690631069</v>
      </c>
      <c r="Z71" s="287"/>
      <c r="AA71" s="287"/>
      <c r="AB71" s="287"/>
      <c r="AC71" s="380"/>
      <c r="AD71" s="377"/>
      <c r="AE71" s="319"/>
      <c r="AF71" s="319" t="s">
        <v>255</v>
      </c>
      <c r="AG71" s="319" t="s">
        <v>256</v>
      </c>
    </row>
    <row r="72" spans="1:33" ht="15.5">
      <c r="B72" s="276" t="s">
        <v>136</v>
      </c>
      <c r="C72" s="287">
        <v>4375.5868307878554</v>
      </c>
      <c r="D72" s="275">
        <v>0</v>
      </c>
      <c r="E72" s="275">
        <v>25.743510257490392</v>
      </c>
      <c r="F72" s="275">
        <v>149.33751246121307</v>
      </c>
      <c r="G72" s="275">
        <v>168.71413929247382</v>
      </c>
      <c r="H72" s="275">
        <v>220.64314788163327</v>
      </c>
      <c r="I72" s="275">
        <v>236.20972246935287</v>
      </c>
      <c r="J72" s="275">
        <v>344.63763341736529</v>
      </c>
      <c r="K72" s="275">
        <v>358.00675782143969</v>
      </c>
      <c r="L72" s="275">
        <v>366.13348642052858</v>
      </c>
      <c r="M72" s="275">
        <v>385.87343518879049</v>
      </c>
      <c r="N72" s="275">
        <v>727.3105240149456</v>
      </c>
      <c r="O72" s="275">
        <v>743.82046601488275</v>
      </c>
      <c r="P72" s="275">
        <v>760.70517369408901</v>
      </c>
      <c r="Q72" s="275">
        <v>777.97318138753781</v>
      </c>
      <c r="R72" s="275">
        <v>800.18503665976073</v>
      </c>
      <c r="S72" s="275">
        <v>819.74147661737709</v>
      </c>
      <c r="T72" s="275">
        <v>838.34962821850718</v>
      </c>
      <c r="U72" s="275">
        <v>857.38016197455272</v>
      </c>
      <c r="V72" s="275">
        <v>876.84269919147596</v>
      </c>
      <c r="W72" s="275">
        <v>896.74699764765126</v>
      </c>
      <c r="X72" s="270"/>
      <c r="Y72" s="270"/>
      <c r="Z72" s="287"/>
      <c r="AA72" s="287"/>
      <c r="AB72" s="371"/>
      <c r="AD72" s="377"/>
    </row>
    <row r="73" spans="1:33">
      <c r="X73" s="270"/>
      <c r="Y73" s="385"/>
      <c r="Z73" s="385"/>
      <c r="AA73" s="287"/>
      <c r="AB73" s="386"/>
    </row>
    <row r="74" spans="1:33" ht="16" thickBot="1">
      <c r="B74" s="273"/>
      <c r="C74" s="270"/>
      <c r="D74" s="270"/>
      <c r="E74" s="270"/>
      <c r="F74" s="270"/>
      <c r="G74" s="270"/>
      <c r="H74" s="270"/>
      <c r="I74" s="270"/>
      <c r="J74" s="270"/>
      <c r="K74" s="270"/>
      <c r="L74" s="270"/>
      <c r="M74" s="270"/>
      <c r="N74" s="270"/>
      <c r="O74" s="270"/>
      <c r="P74" s="270"/>
      <c r="Q74" s="270"/>
      <c r="R74" s="270"/>
      <c r="S74" s="270"/>
      <c r="T74" s="270"/>
      <c r="U74" s="270"/>
      <c r="V74" s="270"/>
      <c r="W74" s="270"/>
      <c r="X74" s="270"/>
      <c r="Y74" s="270"/>
      <c r="Z74" s="287"/>
      <c r="AA74" s="287"/>
      <c r="AB74" s="371"/>
    </row>
    <row r="75" spans="1:33" ht="16" thickBot="1">
      <c r="A75" s="369">
        <v>10</v>
      </c>
      <c r="B75" s="283" t="s">
        <v>210</v>
      </c>
      <c r="C75" s="282">
        <v>57943.63465603743</v>
      </c>
      <c r="D75" s="281">
        <v>4686.8843803577256</v>
      </c>
      <c r="E75" s="281">
        <v>5247.224377065013</v>
      </c>
      <c r="F75" s="281">
        <v>5320.3688246830288</v>
      </c>
      <c r="G75" s="281">
        <v>4980.2623060789474</v>
      </c>
      <c r="H75" s="281">
        <v>5383.6161757140571</v>
      </c>
      <c r="I75" s="281">
        <v>5893.8982038132335</v>
      </c>
      <c r="J75" s="281">
        <v>5720.1700045760499</v>
      </c>
      <c r="K75" s="281">
        <v>5547.0410294376688</v>
      </c>
      <c r="L75" s="281">
        <v>5923.6769783649479</v>
      </c>
      <c r="M75" s="281">
        <v>4911.4135826727843</v>
      </c>
      <c r="N75" s="281">
        <v>4360.9983459684272</v>
      </c>
      <c r="O75" s="281">
        <v>4625.0001791548402</v>
      </c>
      <c r="P75" s="281">
        <v>4657.2246816809202</v>
      </c>
      <c r="Q75" s="281">
        <v>4867.41883992149</v>
      </c>
      <c r="R75" s="281">
        <v>5512.0261681221145</v>
      </c>
      <c r="S75" s="281">
        <v>5824.9278053330381</v>
      </c>
      <c r="T75" s="281">
        <v>6201.0544448933169</v>
      </c>
      <c r="U75" s="281">
        <v>6351.6985070050978</v>
      </c>
      <c r="V75" s="281">
        <v>6358.5019000718685</v>
      </c>
      <c r="W75" s="281">
        <v>7650.518006637195</v>
      </c>
      <c r="X75" s="270"/>
      <c r="Y75" s="270">
        <v>110023.92474155179</v>
      </c>
      <c r="Z75" s="371"/>
      <c r="AA75" s="371"/>
      <c r="AB75" s="378"/>
    </row>
    <row r="76" spans="1:33" ht="15.5">
      <c r="B76" s="273" t="s">
        <v>211</v>
      </c>
      <c r="C76" s="270">
        <v>46022.728197055891</v>
      </c>
      <c r="D76" s="270">
        <v>609.47375428337023</v>
      </c>
      <c r="E76" s="270">
        <v>664.94224755130949</v>
      </c>
      <c r="F76" s="270">
        <v>1445.3967073267854</v>
      </c>
      <c r="G76" s="270">
        <v>2151.6282584879655</v>
      </c>
      <c r="H76" s="270">
        <v>2236.7966185987125</v>
      </c>
      <c r="I76" s="270">
        <v>3294.5301840927973</v>
      </c>
      <c r="J76" s="270">
        <v>3892.335359826473</v>
      </c>
      <c r="K76" s="270">
        <v>4064.797238398382</v>
      </c>
      <c r="L76" s="270">
        <v>4083.2249098567681</v>
      </c>
      <c r="M76" s="270">
        <v>6255.5243232002922</v>
      </c>
      <c r="N76" s="270">
        <v>6672.842297565182</v>
      </c>
      <c r="O76" s="270">
        <v>7098.9160050699684</v>
      </c>
      <c r="P76" s="270">
        <v>7048.9207603842497</v>
      </c>
      <c r="Q76" s="270">
        <v>7099.112622112425</v>
      </c>
      <c r="R76" s="270">
        <v>8018.8005702959963</v>
      </c>
      <c r="S76" s="270">
        <v>7968.5981368572584</v>
      </c>
      <c r="T76" s="270">
        <v>7986.0542059267946</v>
      </c>
      <c r="U76" s="270">
        <v>8152.6829313736434</v>
      </c>
      <c r="V76" s="270">
        <v>8123.3836600314244</v>
      </c>
      <c r="W76" s="270">
        <v>8218.5944748218153</v>
      </c>
      <c r="X76" s="270"/>
      <c r="Y76" s="270">
        <v>105086.55526606161</v>
      </c>
      <c r="Z76" s="287"/>
      <c r="AA76" s="287"/>
      <c r="AB76" s="371"/>
    </row>
    <row r="77" spans="1:33" ht="15.5">
      <c r="B77" s="273" t="s">
        <v>13</v>
      </c>
      <c r="C77" s="270">
        <v>11920.906458981533</v>
      </c>
      <c r="D77" s="270">
        <v>4077.4106260743565</v>
      </c>
      <c r="E77" s="270">
        <v>4582.2821295137037</v>
      </c>
      <c r="F77" s="270">
        <v>3874.972117356243</v>
      </c>
      <c r="G77" s="270">
        <v>2828.6340475909815</v>
      </c>
      <c r="H77" s="270">
        <v>3146.8195571153456</v>
      </c>
      <c r="I77" s="270">
        <v>2599.3680197204353</v>
      </c>
      <c r="J77" s="270">
        <v>1827.8346447495762</v>
      </c>
      <c r="K77" s="270">
        <v>1482.2437910392878</v>
      </c>
      <c r="L77" s="270">
        <v>1840.4520685081791</v>
      </c>
      <c r="M77" s="270">
        <v>-1344.1107405275084</v>
      </c>
      <c r="N77" s="270">
        <v>-2311.8439515967557</v>
      </c>
      <c r="O77" s="270">
        <v>-2473.9158259151286</v>
      </c>
      <c r="P77" s="270">
        <v>-2391.6960787033281</v>
      </c>
      <c r="Q77" s="270">
        <v>-2231.6937821909337</v>
      </c>
      <c r="R77" s="270">
        <v>-2506.7744021738818</v>
      </c>
      <c r="S77" s="270">
        <v>-2143.6703315242203</v>
      </c>
      <c r="T77" s="270">
        <v>-1784.999761033479</v>
      </c>
      <c r="U77" s="270">
        <v>-1800.984424368545</v>
      </c>
      <c r="V77" s="270">
        <v>-1764.8817599595559</v>
      </c>
      <c r="W77" s="270">
        <v>-568.07646818462172</v>
      </c>
      <c r="X77" s="270"/>
      <c r="Y77" s="270">
        <v>4937.3694754901499</v>
      </c>
      <c r="Z77" s="287"/>
      <c r="AA77" s="287"/>
      <c r="AB77" s="371"/>
    </row>
    <row r="78" spans="1:33">
      <c r="AB78" s="387"/>
    </row>
    <row r="79" spans="1:33" ht="16" thickBot="1">
      <c r="B79" s="273"/>
      <c r="C79" s="18"/>
      <c r="G79" s="270"/>
      <c r="AE79" s="270"/>
    </row>
    <row r="80" spans="1:33" ht="16" thickBot="1">
      <c r="A80" s="369">
        <v>11</v>
      </c>
      <c r="B80" s="367" t="s">
        <v>212</v>
      </c>
      <c r="C80" s="388">
        <v>57943.63465603743</v>
      </c>
      <c r="D80" s="280"/>
      <c r="E80" s="389">
        <v>0</v>
      </c>
      <c r="F80" s="280"/>
      <c r="G80" s="280"/>
      <c r="H80" s="390"/>
      <c r="I80" s="280"/>
      <c r="J80" s="280"/>
      <c r="K80" s="280"/>
      <c r="L80" s="280"/>
      <c r="M80" s="280"/>
      <c r="N80" s="280"/>
      <c r="O80" s="280"/>
      <c r="P80" s="280"/>
      <c r="Q80" s="280"/>
      <c r="R80" s="280"/>
      <c r="S80" s="280"/>
      <c r="T80" s="280"/>
      <c r="U80" s="280"/>
      <c r="V80" s="280"/>
      <c r="W80" s="280"/>
      <c r="AE80" s="270"/>
    </row>
    <row r="81" spans="1:33" ht="15.5">
      <c r="B81" s="273"/>
      <c r="D81" s="279"/>
      <c r="E81" s="279"/>
      <c r="F81" s="279"/>
      <c r="G81" s="279"/>
      <c r="H81" s="279"/>
      <c r="I81" s="279"/>
      <c r="J81" s="279"/>
      <c r="K81" s="279"/>
      <c r="L81" s="279"/>
      <c r="M81" s="279"/>
      <c r="N81" s="279"/>
      <c r="O81" s="279"/>
      <c r="P81" s="279"/>
      <c r="Q81" s="279"/>
      <c r="R81" s="279"/>
      <c r="S81" s="279"/>
      <c r="T81" s="279"/>
      <c r="U81" s="279"/>
      <c r="V81" s="279"/>
      <c r="W81" s="279"/>
    </row>
    <row r="82" spans="1:33" ht="15.5">
      <c r="B82" s="273"/>
      <c r="C82" s="270"/>
      <c r="D82" s="278"/>
      <c r="AC82" s="280"/>
    </row>
    <row r="83" spans="1:33" ht="15.5">
      <c r="A83" s="369">
        <v>12</v>
      </c>
      <c r="B83" s="273" t="s">
        <v>213</v>
      </c>
      <c r="AE83" s="376" t="s">
        <v>232</v>
      </c>
      <c r="AF83" s="376" t="s">
        <v>232</v>
      </c>
      <c r="AG83" s="376" t="s">
        <v>233</v>
      </c>
    </row>
    <row r="84" spans="1:33" ht="15.5">
      <c r="B84" s="277" t="s">
        <v>169</v>
      </c>
      <c r="C84" s="274">
        <v>206663.53629697513</v>
      </c>
      <c r="D84" s="285">
        <v>30219.414083386611</v>
      </c>
      <c r="E84" s="285">
        <v>27522.44919763791</v>
      </c>
      <c r="F84" s="285">
        <v>31760.236495164641</v>
      </c>
      <c r="G84" s="285">
        <v>20672.5987861043</v>
      </c>
      <c r="H84" s="285">
        <v>22900.15036373369</v>
      </c>
      <c r="I84" s="285">
        <v>21144.55021077791</v>
      </c>
      <c r="J84" s="285">
        <v>15936.47383193239</v>
      </c>
      <c r="K84" s="285">
        <v>13734.92674116978</v>
      </c>
      <c r="L84" s="285">
        <v>14518.522106023311</v>
      </c>
      <c r="M84" s="285">
        <v>1953.30659014554</v>
      </c>
      <c r="N84" s="285">
        <v>911.07888694236954</v>
      </c>
      <c r="O84" s="285">
        <v>670.94389334687014</v>
      </c>
      <c r="P84" s="285">
        <v>671.53710384917019</v>
      </c>
      <c r="Q84" s="285">
        <v>704.35888881293022</v>
      </c>
      <c r="R84" s="285">
        <v>845.95133653456969</v>
      </c>
      <c r="S84" s="285">
        <v>924.64453057740968</v>
      </c>
      <c r="T84" s="285">
        <v>1572.3932508357791</v>
      </c>
      <c r="U84" s="285">
        <v>0</v>
      </c>
      <c r="V84" s="285">
        <v>0</v>
      </c>
      <c r="W84" s="285">
        <v>0</v>
      </c>
      <c r="AE84" s="319" t="s">
        <v>169</v>
      </c>
      <c r="AF84" s="319"/>
      <c r="AG84" s="319" t="s">
        <v>257</v>
      </c>
    </row>
    <row r="85" spans="1:33" ht="15.5">
      <c r="B85" s="277" t="s">
        <v>214</v>
      </c>
      <c r="C85" s="274">
        <v>4091.7821019438852</v>
      </c>
      <c r="D85" s="285">
        <v>122.2593482121197</v>
      </c>
      <c r="E85" s="285">
        <v>117.09452119248981</v>
      </c>
      <c r="F85" s="285">
        <v>138.91477913503962</v>
      </c>
      <c r="G85" s="285">
        <v>158.35155707948971</v>
      </c>
      <c r="H85" s="285">
        <v>217.45789597442962</v>
      </c>
      <c r="I85" s="285">
        <v>348.28881311251973</v>
      </c>
      <c r="J85" s="285">
        <v>146.75267099184958</v>
      </c>
      <c r="K85" s="285">
        <v>147.07305824631959</v>
      </c>
      <c r="L85" s="285">
        <v>159.70519383153959</v>
      </c>
      <c r="M85" s="285">
        <v>171.7063542371198</v>
      </c>
      <c r="N85" s="285">
        <v>387.52603521486009</v>
      </c>
      <c r="O85" s="285">
        <v>132.54762093446016</v>
      </c>
      <c r="P85" s="285">
        <v>129.54587249482009</v>
      </c>
      <c r="Q85" s="285">
        <v>138.59561195099977</v>
      </c>
      <c r="R85" s="285">
        <v>176.2384203932599</v>
      </c>
      <c r="S85" s="285">
        <v>326.95618922589972</v>
      </c>
      <c r="T85" s="285">
        <v>544.18785449005975</v>
      </c>
      <c r="U85" s="285">
        <v>176.40758729925969</v>
      </c>
      <c r="V85" s="285">
        <v>169.94274882404972</v>
      </c>
      <c r="W85" s="285">
        <v>182.22996910329968</v>
      </c>
      <c r="AE85" s="319" t="s">
        <v>214</v>
      </c>
      <c r="AF85" s="319"/>
      <c r="AG85" s="319" t="s">
        <v>257</v>
      </c>
    </row>
    <row r="86" spans="1:33" ht="15.5">
      <c r="B86" s="277" t="s">
        <v>15</v>
      </c>
      <c r="C86" s="274">
        <v>147159.56238285083</v>
      </c>
      <c r="D86" s="285">
        <v>1034.7270497155598</v>
      </c>
      <c r="E86" s="285">
        <v>1581.68480799288</v>
      </c>
      <c r="F86" s="285">
        <v>2155.3381809939892</v>
      </c>
      <c r="G86" s="285">
        <v>2771.4833906103809</v>
      </c>
      <c r="H86" s="285">
        <v>3444.6490355635419</v>
      </c>
      <c r="I86" s="285">
        <v>4158.4123422704242</v>
      </c>
      <c r="J86" s="285">
        <v>4906.4745543835015</v>
      </c>
      <c r="K86" s="285">
        <v>5649.0230360103869</v>
      </c>
      <c r="L86" s="285">
        <v>6408.2691689924613</v>
      </c>
      <c r="M86" s="285">
        <v>7130.2499977103062</v>
      </c>
      <c r="N86" s="285">
        <v>7846.3573760683275</v>
      </c>
      <c r="O86" s="285">
        <v>8557.7369573573269</v>
      </c>
      <c r="P86" s="285">
        <v>9238.7162303074037</v>
      </c>
      <c r="Q86" s="285">
        <v>9924.501601358239</v>
      </c>
      <c r="R86" s="285">
        <v>10662.140345556865</v>
      </c>
      <c r="S86" s="285">
        <v>11282.84738088954</v>
      </c>
      <c r="T86" s="285">
        <v>11865.98535255207</v>
      </c>
      <c r="U86" s="285">
        <v>12467.029871492399</v>
      </c>
      <c r="V86" s="285">
        <v>12955.511573877491</v>
      </c>
      <c r="W86" s="285">
        <v>13118.424129147748</v>
      </c>
      <c r="AE86" s="319" t="s">
        <v>15</v>
      </c>
      <c r="AF86" s="319"/>
      <c r="AG86" s="319" t="s">
        <v>257</v>
      </c>
    </row>
    <row r="87" spans="1:33" ht="15.5">
      <c r="B87" s="277" t="s">
        <v>215</v>
      </c>
      <c r="C87" s="274">
        <v>-6416.7048174870042</v>
      </c>
      <c r="D87" s="285">
        <v>78.704390512955115</v>
      </c>
      <c r="E87" s="285">
        <v>230.18576800000415</v>
      </c>
      <c r="F87" s="285">
        <v>-373.64563199999799</v>
      </c>
      <c r="G87" s="285">
        <v>-373.64163199999797</v>
      </c>
      <c r="H87" s="285">
        <v>-373.64563199999799</v>
      </c>
      <c r="I87" s="285">
        <v>-373.64563199999799</v>
      </c>
      <c r="J87" s="285">
        <v>-373.64163199999797</v>
      </c>
      <c r="K87" s="285">
        <v>-373.64163199999797</v>
      </c>
      <c r="L87" s="285">
        <v>-373.64163199999797</v>
      </c>
      <c r="M87" s="285">
        <v>-373.64163199999797</v>
      </c>
      <c r="N87" s="285">
        <v>-373.64563199999799</v>
      </c>
      <c r="O87" s="285">
        <v>-373.64363199999798</v>
      </c>
      <c r="P87" s="285">
        <v>-373.64563199999799</v>
      </c>
      <c r="Q87" s="285">
        <v>-373.64163199999797</v>
      </c>
      <c r="R87" s="285">
        <v>-373.64523199999797</v>
      </c>
      <c r="S87" s="285">
        <v>-373.64563199999799</v>
      </c>
      <c r="T87" s="285">
        <v>-373.64563199999799</v>
      </c>
      <c r="U87" s="285">
        <v>-373.64563199999799</v>
      </c>
      <c r="V87" s="285">
        <v>-373.64563199999799</v>
      </c>
      <c r="W87" s="285">
        <v>-373.64563199999799</v>
      </c>
      <c r="AE87" s="319" t="s">
        <v>244</v>
      </c>
      <c r="AF87" s="319"/>
      <c r="AG87" s="319" t="s">
        <v>257</v>
      </c>
    </row>
    <row r="88" spans="1:33" ht="15.5">
      <c r="B88" s="277" t="s">
        <v>216</v>
      </c>
      <c r="C88" s="274">
        <v>102821.37846794835</v>
      </c>
      <c r="D88" s="285">
        <v>5749.8800639358114</v>
      </c>
      <c r="E88" s="285">
        <v>5681.3146241492595</v>
      </c>
      <c r="F88" s="285">
        <v>5654.20811609062</v>
      </c>
      <c r="G88" s="285">
        <v>5630.2419654754303</v>
      </c>
      <c r="H88" s="285">
        <v>5565.3647321566086</v>
      </c>
      <c r="I88" s="285">
        <v>5539.4643281172575</v>
      </c>
      <c r="J88" s="285">
        <v>5474.9521934719387</v>
      </c>
      <c r="K88" s="285">
        <v>5450.592862191108</v>
      </c>
      <c r="L88" s="285">
        <v>5430.2959024690481</v>
      </c>
      <c r="M88" s="285">
        <v>5371.4394664120573</v>
      </c>
      <c r="N88" s="285">
        <v>5252.9107129974682</v>
      </c>
      <c r="O88" s="285">
        <v>5178.0181547325874</v>
      </c>
      <c r="P88" s="285">
        <v>5155.7232026567972</v>
      </c>
      <c r="Q88" s="285">
        <v>4969.2686002396276</v>
      </c>
      <c r="R88" s="285">
        <v>4564.1750876551368</v>
      </c>
      <c r="S88" s="285">
        <v>4529.2418061661083</v>
      </c>
      <c r="T88" s="285">
        <v>4452.9891295765092</v>
      </c>
      <c r="U88" s="285">
        <v>4407.7281674323376</v>
      </c>
      <c r="V88" s="285">
        <v>4393.4780648793385</v>
      </c>
      <c r="W88" s="285">
        <v>4370.0912871433266</v>
      </c>
      <c r="AE88" s="319" t="s">
        <v>245</v>
      </c>
      <c r="AF88" s="319"/>
      <c r="AG88" s="319" t="s">
        <v>257</v>
      </c>
    </row>
    <row r="89" spans="1:33" ht="15.5">
      <c r="B89" s="277" t="s">
        <v>217</v>
      </c>
      <c r="C89" s="274">
        <v>209278.68286138983</v>
      </c>
      <c r="D89" s="285">
        <v>17502.041998135279</v>
      </c>
      <c r="E89" s="285">
        <v>16987.559540629361</v>
      </c>
      <c r="F89" s="285">
        <v>16496.31032285083</v>
      </c>
      <c r="G89" s="285">
        <v>15653.06882294629</v>
      </c>
      <c r="H89" s="285">
        <v>15566.3350075239</v>
      </c>
      <c r="I89" s="285">
        <v>16381.4819988975</v>
      </c>
      <c r="J89" s="285">
        <v>14950.442626392811</v>
      </c>
      <c r="K89" s="285">
        <v>13397.137763373819</v>
      </c>
      <c r="L89" s="285">
        <v>12911.47661984331</v>
      </c>
      <c r="M89" s="285">
        <v>9408.1786651737166</v>
      </c>
      <c r="N89" s="285">
        <v>6503.3115664806137</v>
      </c>
      <c r="O89" s="285">
        <v>5591.098805396955</v>
      </c>
      <c r="P89" s="285">
        <v>5524.8049471336244</v>
      </c>
      <c r="Q89" s="285">
        <v>5746.4348723131016</v>
      </c>
      <c r="R89" s="285">
        <v>5595.6259014043826</v>
      </c>
      <c r="S89" s="285">
        <v>5718.9308913931636</v>
      </c>
      <c r="T89" s="285">
        <v>5958.456736369063</v>
      </c>
      <c r="U89" s="285">
        <v>6698.3150610490657</v>
      </c>
      <c r="V89" s="285">
        <v>6550.2765169465038</v>
      </c>
      <c r="W89" s="285">
        <v>6137.3941971365521</v>
      </c>
      <c r="AE89" s="319" t="s">
        <v>217</v>
      </c>
      <c r="AF89" s="319"/>
      <c r="AG89" s="319" t="s">
        <v>257</v>
      </c>
    </row>
    <row r="90" spans="1:33" ht="15.5">
      <c r="B90" s="277" t="s">
        <v>218</v>
      </c>
      <c r="C90" s="274">
        <v>374367.50953847612</v>
      </c>
      <c r="D90" s="285">
        <v>2567.6020040589988</v>
      </c>
      <c r="E90" s="285">
        <v>3007.8520673669495</v>
      </c>
      <c r="F90" s="285">
        <v>6688.734261569778</v>
      </c>
      <c r="G90" s="285">
        <v>12164.14397766102</v>
      </c>
      <c r="H90" s="285">
        <v>12179.224697329661</v>
      </c>
      <c r="I90" s="285">
        <v>19239.340815503107</v>
      </c>
      <c r="J90" s="285">
        <v>22713.063164558662</v>
      </c>
      <c r="K90" s="285">
        <v>22647.097940047541</v>
      </c>
      <c r="L90" s="285">
        <v>22931.631955639168</v>
      </c>
      <c r="M90" s="285">
        <v>23311.865003347029</v>
      </c>
      <c r="N90" s="285">
        <v>21685.464484019016</v>
      </c>
      <c r="O90" s="285">
        <v>22922.47495617385</v>
      </c>
      <c r="P90" s="285">
        <v>23288.018049578972</v>
      </c>
      <c r="Q90" s="285">
        <v>22358.470725647367</v>
      </c>
      <c r="R90" s="285">
        <v>23369.333104054225</v>
      </c>
      <c r="S90" s="285">
        <v>21993.100744439402</v>
      </c>
      <c r="T90" s="285">
        <v>22148.972884562812</v>
      </c>
      <c r="U90" s="285">
        <v>22710.742615511619</v>
      </c>
      <c r="V90" s="285">
        <v>22812.116738723449</v>
      </c>
      <c r="W90" s="285">
        <v>23628.25934868347</v>
      </c>
      <c r="AE90" s="319" t="s">
        <v>218</v>
      </c>
      <c r="AF90" s="319"/>
      <c r="AG90" s="319" t="s">
        <v>257</v>
      </c>
    </row>
    <row r="91" spans="1:33" ht="15.5">
      <c r="B91" s="277" t="s">
        <v>219</v>
      </c>
      <c r="C91" s="274">
        <v>666795.42431039317</v>
      </c>
      <c r="D91" s="285">
        <v>10303.394310322939</v>
      </c>
      <c r="E91" s="285">
        <v>10627.048614772099</v>
      </c>
      <c r="F91" s="285">
        <v>17032.134955456899</v>
      </c>
      <c r="G91" s="285">
        <v>16896.950417609791</v>
      </c>
      <c r="H91" s="285">
        <v>16891.73818393375</v>
      </c>
      <c r="I91" s="285">
        <v>18465.334516335199</v>
      </c>
      <c r="J91" s="285">
        <v>20423.825044925674</v>
      </c>
      <c r="K91" s="285">
        <v>19948.526668969767</v>
      </c>
      <c r="L91" s="285">
        <v>19479.768026460977</v>
      </c>
      <c r="M91" s="285">
        <v>40278.658566776896</v>
      </c>
      <c r="N91" s="285">
        <v>46151.549486028707</v>
      </c>
      <c r="O91" s="285">
        <v>45723.179892513675</v>
      </c>
      <c r="P91" s="285">
        <v>45734.592958362817</v>
      </c>
      <c r="Q91" s="285">
        <v>46323.545389032239</v>
      </c>
      <c r="R91" s="285">
        <v>48514.808582530284</v>
      </c>
      <c r="S91" s="285">
        <v>48958.339217931913</v>
      </c>
      <c r="T91" s="285">
        <v>48830.893791996146</v>
      </c>
      <c r="U91" s="285">
        <v>49266.971992358012</v>
      </c>
      <c r="V91" s="285">
        <v>48986.491679838728</v>
      </c>
      <c r="W91" s="285">
        <v>47957.672014236632</v>
      </c>
      <c r="AE91" s="319" t="s">
        <v>219</v>
      </c>
      <c r="AF91" s="319"/>
      <c r="AG91" s="319" t="s">
        <v>257</v>
      </c>
    </row>
    <row r="92" spans="1:33" ht="15.5">
      <c r="B92" s="277" t="s">
        <v>220</v>
      </c>
      <c r="C92" s="274">
        <v>174473.12020075336</v>
      </c>
      <c r="D92" s="285">
        <v>4638.1917158679316</v>
      </c>
      <c r="E92" s="285">
        <v>4574.6027072795805</v>
      </c>
      <c r="F92" s="285">
        <v>4711.3073591775028</v>
      </c>
      <c r="G92" s="285">
        <v>4722.871897741381</v>
      </c>
      <c r="H92" s="285">
        <v>4696.0353172753003</v>
      </c>
      <c r="I92" s="285">
        <v>4577.349573871873</v>
      </c>
      <c r="J92" s="285">
        <v>4678.4246395193131</v>
      </c>
      <c r="K92" s="285">
        <v>7545.9765622756431</v>
      </c>
      <c r="L92" s="285">
        <v>7583.3426873897151</v>
      </c>
      <c r="M92" s="285">
        <v>7440.5945732195732</v>
      </c>
      <c r="N92" s="285">
        <v>9914.0442592205272</v>
      </c>
      <c r="O92" s="285">
        <v>11156.652784369708</v>
      </c>
      <c r="P92" s="285">
        <v>11625.710879014649</v>
      </c>
      <c r="Q92" s="285">
        <v>11896.407622738599</v>
      </c>
      <c r="R92" s="285">
        <v>11940.399069764588</v>
      </c>
      <c r="S92" s="285">
        <v>12704.839445119909</v>
      </c>
      <c r="T92" s="285">
        <v>12615.482932882991</v>
      </c>
      <c r="U92" s="285">
        <v>11795.369954911543</v>
      </c>
      <c r="V92" s="285">
        <v>12164.436125722681</v>
      </c>
      <c r="W92" s="285">
        <v>13491.080093390305</v>
      </c>
      <c r="AE92" s="319" t="s">
        <v>246</v>
      </c>
      <c r="AF92" s="319"/>
      <c r="AG92" s="319" t="s">
        <v>257</v>
      </c>
    </row>
    <row r="93" spans="1:33" ht="15.5">
      <c r="B93" s="276" t="s">
        <v>136</v>
      </c>
      <c r="C93" s="275">
        <v>1879234.2913432436</v>
      </c>
      <c r="D93" s="274">
        <v>72216.21496414821</v>
      </c>
      <c r="E93" s="274">
        <v>70329.791849020534</v>
      </c>
      <c r="F93" s="274">
        <v>84263.538838439301</v>
      </c>
      <c r="G93" s="274">
        <v>78296.069183228086</v>
      </c>
      <c r="H93" s="274">
        <v>81087.309601490866</v>
      </c>
      <c r="I93" s="274">
        <v>89480.576966885797</v>
      </c>
      <c r="J93" s="274">
        <v>88856.767094176146</v>
      </c>
      <c r="K93" s="274">
        <v>88146.713000284362</v>
      </c>
      <c r="L93" s="274">
        <v>89049.37002864953</v>
      </c>
      <c r="M93" s="274">
        <v>94692.357585022241</v>
      </c>
      <c r="N93" s="274">
        <v>98278.597174971874</v>
      </c>
      <c r="O93" s="274">
        <v>99559.009432825434</v>
      </c>
      <c r="P93" s="274">
        <v>100995.00361139825</v>
      </c>
      <c r="Q93" s="274">
        <v>101687.94168009311</v>
      </c>
      <c r="R93" s="274">
        <v>105295.02661589332</v>
      </c>
      <c r="S93" s="274">
        <v>106065.25457374334</v>
      </c>
      <c r="T93" s="274">
        <v>107615.71630126543</v>
      </c>
      <c r="U93" s="274">
        <v>107148.91961805423</v>
      </c>
      <c r="V93" s="274">
        <v>107658.60781681225</v>
      </c>
      <c r="W93" s="274">
        <v>108511.50540684134</v>
      </c>
    </row>
    <row r="94" spans="1:33" ht="15.5">
      <c r="B94" s="273"/>
    </row>
    <row r="95" spans="1:33" ht="15.5">
      <c r="B95" s="273" t="s">
        <v>221</v>
      </c>
      <c r="C95" s="270">
        <v>0</v>
      </c>
      <c r="D95" s="270">
        <v>0</v>
      </c>
      <c r="E95" s="270">
        <v>0</v>
      </c>
      <c r="F95" s="270">
        <v>0</v>
      </c>
      <c r="G95" s="270">
        <v>0</v>
      </c>
      <c r="H95" s="270">
        <v>0</v>
      </c>
      <c r="I95" s="270">
        <v>0</v>
      </c>
      <c r="J95" s="270">
        <v>0</v>
      </c>
      <c r="K95" s="270">
        <v>0</v>
      </c>
      <c r="L95" s="270">
        <v>0</v>
      </c>
      <c r="M95" s="270">
        <v>0</v>
      </c>
      <c r="N95" s="270">
        <v>0</v>
      </c>
      <c r="O95" s="270">
        <v>0</v>
      </c>
      <c r="P95" s="270">
        <v>0</v>
      </c>
      <c r="Q95" s="270">
        <v>0</v>
      </c>
      <c r="R95" s="270">
        <v>0</v>
      </c>
      <c r="S95" s="270">
        <v>0</v>
      </c>
      <c r="T95" s="270">
        <v>0</v>
      </c>
      <c r="U95" s="270">
        <v>0</v>
      </c>
      <c r="V95" s="270">
        <v>0</v>
      </c>
      <c r="W95" s="270">
        <v>0</v>
      </c>
      <c r="X95" s="270"/>
    </row>
    <row r="98" spans="1:27">
      <c r="S98" s="278"/>
    </row>
    <row r="100" spans="1:27">
      <c r="A100" s="369">
        <v>13</v>
      </c>
      <c r="B100" s="16" t="s">
        <v>18</v>
      </c>
    </row>
    <row r="101" spans="1:27">
      <c r="B101" t="s">
        <v>222</v>
      </c>
      <c r="C101" s="270">
        <v>-247.46660144012196</v>
      </c>
      <c r="D101" s="270">
        <v>-127.14042359252605</v>
      </c>
      <c r="E101" s="270">
        <v>0</v>
      </c>
      <c r="F101" s="270">
        <v>93.901086423467419</v>
      </c>
      <c r="G101" s="270">
        <v>-45.869756175800191</v>
      </c>
      <c r="H101" s="270">
        <v>-44.262077936314654</v>
      </c>
      <c r="I101" s="270">
        <v>79.821696703376347</v>
      </c>
      <c r="J101" s="270">
        <v>-18.438198256008466</v>
      </c>
      <c r="K101" s="270">
        <v>-26.879478932011473</v>
      </c>
      <c r="L101" s="270">
        <v>-192.40275316145249</v>
      </c>
      <c r="M101" s="270">
        <v>-54.339846031739221</v>
      </c>
      <c r="N101" s="270">
        <v>-34.73061492141639</v>
      </c>
      <c r="O101" s="270">
        <v>-24.234843620347615</v>
      </c>
      <c r="P101" s="270">
        <v>-11.570153359356629</v>
      </c>
      <c r="Q101" s="270">
        <v>-3.9874723896372846</v>
      </c>
      <c r="R101" s="270">
        <v>-7.4289929510757124</v>
      </c>
      <c r="S101" s="270">
        <v>-2.5864963259106672</v>
      </c>
      <c r="T101" s="270">
        <v>25.393542138600505</v>
      </c>
      <c r="U101" s="270">
        <v>0.1316134429652345</v>
      </c>
      <c r="V101" s="270">
        <v>0.18371616704748986</v>
      </c>
      <c r="W101" s="270">
        <v>1.1254206057741401E-2</v>
      </c>
    </row>
    <row r="103" spans="1:27">
      <c r="B103" t="s">
        <v>223</v>
      </c>
      <c r="C103" s="270">
        <v>-0.22098078290197884</v>
      </c>
      <c r="D103" s="280">
        <v>0</v>
      </c>
      <c r="E103" s="280">
        <v>0</v>
      </c>
      <c r="F103" s="280">
        <v>0</v>
      </c>
      <c r="G103" s="280">
        <v>0</v>
      </c>
      <c r="H103" s="280">
        <v>0</v>
      </c>
      <c r="I103" s="280">
        <v>-6.850507939713997E-2</v>
      </c>
      <c r="J103" s="280">
        <v>-5.1368608706669955E-2</v>
      </c>
      <c r="K103" s="280">
        <v>-4.4733092271349979E-2</v>
      </c>
      <c r="L103" s="280">
        <v>-4.4386951299389979E-2</v>
      </c>
      <c r="M103" s="280">
        <v>-4.8453030746440008E-2</v>
      </c>
      <c r="N103" s="280">
        <v>-2.6791667456039999E-2</v>
      </c>
      <c r="O103" s="280">
        <v>-1.8864911596630007E-2</v>
      </c>
      <c r="P103" s="280">
        <v>-1.8337975902429998E-2</v>
      </c>
      <c r="Q103" s="280">
        <v>-2.1055257358399998E-2</v>
      </c>
      <c r="R103" s="280">
        <v>-1.6230047289900001E-2</v>
      </c>
      <c r="S103" s="280">
        <v>-2.6793436326790002E-2</v>
      </c>
      <c r="T103" s="280">
        <v>-3.8541831436080018E-2</v>
      </c>
      <c r="U103" s="280">
        <v>0</v>
      </c>
      <c r="V103" s="280">
        <v>0</v>
      </c>
      <c r="W103" s="280">
        <v>0</v>
      </c>
      <c r="Z103" s="391" t="s">
        <v>258</v>
      </c>
      <c r="AA103" s="391" t="s">
        <v>259</v>
      </c>
    </row>
    <row r="104" spans="1:27">
      <c r="B104" t="s">
        <v>224</v>
      </c>
      <c r="C104" s="270">
        <v>22469.311583909846</v>
      </c>
      <c r="D104" s="280">
        <v>3583.8759033503297</v>
      </c>
      <c r="E104" s="280">
        <v>3377.3399183170782</v>
      </c>
      <c r="F104" s="280">
        <v>3859.0263080818472</v>
      </c>
      <c r="G104" s="280">
        <v>2814.6804381862312</v>
      </c>
      <c r="H104" s="280">
        <v>3079.2627555984623</v>
      </c>
      <c r="I104" s="280">
        <v>3036.5801477760779</v>
      </c>
      <c r="J104" s="280">
        <v>2534.6998274412631</v>
      </c>
      <c r="K104" s="280">
        <v>2323.3156719758572</v>
      </c>
      <c r="L104" s="280">
        <v>2477.399309405444</v>
      </c>
      <c r="M104" s="280">
        <v>758.35158527085161</v>
      </c>
      <c r="N104" s="280">
        <v>491.65578008810627</v>
      </c>
      <c r="O104" s="280">
        <v>418.90246350675369</v>
      </c>
      <c r="P104" s="280">
        <v>431.6401920667451</v>
      </c>
      <c r="Q104" s="280">
        <v>468.69366264498819</v>
      </c>
      <c r="R104" s="280">
        <v>495.86761223226557</v>
      </c>
      <c r="S104" s="280">
        <v>537.1417878477788</v>
      </c>
      <c r="T104" s="280">
        <v>697.15885606309962</v>
      </c>
      <c r="U104" s="280">
        <v>457.2319600182181</v>
      </c>
      <c r="V104" s="280">
        <v>462.37704193744139</v>
      </c>
      <c r="W104" s="280">
        <v>447.10051751560349</v>
      </c>
      <c r="Z104" s="391" t="s">
        <v>260</v>
      </c>
      <c r="AA104" s="391">
        <v>0</v>
      </c>
    </row>
    <row r="105" spans="1:27">
      <c r="B105" t="s">
        <v>225</v>
      </c>
      <c r="C105" s="270">
        <v>888.84923522041856</v>
      </c>
      <c r="D105" s="280">
        <v>95.23845891531964</v>
      </c>
      <c r="E105" s="280">
        <v>91.750069730418389</v>
      </c>
      <c r="F105" s="280">
        <v>96.88473736620773</v>
      </c>
      <c r="G105" s="280">
        <v>109.4983948333616</v>
      </c>
      <c r="H105" s="280">
        <v>110.6240044958393</v>
      </c>
      <c r="I105" s="280">
        <v>138.24704340162279</v>
      </c>
      <c r="J105" s="280">
        <v>141.74836343860551</v>
      </c>
      <c r="K105" s="280">
        <v>135.29707216264902</v>
      </c>
      <c r="L105" s="280">
        <v>106.13446669155961</v>
      </c>
      <c r="M105" s="280">
        <v>64.683696408885851</v>
      </c>
      <c r="N105" s="280">
        <v>50.99945099722926</v>
      </c>
      <c r="O105" s="280">
        <v>44.840967974560854</v>
      </c>
      <c r="P105" s="280">
        <v>30.271239202498258</v>
      </c>
      <c r="Q105" s="280">
        <v>30.725536366439371</v>
      </c>
      <c r="R105" s="280">
        <v>26.104149577562861</v>
      </c>
      <c r="S105" s="280">
        <v>29.493946427467119</v>
      </c>
      <c r="T105" s="280">
        <v>21.803825080211571</v>
      </c>
      <c r="U105" s="280">
        <v>24.971992987522778</v>
      </c>
      <c r="V105" s="280">
        <v>25.87718447971104</v>
      </c>
      <c r="W105" s="280">
        <v>26.834974007267302</v>
      </c>
      <c r="Z105" s="391" t="s">
        <v>261</v>
      </c>
      <c r="AA105" s="391">
        <v>0</v>
      </c>
    </row>
    <row r="106" spans="1:27">
      <c r="B106" t="s">
        <v>226</v>
      </c>
      <c r="C106" s="270">
        <v>0</v>
      </c>
      <c r="D106" s="270">
        <v>0</v>
      </c>
      <c r="E106" s="270">
        <v>0</v>
      </c>
      <c r="F106" s="270">
        <v>0</v>
      </c>
      <c r="G106" s="270">
        <v>0</v>
      </c>
      <c r="H106" s="270">
        <v>0</v>
      </c>
      <c r="I106" s="270">
        <v>0</v>
      </c>
      <c r="J106" s="270">
        <v>0</v>
      </c>
      <c r="K106" s="270">
        <v>0</v>
      </c>
      <c r="L106" s="270">
        <v>0</v>
      </c>
      <c r="M106" s="270">
        <v>0</v>
      </c>
      <c r="N106" s="270">
        <v>0</v>
      </c>
      <c r="O106" s="270">
        <v>0</v>
      </c>
      <c r="P106" s="270">
        <v>0</v>
      </c>
      <c r="Q106" s="270">
        <v>0</v>
      </c>
      <c r="R106" s="270">
        <v>0</v>
      </c>
      <c r="S106" s="270">
        <v>0</v>
      </c>
      <c r="T106" s="270">
        <v>0</v>
      </c>
      <c r="U106" s="270">
        <v>0</v>
      </c>
      <c r="V106" s="270">
        <v>0</v>
      </c>
      <c r="W106" s="270">
        <v>0</v>
      </c>
      <c r="Z106" t="s">
        <v>262</v>
      </c>
    </row>
    <row r="107" spans="1:27">
      <c r="B107" t="s">
        <v>136</v>
      </c>
      <c r="C107" s="275">
        <v>23358.160819130266</v>
      </c>
      <c r="D107" s="275">
        <v>3679.1143622656496</v>
      </c>
      <c r="E107" s="275">
        <v>3469.0899880474967</v>
      </c>
      <c r="F107" s="275">
        <v>3955.9110454480551</v>
      </c>
      <c r="G107" s="275">
        <v>2924.1788330195927</v>
      </c>
      <c r="H107" s="275">
        <v>3189.8867600943017</v>
      </c>
      <c r="I107" s="275">
        <v>3174.8271911777006</v>
      </c>
      <c r="J107" s="275">
        <v>2676.4481908798684</v>
      </c>
      <c r="K107" s="275">
        <v>2458.6127441385061</v>
      </c>
      <c r="L107" s="275">
        <v>2583.5337760970037</v>
      </c>
      <c r="M107" s="275">
        <v>823.03528167973741</v>
      </c>
      <c r="N107" s="275">
        <v>542.65523108533557</v>
      </c>
      <c r="O107" s="275">
        <v>463.74343148131453</v>
      </c>
      <c r="P107" s="275">
        <v>461.91143126924334</v>
      </c>
      <c r="Q107" s="275">
        <v>499.41919901142757</v>
      </c>
      <c r="R107" s="275">
        <v>521.97176180982842</v>
      </c>
      <c r="S107" s="275">
        <v>566.63573427524591</v>
      </c>
      <c r="T107" s="275">
        <v>718.96268114331122</v>
      </c>
      <c r="U107" s="275">
        <v>482.20395300574086</v>
      </c>
      <c r="V107" s="275">
        <v>488.25422641715244</v>
      </c>
      <c r="W107" s="275">
        <v>473.93549152287079</v>
      </c>
    </row>
  </sheetData>
  <conditionalFormatting sqref="D84:W92">
    <cfRule type="colorScale" priority="5">
      <colorScale>
        <cfvo type="min"/>
        <cfvo type="max"/>
        <color rgb="FFFFEF9C"/>
        <color rgb="FF63BE7B"/>
      </colorScale>
    </cfRule>
  </conditionalFormatting>
  <conditionalFormatting sqref="D93:W93">
    <cfRule type="colorScale" priority="1">
      <colorScale>
        <cfvo type="min"/>
        <cfvo type="max"/>
        <color rgb="FFFFEF9C"/>
        <color rgb="FF63BE7B"/>
      </colorScale>
    </cfRule>
    <cfRule type="colorScale" priority="3">
      <colorScale>
        <cfvo type="min"/>
        <cfvo type="percentile" val="50"/>
        <cfvo type="max"/>
        <color rgb="FF63BE7B"/>
        <color rgb="FFFFEB84"/>
        <color rgb="FFF8696B"/>
      </colorScale>
    </cfRule>
  </conditionalFormatting>
  <conditionalFormatting sqref="D93:W93">
    <cfRule type="colorScale" priority="2">
      <colorScale>
        <cfvo type="min"/>
        <cfvo type="max"/>
        <color rgb="FFFFEF9C"/>
        <color rgb="FF63BE7B"/>
      </colorScale>
    </cfRule>
  </conditionalFormatting>
  <conditionalFormatting sqref="D84:W84">
    <cfRule type="colorScale" priority="4">
      <colorScale>
        <cfvo type="min"/>
        <cfvo type="max"/>
        <color rgb="FFFFEF9C"/>
        <color rgb="FF63BE7B"/>
      </colorScale>
    </cfRule>
    <cfRule type="colorScale" priority="6">
      <colorScale>
        <cfvo type="min"/>
        <cfvo type="percentile" val="50"/>
        <cfvo type="max"/>
        <color rgb="FF63BE7B"/>
        <color rgb="FFFFEB84"/>
        <color rgb="FFF8696B"/>
      </colorScale>
    </cfRule>
  </conditionalFormatting>
  <pageMargins left="0.7" right="0.7" top="0.75" bottom="0.75" header="0.3" footer="0.3"/>
  <pageSetup scale="56" orientation="portrait" r:id="rId1"/>
  <rowBreaks count="1" manualBreakCount="1">
    <brk id="44" max="16383" man="1"/>
  </rowBreaks>
  <colBreaks count="3" manualBreakCount="3">
    <brk id="7" max="1048575" man="1"/>
    <brk id="16" max="1048575" man="1"/>
    <brk id="2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FD5FF-0ED1-4A24-8926-D5D9A975D53E}">
  <dimension ref="A1:E12"/>
  <sheetViews>
    <sheetView view="pageBreakPreview" zoomScale="60" zoomScaleNormal="100" workbookViewId="0">
      <selection activeCell="A18" sqref="A18"/>
    </sheetView>
  </sheetViews>
  <sheetFormatPr defaultColWidth="9.1796875" defaultRowHeight="15.5"/>
  <cols>
    <col min="1" max="1" width="39.26953125" style="4" customWidth="1"/>
    <col min="2" max="4" width="14.54296875" style="4" bestFit="1" customWidth="1"/>
    <col min="5" max="5" width="19.90625" style="4" bestFit="1" customWidth="1"/>
    <col min="6" max="16384" width="9.1796875" style="4"/>
  </cols>
  <sheetData>
    <row r="1" spans="1:5">
      <c r="A1" s="261" t="s">
        <v>264</v>
      </c>
    </row>
    <row r="3" spans="1:5">
      <c r="A3" s="261" t="s">
        <v>265</v>
      </c>
      <c r="B3" s="261" t="s">
        <v>266</v>
      </c>
      <c r="C3" s="261" t="s">
        <v>267</v>
      </c>
      <c r="D3" s="261" t="s">
        <v>267</v>
      </c>
      <c r="E3" s="261" t="s">
        <v>267</v>
      </c>
    </row>
    <row r="4" spans="1:5">
      <c r="A4" s="261" t="s">
        <v>268</v>
      </c>
      <c r="B4" s="4">
        <v>2021</v>
      </c>
      <c r="C4" s="4">
        <f>B4+1</f>
        <v>2022</v>
      </c>
      <c r="D4" s="4">
        <f>C4+1</f>
        <v>2023</v>
      </c>
      <c r="E4" s="4">
        <f>D4+1</f>
        <v>2024</v>
      </c>
    </row>
    <row r="5" spans="1:5">
      <c r="A5" s="261" t="s">
        <v>269</v>
      </c>
      <c r="B5" s="262">
        <v>4017214.1338180737</v>
      </c>
      <c r="C5" s="262">
        <v>4109864.3770305454</v>
      </c>
      <c r="D5" s="262">
        <v>4092102.9422049094</v>
      </c>
      <c r="E5" s="262">
        <v>4076420.4323750217</v>
      </c>
    </row>
    <row r="6" spans="1:5">
      <c r="A6" s="261" t="s">
        <v>270</v>
      </c>
      <c r="B6" s="263">
        <f>'GRC Table A'!N50/'GRC Table A'!J50*1000</f>
        <v>86.217838546934843</v>
      </c>
      <c r="C6" s="263">
        <f t="shared" ref="C6:E7" si="0">B6</f>
        <v>86.217838546934843</v>
      </c>
      <c r="D6" s="263">
        <f t="shared" si="0"/>
        <v>86.217838546934843</v>
      </c>
      <c r="E6" s="263">
        <f t="shared" si="0"/>
        <v>86.217838546934843</v>
      </c>
    </row>
    <row r="7" spans="1:5">
      <c r="A7" s="261" t="s">
        <v>271</v>
      </c>
      <c r="B7" s="263">
        <f>'GRC Table A'!S50/'GRC Table A'!J50*1000</f>
        <v>-2.9257693570012431</v>
      </c>
      <c r="C7" s="263">
        <f t="shared" si="0"/>
        <v>-2.9257693570012431</v>
      </c>
      <c r="D7" s="263">
        <f t="shared" si="0"/>
        <v>-2.9257693570012431</v>
      </c>
      <c r="E7" s="263">
        <f t="shared" si="0"/>
        <v>-2.9257693570012431</v>
      </c>
    </row>
    <row r="8" spans="1:5">
      <c r="A8" s="261" t="s">
        <v>272</v>
      </c>
      <c r="B8" s="263">
        <f>C8*(2/12)+('Oct 21 BPA - Attachment B'!J30/'Oct 21 BPA - Attachment B'!D30*1000)*(10/12)</f>
        <v>-3.281206492419515</v>
      </c>
      <c r="C8" s="263">
        <f>'Oct 21 BPA - Attachment B'!K30/'Oct 21 BPA - Attachment B'!D30*1000</f>
        <v>-4.3388667560929717</v>
      </c>
      <c r="D8" s="263">
        <f>C8</f>
        <v>-4.3388667560929717</v>
      </c>
      <c r="E8" s="263">
        <f>D8</f>
        <v>-4.3388667560929717</v>
      </c>
    </row>
    <row r="9" spans="1:5" ht="16" thickBot="1">
      <c r="A9" s="261" t="s">
        <v>273</v>
      </c>
      <c r="B9" s="263">
        <f>'Apr 19 SBC - Table A'!W47/'Apr 19 SBC - Table A'!L47*1000</f>
        <v>2.6116178516576003</v>
      </c>
      <c r="C9" s="263">
        <f>B9</f>
        <v>2.6116178516576003</v>
      </c>
      <c r="D9" s="263">
        <f>C9</f>
        <v>2.6116178516576003</v>
      </c>
      <c r="E9" s="263">
        <f>D9</f>
        <v>2.6116178516576003</v>
      </c>
    </row>
    <row r="10" spans="1:5" ht="16" thickBot="1">
      <c r="A10" s="261" t="s">
        <v>274</v>
      </c>
      <c r="B10" s="264">
        <f>B5*SUM(B6:B9)/1000</f>
        <v>331912.19663324137</v>
      </c>
      <c r="C10" s="265">
        <f>C5*SUM(C6:C9)/1000</f>
        <v>335220.34931026754</v>
      </c>
      <c r="D10" s="265">
        <f>D5*SUM(D6:D9)/1000</f>
        <v>333771.64107070194</v>
      </c>
      <c r="E10" s="266">
        <f>E5*SUM(E6:E9)/1000</f>
        <v>332492.49997480167</v>
      </c>
    </row>
    <row r="12" spans="1:5">
      <c r="B12" s="269"/>
    </row>
  </sheetData>
  <pageMargins left="0.7" right="0.7" top="0.75" bottom="0.75" header="0.3" footer="0.3"/>
  <pageSetup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F15C7-CCA7-4A40-B737-29252010B2E2}">
  <sheetPr transitionEvaluation="1" transitionEntry="1">
    <pageSetUpPr fitToPage="1"/>
  </sheetPr>
  <dimension ref="A1:R31"/>
  <sheetViews>
    <sheetView view="pageBreakPreview" zoomScale="60" zoomScaleNormal="100" workbookViewId="0">
      <selection activeCell="K42" sqref="K42"/>
    </sheetView>
  </sheetViews>
  <sheetFormatPr defaultColWidth="11.26953125" defaultRowHeight="15.5"/>
  <cols>
    <col min="1" max="1" width="1.7265625" style="57" customWidth="1"/>
    <col min="2" max="2" width="39.54296875" style="238" customWidth="1"/>
    <col min="3" max="3" width="13.453125" style="60" bestFit="1" customWidth="1"/>
    <col min="4" max="4" width="13.36328125" style="60" bestFit="1" customWidth="1"/>
    <col min="5" max="5" width="14.81640625" style="60" bestFit="1" customWidth="1"/>
    <col min="6" max="6" width="11.26953125" style="57" bestFit="1" customWidth="1"/>
    <col min="7" max="7" width="9.6328125" style="57" bestFit="1" customWidth="1"/>
    <col min="8" max="8" width="11.7265625" style="57" bestFit="1" customWidth="1"/>
    <col min="9" max="9" width="9.90625" style="57" bestFit="1" customWidth="1"/>
    <col min="10" max="10" width="10.6328125" style="57" bestFit="1" customWidth="1"/>
    <col min="11" max="11" width="11.7265625" style="57" bestFit="1" customWidth="1"/>
    <col min="12" max="12" width="9.90625" style="57" bestFit="1" customWidth="1"/>
    <col min="13" max="13" width="17.453125" style="57" customWidth="1"/>
    <col min="14" max="14" width="1.7265625" style="57" customWidth="1"/>
    <col min="15" max="15" width="1.7265625" style="134" customWidth="1"/>
    <col min="16" max="16" width="16.453125" style="134" bestFit="1" customWidth="1"/>
    <col min="17" max="17" width="14.1796875" style="134" customWidth="1"/>
    <col min="18" max="21" width="14.1796875" style="57" customWidth="1"/>
    <col min="22" max="16384" width="11.26953125" style="57"/>
  </cols>
  <sheetData>
    <row r="1" spans="1:18">
      <c r="A1" s="133" t="s">
        <v>347</v>
      </c>
      <c r="B1" s="134"/>
      <c r="C1" s="135"/>
      <c r="D1" s="135"/>
      <c r="E1" s="135"/>
      <c r="F1" s="63"/>
      <c r="G1" s="63"/>
      <c r="H1" s="63"/>
      <c r="I1" s="63"/>
      <c r="J1" s="63"/>
      <c r="K1" s="63"/>
      <c r="L1" s="63"/>
      <c r="M1" s="63"/>
    </row>
    <row r="2" spans="1:18" ht="15.75" customHeight="1">
      <c r="A2" s="136" t="s">
        <v>348</v>
      </c>
      <c r="B2" s="134"/>
      <c r="C2" s="63"/>
      <c r="D2" s="63"/>
      <c r="E2" s="63"/>
      <c r="F2" s="63"/>
      <c r="G2" s="63"/>
      <c r="H2" s="63"/>
      <c r="I2" s="63"/>
      <c r="J2" s="63"/>
      <c r="K2" s="63"/>
      <c r="L2" s="63"/>
      <c r="M2" s="63"/>
      <c r="Q2" s="137" t="s">
        <v>349</v>
      </c>
      <c r="R2" s="138"/>
    </row>
    <row r="3" spans="1:18" ht="15.75" customHeight="1">
      <c r="A3" s="136" t="s">
        <v>350</v>
      </c>
      <c r="B3" s="134"/>
      <c r="C3" s="63"/>
      <c r="D3" s="63"/>
      <c r="E3" s="63"/>
      <c r="F3" s="63"/>
      <c r="G3" s="63"/>
      <c r="H3" s="63"/>
      <c r="I3" s="63"/>
      <c r="J3" s="63"/>
      <c r="K3" s="63"/>
      <c r="L3" s="63"/>
      <c r="M3" s="63"/>
      <c r="Q3" s="139" t="s">
        <v>351</v>
      </c>
      <c r="R3" s="140"/>
    </row>
    <row r="4" spans="1:18" ht="15.75" customHeight="1">
      <c r="B4" s="141"/>
      <c r="F4" s="142"/>
      <c r="N4" s="61"/>
      <c r="Q4" s="143" t="s">
        <v>352</v>
      </c>
      <c r="R4" s="144" t="s">
        <v>353</v>
      </c>
    </row>
    <row r="5" spans="1:18" ht="15.75" customHeight="1">
      <c r="B5" s="141"/>
      <c r="D5" s="145" t="s">
        <v>354</v>
      </c>
      <c r="E5" s="146"/>
      <c r="F5" s="147"/>
      <c r="G5" s="148" t="s">
        <v>355</v>
      </c>
      <c r="H5" s="149"/>
      <c r="I5" s="149"/>
      <c r="J5" s="149"/>
      <c r="K5" s="149"/>
      <c r="L5" s="149"/>
      <c r="M5" s="150"/>
      <c r="N5" s="61"/>
      <c r="Q5" s="151">
        <v>1200</v>
      </c>
      <c r="R5" s="152">
        <f>I12/100*Q5</f>
        <v>-3.6119999999999992</v>
      </c>
    </row>
    <row r="6" spans="1:18" ht="15.75" customHeight="1">
      <c r="B6" s="141"/>
      <c r="C6" s="153"/>
      <c r="D6" s="154" t="s">
        <v>302</v>
      </c>
      <c r="E6" s="155"/>
      <c r="F6" s="156" t="s">
        <v>289</v>
      </c>
      <c r="G6" s="157" t="s">
        <v>356</v>
      </c>
      <c r="H6" s="149"/>
      <c r="I6" s="149"/>
      <c r="J6" s="157" t="s">
        <v>253</v>
      </c>
      <c r="K6" s="149"/>
      <c r="L6" s="149"/>
      <c r="M6" s="158" t="s">
        <v>357</v>
      </c>
      <c r="N6" s="73"/>
      <c r="P6" s="159" t="s">
        <v>358</v>
      </c>
      <c r="Q6" s="57"/>
    </row>
    <row r="7" spans="1:18" ht="15.75" customHeight="1">
      <c r="B7" s="141"/>
      <c r="C7" s="153"/>
      <c r="D7" s="160"/>
      <c r="E7" s="161" t="s">
        <v>359</v>
      </c>
      <c r="F7" s="156" t="s">
        <v>360</v>
      </c>
      <c r="G7" s="162"/>
      <c r="H7" s="163"/>
      <c r="I7" s="164"/>
      <c r="M7" s="158" t="s">
        <v>361</v>
      </c>
      <c r="N7" s="73"/>
      <c r="P7" s="61" t="s">
        <v>362</v>
      </c>
      <c r="Q7" s="57"/>
    </row>
    <row r="8" spans="1:18" ht="15.75" customHeight="1">
      <c r="B8" s="165" t="s">
        <v>363</v>
      </c>
      <c r="C8" s="166" t="s">
        <v>364</v>
      </c>
      <c r="D8" s="167" t="s">
        <v>136</v>
      </c>
      <c r="E8" s="168" t="s">
        <v>355</v>
      </c>
      <c r="F8" s="169" t="s">
        <v>303</v>
      </c>
      <c r="G8" s="170" t="s">
        <v>286</v>
      </c>
      <c r="H8" s="80" t="s">
        <v>365</v>
      </c>
      <c r="I8" s="171" t="s">
        <v>366</v>
      </c>
      <c r="J8" s="61" t="s">
        <v>286</v>
      </c>
      <c r="K8" s="61" t="s">
        <v>365</v>
      </c>
      <c r="L8" s="61" t="s">
        <v>366</v>
      </c>
      <c r="M8" s="158" t="s">
        <v>367</v>
      </c>
      <c r="N8" s="61"/>
      <c r="P8" s="159" t="s">
        <v>368</v>
      </c>
      <c r="Q8" s="57"/>
    </row>
    <row r="9" spans="1:18" ht="15.75" customHeight="1">
      <c r="B9" s="172" t="s">
        <v>369</v>
      </c>
      <c r="C9" s="173" t="s">
        <v>370</v>
      </c>
      <c r="D9" s="173" t="s">
        <v>371</v>
      </c>
      <c r="E9" s="173" t="s">
        <v>372</v>
      </c>
      <c r="F9" s="173" t="s">
        <v>373</v>
      </c>
      <c r="G9" s="174" t="s">
        <v>374</v>
      </c>
      <c r="H9" s="175" t="s">
        <v>375</v>
      </c>
      <c r="I9" s="175" t="s">
        <v>376</v>
      </c>
      <c r="J9" s="176" t="s">
        <v>377</v>
      </c>
      <c r="K9" s="175" t="s">
        <v>378</v>
      </c>
      <c r="L9" s="175" t="s">
        <v>379</v>
      </c>
      <c r="M9" s="173" t="s">
        <v>380</v>
      </c>
      <c r="N9" s="73"/>
      <c r="P9" s="159"/>
      <c r="Q9" s="57"/>
    </row>
    <row r="10" spans="1:18" ht="15.75" customHeight="1">
      <c r="B10" s="177"/>
      <c r="C10" s="178"/>
      <c r="D10" s="178"/>
      <c r="E10" s="178"/>
      <c r="F10" s="178"/>
      <c r="G10" s="179"/>
      <c r="H10" s="84"/>
      <c r="I10" s="84" t="s">
        <v>381</v>
      </c>
      <c r="J10" s="180" t="s">
        <v>382</v>
      </c>
      <c r="K10" s="84" t="s">
        <v>383</v>
      </c>
      <c r="L10" s="84" t="s">
        <v>384</v>
      </c>
      <c r="M10" s="178" t="s">
        <v>385</v>
      </c>
      <c r="N10" s="73"/>
    </row>
    <row r="11" spans="1:18" ht="15.75" customHeight="1">
      <c r="B11" s="181"/>
      <c r="C11" s="182"/>
      <c r="D11" s="182"/>
      <c r="E11" s="182"/>
      <c r="F11" s="183"/>
      <c r="G11" s="184"/>
      <c r="J11" s="184"/>
      <c r="M11" s="185"/>
    </row>
    <row r="12" spans="1:18" ht="15.75" customHeight="1">
      <c r="B12" s="181" t="s">
        <v>322</v>
      </c>
      <c r="C12" s="186" t="s">
        <v>386</v>
      </c>
      <c r="D12" s="186">
        <f>1449651.28445639+75066.9274174953</f>
        <v>1524718.2118738852</v>
      </c>
      <c r="E12" s="187">
        <v>1523312.5829009756</v>
      </c>
      <c r="F12" s="188">
        <f>141146.395160947+7309.43490174003</f>
        <v>148455.83006268702</v>
      </c>
      <c r="G12" s="189">
        <v>-0.72799999999999998</v>
      </c>
      <c r="H12" s="190">
        <f>ROUND($P$30/$E$30/10,3)</f>
        <v>-1.0289999999999999</v>
      </c>
      <c r="I12" s="190">
        <f>H12-G12</f>
        <v>-0.30099999999999993</v>
      </c>
      <c r="J12" s="191">
        <f>$E12*G12/100</f>
        <v>-11089.715603519104</v>
      </c>
      <c r="K12" s="192">
        <f>$E12*H12/100</f>
        <v>-15674.886478051038</v>
      </c>
      <c r="L12" s="192">
        <f>$E12*I12/100</f>
        <v>-4585.1708745319356</v>
      </c>
      <c r="M12" s="193">
        <f>L12/$F12</f>
        <v>-3.0885758225835922E-2</v>
      </c>
      <c r="N12" s="194"/>
      <c r="Q12" s="57"/>
    </row>
    <row r="13" spans="1:18" ht="15.75" customHeight="1">
      <c r="B13" s="195"/>
      <c r="C13" s="182"/>
      <c r="D13" s="182"/>
      <c r="E13" s="182"/>
      <c r="F13" s="196"/>
      <c r="G13" s="197"/>
      <c r="H13" s="190"/>
      <c r="I13" s="190"/>
      <c r="J13" s="191"/>
      <c r="K13" s="192"/>
      <c r="L13" s="192"/>
      <c r="M13" s="193"/>
    </row>
    <row r="14" spans="1:18" ht="15.75" customHeight="1">
      <c r="B14" s="181" t="s">
        <v>326</v>
      </c>
      <c r="C14" s="198">
        <v>24</v>
      </c>
      <c r="D14" s="199">
        <v>554739.13183022395</v>
      </c>
      <c r="E14" s="187">
        <v>50369.581299186655</v>
      </c>
      <c r="F14" s="200">
        <v>52559.234199139384</v>
      </c>
      <c r="G14" s="189">
        <v>-0.72799999999999998</v>
      </c>
      <c r="H14" s="190">
        <f>ROUND($P$30/$E$30/10,3)</f>
        <v>-1.0289999999999999</v>
      </c>
      <c r="I14" s="190">
        <f>H14-G14</f>
        <v>-0.30099999999999993</v>
      </c>
      <c r="J14" s="191">
        <f t="shared" ref="J14:L18" si="0">$E14*G14/100</f>
        <v>-366.69055185807883</v>
      </c>
      <c r="K14" s="192">
        <f t="shared" si="0"/>
        <v>-518.30299156863066</v>
      </c>
      <c r="L14" s="192">
        <f t="shared" si="0"/>
        <v>-151.6124397105518</v>
      </c>
      <c r="M14" s="193">
        <f t="shared" ref="M14:M19" si="1">L14/$F14</f>
        <v>-2.8846013839568907E-3</v>
      </c>
      <c r="N14" s="194"/>
    </row>
    <row r="15" spans="1:18" ht="15.75" customHeight="1">
      <c r="B15" s="181" t="s">
        <v>387</v>
      </c>
      <c r="C15" s="201" t="s">
        <v>388</v>
      </c>
      <c r="D15" s="199">
        <v>950741.26118410239</v>
      </c>
      <c r="E15" s="187">
        <v>57160.897629106345</v>
      </c>
      <c r="F15" s="200">
        <v>76324.918432145074</v>
      </c>
      <c r="G15" s="189">
        <v>-0.72799999999999998</v>
      </c>
      <c r="H15" s="190">
        <f>ROUND($P$30/$E$30/10,3)</f>
        <v>-1.0289999999999999</v>
      </c>
      <c r="I15" s="190">
        <f>H15-G15</f>
        <v>-0.30099999999999993</v>
      </c>
      <c r="J15" s="191">
        <f t="shared" si="0"/>
        <v>-416.13133473989416</v>
      </c>
      <c r="K15" s="192">
        <f t="shared" si="0"/>
        <v>-588.18563660350424</v>
      </c>
      <c r="L15" s="192">
        <f t="shared" si="0"/>
        <v>-172.05430186361005</v>
      </c>
      <c r="M15" s="193">
        <f t="shared" si="1"/>
        <v>-2.2542349916373772E-3</v>
      </c>
      <c r="N15" s="194"/>
    </row>
    <row r="16" spans="1:18" ht="15.75" customHeight="1">
      <c r="B16" s="181" t="s">
        <v>329</v>
      </c>
      <c r="C16" s="198" t="s">
        <v>330</v>
      </c>
      <c r="D16" s="199">
        <v>164795.79784020002</v>
      </c>
      <c r="E16" s="187">
        <v>88709.344366681675</v>
      </c>
      <c r="F16" s="200">
        <v>15181.736999999999</v>
      </c>
      <c r="G16" s="189">
        <v>-0.72799999999999998</v>
      </c>
      <c r="H16" s="190">
        <f>ROUND($P$30/$E$30/10,3)</f>
        <v>-1.0289999999999999</v>
      </c>
      <c r="I16" s="190">
        <f>H16-G16</f>
        <v>-0.30099999999999993</v>
      </c>
      <c r="J16" s="191">
        <f t="shared" si="0"/>
        <v>-645.8040269894426</v>
      </c>
      <c r="K16" s="192">
        <f t="shared" si="0"/>
        <v>-912.81915353315435</v>
      </c>
      <c r="L16" s="192">
        <f t="shared" si="0"/>
        <v>-267.0151265437118</v>
      </c>
      <c r="M16" s="193">
        <f t="shared" si="1"/>
        <v>-1.7587916754434083E-2</v>
      </c>
      <c r="N16" s="194"/>
    </row>
    <row r="17" spans="2:17" ht="15.75" customHeight="1">
      <c r="B17" s="181" t="s">
        <v>332</v>
      </c>
      <c r="C17" s="201" t="s">
        <v>389</v>
      </c>
      <c r="D17" s="186">
        <v>874120.01450708706</v>
      </c>
      <c r="E17" s="187">
        <v>0</v>
      </c>
      <c r="F17" s="200">
        <v>57462.630298562653</v>
      </c>
      <c r="G17" s="189">
        <v>-0.72799999999999998</v>
      </c>
      <c r="H17" s="190">
        <f>ROUND($P$30/$E$30/10,3)</f>
        <v>-1.0289999999999999</v>
      </c>
      <c r="I17" s="190">
        <f>H17-G17</f>
        <v>-0.30099999999999993</v>
      </c>
      <c r="J17" s="191">
        <f t="shared" si="0"/>
        <v>0</v>
      </c>
      <c r="K17" s="192">
        <f t="shared" si="0"/>
        <v>0</v>
      </c>
      <c r="L17" s="192">
        <f t="shared" si="0"/>
        <v>0</v>
      </c>
      <c r="M17" s="193">
        <f t="shared" si="1"/>
        <v>0</v>
      </c>
      <c r="N17" s="194"/>
      <c r="P17" s="202"/>
      <c r="Q17" s="202"/>
    </row>
    <row r="18" spans="2:17" ht="15.75" customHeight="1">
      <c r="B18" s="203" t="s">
        <v>335</v>
      </c>
      <c r="C18" s="168" t="s">
        <v>336</v>
      </c>
      <c r="D18" s="204">
        <v>285.28140758938906</v>
      </c>
      <c r="E18" s="205">
        <v>0</v>
      </c>
      <c r="F18" s="206">
        <v>16.546026350043903</v>
      </c>
      <c r="G18" s="207">
        <v>-0.72799999999999998</v>
      </c>
      <c r="H18" s="208">
        <f>ROUND($P$30/$E$30/10,3)</f>
        <v>-1.0289999999999999</v>
      </c>
      <c r="I18" s="208">
        <f>H18-G18</f>
        <v>-0.30099999999999993</v>
      </c>
      <c r="J18" s="209">
        <f t="shared" si="0"/>
        <v>0</v>
      </c>
      <c r="K18" s="210">
        <f t="shared" si="0"/>
        <v>0</v>
      </c>
      <c r="L18" s="210">
        <f t="shared" si="0"/>
        <v>0</v>
      </c>
      <c r="M18" s="193">
        <f t="shared" si="1"/>
        <v>0</v>
      </c>
      <c r="N18" s="194"/>
    </row>
    <row r="19" spans="2:17" ht="15.75" customHeight="1">
      <c r="B19" s="181" t="s">
        <v>390</v>
      </c>
      <c r="C19" s="182"/>
      <c r="D19" s="211">
        <f>SUM(D14:D18)</f>
        <v>2544681.4867692026</v>
      </c>
      <c r="E19" s="211">
        <f>SUM(E14:E18)</f>
        <v>196239.82329497469</v>
      </c>
      <c r="F19" s="200">
        <f>SUM(F14:F18)</f>
        <v>201545.06595619716</v>
      </c>
      <c r="G19" s="189"/>
      <c r="H19" s="190"/>
      <c r="I19" s="190"/>
      <c r="J19" s="191">
        <f>SUM(J14:J18)</f>
        <v>-1428.6259135874157</v>
      </c>
      <c r="K19" s="192">
        <f>SUM(K14:K18)</f>
        <v>-2019.3077817052892</v>
      </c>
      <c r="L19" s="192">
        <f>SUM(L14:L18)</f>
        <v>-590.68186811787359</v>
      </c>
      <c r="M19" s="212">
        <f t="shared" si="1"/>
        <v>-2.930768189811452E-3</v>
      </c>
      <c r="N19" s="92"/>
    </row>
    <row r="20" spans="2:17" ht="15.75" customHeight="1">
      <c r="B20" s="195"/>
      <c r="C20" s="182"/>
      <c r="D20" s="182"/>
      <c r="E20" s="182"/>
      <c r="F20" s="196"/>
      <c r="G20" s="197"/>
      <c r="H20" s="190"/>
      <c r="I20" s="190"/>
      <c r="J20" s="191"/>
      <c r="K20" s="192"/>
      <c r="L20" s="192"/>
      <c r="M20" s="193"/>
    </row>
    <row r="21" spans="2:17" ht="15.75" customHeight="1">
      <c r="B21" s="181" t="s">
        <v>339</v>
      </c>
      <c r="C21" s="198" t="s">
        <v>340</v>
      </c>
      <c r="D21" s="199">
        <v>3037.7085715346157</v>
      </c>
      <c r="E21" s="187">
        <v>1492.1163154537476</v>
      </c>
      <c r="F21" s="200">
        <v>277.12832601818246</v>
      </c>
      <c r="G21" s="189">
        <v>-0.72799999999999998</v>
      </c>
      <c r="H21" s="190">
        <f>ROUND($P$30/$E$30/10,3)</f>
        <v>-1.0289999999999999</v>
      </c>
      <c r="I21" s="190">
        <f>H21-G21</f>
        <v>-0.30099999999999993</v>
      </c>
      <c r="J21" s="191">
        <f t="shared" ref="J21:L22" si="2">$E21*G21/100</f>
        <v>-10.862606776503283</v>
      </c>
      <c r="K21" s="192">
        <f t="shared" si="2"/>
        <v>-15.35387688601906</v>
      </c>
      <c r="L21" s="192">
        <f t="shared" si="2"/>
        <v>-4.4912701095157788</v>
      </c>
      <c r="M21" s="193">
        <f>L21/$F21</f>
        <v>-1.6206463532786271E-2</v>
      </c>
      <c r="N21" s="194"/>
    </row>
    <row r="22" spans="2:17" ht="15.75" customHeight="1">
      <c r="B22" s="203" t="s">
        <v>341</v>
      </c>
      <c r="C22" s="213" t="s">
        <v>391</v>
      </c>
      <c r="D22" s="204">
        <f>3719.28911790996+144.690140872565+1509.29739798888+3796.13472316969</f>
        <v>9169.4113799410952</v>
      </c>
      <c r="E22" s="205">
        <v>0</v>
      </c>
      <c r="F22" s="206">
        <f>564.784749110823+20.9187149683002+147.556673869535+168.231114802878</f>
        <v>901.49125275153608</v>
      </c>
      <c r="G22" s="207">
        <v>-0.72799999999999998</v>
      </c>
      <c r="H22" s="208">
        <f>ROUND($P$30/$E$30/10,3)</f>
        <v>-1.0289999999999999</v>
      </c>
      <c r="I22" s="208">
        <f>H22-G22</f>
        <v>-0.30099999999999993</v>
      </c>
      <c r="J22" s="209">
        <f t="shared" si="2"/>
        <v>0</v>
      </c>
      <c r="K22" s="210">
        <f t="shared" si="2"/>
        <v>0</v>
      </c>
      <c r="L22" s="210">
        <f t="shared" si="2"/>
        <v>0</v>
      </c>
      <c r="M22" s="214">
        <f>L22/$F22</f>
        <v>0</v>
      </c>
      <c r="N22" s="194"/>
    </row>
    <row r="23" spans="2:17" ht="15.75" customHeight="1">
      <c r="B23" s="181" t="s">
        <v>392</v>
      </c>
      <c r="C23" s="182"/>
      <c r="D23" s="211">
        <f>SUM(D21:D22)</f>
        <v>12207.11995147571</v>
      </c>
      <c r="E23" s="211">
        <f>SUM(E21:E22)</f>
        <v>1492.1163154537476</v>
      </c>
      <c r="F23" s="196">
        <f>SUM(F21:F22)</f>
        <v>1178.6195787697186</v>
      </c>
      <c r="G23" s="191"/>
      <c r="H23" s="192"/>
      <c r="I23" s="192"/>
      <c r="J23" s="191">
        <f>SUM(J21:J22)</f>
        <v>-10.862606776503283</v>
      </c>
      <c r="K23" s="192">
        <f>SUM(K21:K22)</f>
        <v>-15.35387688601906</v>
      </c>
      <c r="L23" s="215">
        <f>SUM(L21:L22)</f>
        <v>-4.4912701095157788</v>
      </c>
      <c r="M23" s="212">
        <f>L23/$F23</f>
        <v>-3.8106189566305291E-3</v>
      </c>
      <c r="N23" s="92"/>
    </row>
    <row r="24" spans="2:17" ht="15.75" customHeight="1">
      <c r="B24" s="195"/>
      <c r="C24" s="182"/>
      <c r="D24" s="182"/>
      <c r="E24" s="182"/>
      <c r="F24" s="196"/>
      <c r="G24" s="191"/>
      <c r="H24" s="192"/>
      <c r="I24" s="192"/>
      <c r="J24" s="191"/>
      <c r="K24" s="192"/>
      <c r="L24" s="215"/>
      <c r="M24" s="193"/>
      <c r="N24" s="100"/>
    </row>
    <row r="25" spans="2:17" ht="15.75" customHeight="1">
      <c r="B25" s="216"/>
      <c r="C25" s="217"/>
      <c r="D25" s="217"/>
      <c r="E25" s="217"/>
      <c r="F25" s="218"/>
      <c r="G25" s="209"/>
      <c r="H25" s="210"/>
      <c r="I25" s="210"/>
      <c r="J25" s="209"/>
      <c r="K25" s="210"/>
      <c r="L25" s="219"/>
      <c r="M25" s="214"/>
      <c r="N25" s="100"/>
    </row>
    <row r="26" spans="2:17" ht="15.75" customHeight="1">
      <c r="B26" s="220" t="s">
        <v>393</v>
      </c>
      <c r="C26" s="221"/>
      <c r="D26" s="222">
        <f>D12+D19+D23</f>
        <v>4081606.8185945638</v>
      </c>
      <c r="E26" s="222">
        <f>E12+E19+E23</f>
        <v>1721044.522511404</v>
      </c>
      <c r="F26" s="223">
        <f>F12+F19+F23</f>
        <v>351179.51559765387</v>
      </c>
      <c r="G26" s="191"/>
      <c r="H26" s="192"/>
      <c r="I26" s="192"/>
      <c r="J26" s="191">
        <f>J12+J19+J23</f>
        <v>-12529.204123883022</v>
      </c>
      <c r="K26" s="192">
        <f>K12+K19+K23</f>
        <v>-17709.548136642348</v>
      </c>
      <c r="L26" s="192">
        <f>L12+L19+L23</f>
        <v>-5180.3440127593249</v>
      </c>
      <c r="M26" s="212">
        <f>L26/$F26</f>
        <v>-1.4751270454779149E-2</v>
      </c>
      <c r="N26" s="92"/>
    </row>
    <row r="27" spans="2:17" ht="15.75" customHeight="1">
      <c r="B27" s="224"/>
      <c r="C27" s="182"/>
      <c r="D27" s="182"/>
      <c r="E27" s="182"/>
      <c r="F27" s="196"/>
      <c r="G27" s="191"/>
      <c r="H27" s="192"/>
      <c r="I27" s="215"/>
      <c r="J27" s="225"/>
      <c r="K27" s="215"/>
      <c r="L27" s="215"/>
      <c r="M27" s="193"/>
      <c r="N27" s="92"/>
    </row>
    <row r="28" spans="2:17" ht="15.75" customHeight="1">
      <c r="B28" s="181" t="s">
        <v>394</v>
      </c>
      <c r="C28" s="182"/>
      <c r="D28" s="182"/>
      <c r="E28" s="182"/>
      <c r="F28" s="226">
        <v>727.80209999999988</v>
      </c>
      <c r="G28" s="191"/>
      <c r="H28" s="192"/>
      <c r="I28" s="227"/>
      <c r="J28" s="228"/>
      <c r="K28" s="227"/>
      <c r="L28" s="215"/>
      <c r="M28" s="193"/>
      <c r="N28" s="118"/>
    </row>
    <row r="29" spans="2:17" ht="15.75" customHeight="1">
      <c r="B29" s="203"/>
      <c r="C29" s="217"/>
      <c r="D29" s="217"/>
      <c r="E29" s="217"/>
      <c r="F29" s="218"/>
      <c r="G29" s="209"/>
      <c r="H29" s="210"/>
      <c r="I29" s="229"/>
      <c r="J29" s="230"/>
      <c r="K29" s="229"/>
      <c r="L29" s="219"/>
      <c r="M29" s="214"/>
      <c r="N29" s="118"/>
    </row>
    <row r="30" spans="2:17" ht="15.75" customHeight="1">
      <c r="B30" s="231" t="s">
        <v>395</v>
      </c>
      <c r="C30" s="232"/>
      <c r="D30" s="231">
        <f>D26+D28</f>
        <v>4081606.8185945638</v>
      </c>
      <c r="E30" s="231">
        <f>E26+E28</f>
        <v>1721044.522511404</v>
      </c>
      <c r="F30" s="231">
        <f>F26+F28</f>
        <v>351907.31769765384</v>
      </c>
      <c r="G30" s="233"/>
      <c r="H30" s="234"/>
      <c r="I30" s="234"/>
      <c r="J30" s="233">
        <f>J26+J28</f>
        <v>-12529.204123883022</v>
      </c>
      <c r="K30" s="234">
        <f>K26+K28</f>
        <v>-17709.548136642348</v>
      </c>
      <c r="L30" s="234">
        <f>L26+L28</f>
        <v>-5180.3440127593249</v>
      </c>
      <c r="M30" s="235">
        <f>L30/$F30</f>
        <v>-1.4720762405998306E-2</v>
      </c>
      <c r="P30" s="236">
        <v>-17717826.798529901</v>
      </c>
      <c r="Q30" s="237"/>
    </row>
    <row r="31" spans="2:17" ht="15.75" customHeight="1"/>
  </sheetData>
  <printOptions horizontalCentered="1"/>
  <pageMargins left="0.25" right="0.25" top="0.5" bottom="0.5" header="0.5" footer="0.25"/>
  <pageSetup scale="5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Report</DocumentSetType>
    <Visibility xmlns="dc463f71-b30c-4ab2-9473-d307f9d35888">Full Visibility</Visibility>
    <IsConfidential xmlns="dc463f71-b30c-4ab2-9473-d307f9d35888">false</IsConfidential>
    <AgendaOrder xmlns="dc463f71-b30c-4ab2-9473-d307f9d35888">false</AgendaOrder>
    <CaseType xmlns="dc463f71-b30c-4ab2-9473-d307f9d35888">Plan</CaseType>
    <IndustryCode xmlns="dc463f71-b30c-4ab2-9473-d307f9d35888">140</IndustryCode>
    <CaseStatus xmlns="dc463f71-b30c-4ab2-9473-d307f9d35888">Formal</CaseStatus>
    <OpenedDate xmlns="dc463f71-b30c-4ab2-9473-d307f9d35888">2021-11-01T07:00:00+00:00</OpenedDate>
    <SignificantOrder xmlns="dc463f71-b30c-4ab2-9473-d307f9d35888">false</SignificantOrder>
    <Date1 xmlns="dc463f71-b30c-4ab2-9473-d307f9d35888">2023-11-28T08:00:00+00:00</Date1>
    <IsDocumentOrder xmlns="dc463f71-b30c-4ab2-9473-d307f9d35888">false</IsDocumentOrder>
    <IsHighlyConfidential xmlns="dc463f71-b30c-4ab2-9473-d307f9d35888">false</IsHighlyConfidential>
    <CaseCompanyNames xmlns="dc463f71-b30c-4ab2-9473-d307f9d35888">PacifiCorp</CaseCompanyNames>
    <Nickname xmlns="http://schemas.microsoft.com/sharepoint/v3" xsi:nil="true"/>
    <DocketNumber xmlns="dc463f71-b30c-4ab2-9473-d307f9d35888">210829</DocketNumber>
    <DelegatedOrder xmlns="dc463f71-b30c-4ab2-9473-d307f9d35888">false</DelegatedOrder>
  </documentManagement>
</p:properties>
</file>

<file path=customXml/item4.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EC72E5D22E394D4DB7434C6DBCF5FAC0" ma:contentTypeVersion="44" ma:contentTypeDescription="" ma:contentTypeScope="" ma:versionID="f7bccf6ad2485618662af5cc389d7f26">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5371b12cbd0ca12feeca5b6edfa8e73e"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DBAB56-1D8F-4D4E-9271-070497603E2F}"/>
</file>

<file path=customXml/itemProps2.xml><?xml version="1.0" encoding="utf-8"?>
<ds:datastoreItem xmlns:ds="http://schemas.openxmlformats.org/officeDocument/2006/customXml" ds:itemID="{8416E92A-95E4-417A-9E27-40357F725906}">
  <ds:schemaRefs>
    <ds:schemaRef ds:uri="http://schemas.microsoft.com/sharepoint/v3/contenttype/forms"/>
  </ds:schemaRefs>
</ds:datastoreItem>
</file>

<file path=customXml/itemProps3.xml><?xml version="1.0" encoding="utf-8"?>
<ds:datastoreItem xmlns:ds="http://schemas.openxmlformats.org/officeDocument/2006/customXml" ds:itemID="{6FAC3011-DE7F-4FCF-855A-F3DB0B36B5EE}">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EC184AB6-39CA-48A1-8D1C-F85CEDD006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Revenue Requirement</vt:lpstr>
      <vt:lpstr>Annual Threshold</vt:lpstr>
      <vt:lpstr>Non-IRP Costs</vt:lpstr>
      <vt:lpstr>IRP Costs </vt:lpstr>
      <vt:lpstr>IRP Portfolios Delta</vt:lpstr>
      <vt:lpstr>PS1-SC-CETA</vt:lpstr>
      <vt:lpstr>PS0-SC</vt:lpstr>
      <vt:lpstr>Forecast Sales</vt:lpstr>
      <vt:lpstr>Oct 21 BPA - Attachment B</vt:lpstr>
      <vt:lpstr>GRC Table A</vt:lpstr>
      <vt:lpstr>Apr 19 SBC - Table A</vt:lpstr>
      <vt:lpstr>'Apr 19 SBC - Table A'!Print_Area</vt:lpstr>
      <vt:lpstr>'Non-IRP Costs'!Print_Area</vt:lpstr>
      <vt:lpstr>'PS0-SC'!Print_Area</vt:lpstr>
      <vt:lpstr>'PS1-SC-CETA'!Print_Area</vt:lpstr>
      <vt:lpstr>'Revenue Requirement'!Print_Area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Cheung, Sherona (PacifiCorp)</dc:creator>
  <cp:keywords/>
  <dc:description/>
  <cp:lastModifiedBy>Meeks, Stephanie (PacifiCorp)</cp:lastModifiedBy>
  <cp:revision/>
  <cp:lastPrinted>2023-11-28T17:28:18Z</cp:lastPrinted>
  <dcterms:created xsi:type="dcterms:W3CDTF">2021-10-22T20:12:45Z</dcterms:created>
  <dcterms:modified xsi:type="dcterms:W3CDTF">2023-11-28T18:26:33Z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0x0101006E56B4D1795A2E4DB2F0B01679ED314A00EC72E5D22E394D4DB7434C6DBCF5FAC0</vt:lpwstr>
  </property>
  <property fmtid="{D5CDD505-2E9C-101B-9397-08002B2CF9AE}" pid="3" name="MediaServiceImageTags">
    <vt:lpwstr/>
  </property>
  <property fmtid="{D5CDD505-2E9C-101B-9397-08002B2CF9AE}" pid="4" name="_docset_NoMedatataSyncRequired">
    <vt:lpwstr>False</vt:lpwstr>
  </property>
</Properties>
</file>