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acificorp.us\DFS\PDXCO\PSB1\RegAffairs\_WA\_CEIP\UE-210829 2021 CEIP\23-11-01 CEIP Biennial Report Filing\"/>
    </mc:Choice>
  </mc:AlternateContent>
  <xr:revisionPtr revIDLastSave="0" documentId="13_ncr:1_{877AB9E8-8EE3-4717-8FC6-B82B954613FC}" xr6:coauthVersionLast="47" xr6:coauthVersionMax="47" xr10:uidLastSave="{00000000-0000-0000-0000-000000000000}"/>
  <bookViews>
    <workbookView xWindow="-120" yWindow="-120" windowWidth="29040" windowHeight="15840" tabRatio="843" xr2:uid="{08B05701-58AA-4093-B1EF-0B48454E3F45}"/>
  </bookViews>
  <sheets>
    <sheet name="Revenue Requirement" sheetId="1" r:id="rId1"/>
    <sheet name="Annual Threshold" sheetId="2" r:id="rId2"/>
    <sheet name="Non-IRP Costs" sheetId="3" r:id="rId3"/>
    <sheet name="IRP Costs " sheetId="14" r:id="rId4"/>
    <sheet name="IRP Portfolios Delta" sheetId="15" r:id="rId5"/>
    <sheet name="PS1-SC-CETA" sheetId="16" r:id="rId6"/>
    <sheet name="PS0-SC" sheetId="17" r:id="rId7"/>
    <sheet name="Forecast Sales" sheetId="6" r:id="rId8"/>
    <sheet name="Oct 21 BPA - Attachment B" sheetId="8" r:id="rId9"/>
    <sheet name="GRC Table A" sheetId="7"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[1]Jan!#REF!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localSheetId="10" hidden="1">{#N/A,#N/A,FALSE,"Summary";#N/A,#N/A,FALSE,"SmPlants";#N/A,#N/A,FALSE,"Utah";#N/A,#N/A,FALSE,"Idaho";#N/A,#N/A,FALSE,"Lewis River";#N/A,#N/A,FALSE,"NrthUmpq";#N/A,#N/A,FALSE,"KlamRog"}</definedName>
    <definedName name="________________________OM1" localSheetId="8"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8"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8"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8"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8"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8"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8"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8"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8" hidden="1">{#N/A,#N/A,FALSE,"schA"}</definedName>
    <definedName name="_________________www1" hidden="1">{#N/A,#N/A,FALSE,"schA"}</definedName>
    <definedName name="________________six6" localSheetId="10" hidden="1">{#N/A,#N/A,FALSE,"CRPT";#N/A,#N/A,FALSE,"TREND";#N/A,#N/A,FALSE,"%Curve"}</definedName>
    <definedName name="________________six6" localSheetId="8"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8" hidden="1">{#N/A,#N/A,FALSE,"schA"}</definedName>
    <definedName name="________________www1" hidden="1">{#N/A,#N/A,FALSE,"schA"}</definedName>
    <definedName name="_______________six6" localSheetId="10" hidden="1">{#N/A,#N/A,FALSE,"CRPT";#N/A,#N/A,FALSE,"TREND";#N/A,#N/A,FALSE,"%Curve"}</definedName>
    <definedName name="_______________six6" localSheetId="8"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8"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8"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8"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8" hidden="1">{#N/A,#N/A,FALSE,"schA"}</definedName>
    <definedName name="______________www1" hidden="1">{#N/A,#N/A,FALSE,"schA"}</definedName>
    <definedName name="_____________six6" localSheetId="10" hidden="1">{#N/A,#N/A,FALSE,"CRPT";#N/A,#N/A,FALSE,"TREND";#N/A,#N/A,FALSE,"%Curve"}</definedName>
    <definedName name="_____________six6" localSheetId="8"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8"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8"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8" hidden="1">{#N/A,#N/A,FALSE,"CRPT";#N/A,#N/A,FALSE,"TREND";#N/A,#N/A,FALSE,"%Curve"}</definedName>
    <definedName name="____________six6" hidden="1">{#N/A,#N/A,FALSE,"CRPT";#N/A,#N/A,FALSE,"TREND";#N/A,#N/A,FALSE,"%Curve"}</definedName>
    <definedName name="____________www1" localSheetId="10" hidden="1">{#N/A,#N/A,FALSE,"schA"}</definedName>
    <definedName name="____________www1" localSheetId="8"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8"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8" hidden="1">{#N/A,#N/A,FALSE,"CRPT";#N/A,#N/A,FALSE,"TREND";#N/A,#N/A,FALSE,"%Curve"}</definedName>
    <definedName name="___________six6" hidden="1">{#N/A,#N/A,FALSE,"CRPT";#N/A,#N/A,FALSE,"TREND";#N/A,#N/A,FALSE,"%Curve"}</definedName>
    <definedName name="___________www1" localSheetId="10" hidden="1">{#N/A,#N/A,FALSE,"schA"}</definedName>
    <definedName name="___________www1" localSheetId="8" hidden="1">{#N/A,#N/A,FALSE,"schA"}</definedName>
    <definedName name="___________www1" hidden="1">{#N/A,#N/A,FALSE,"schA"}</definedName>
    <definedName name="__________six6" localSheetId="10" hidden="1">{#N/A,#N/A,FALSE,"CRPT";#N/A,#N/A,FALSE,"TREND";#N/A,#N/A,FALSE,"%Curve"}</definedName>
    <definedName name="__________six6" localSheetId="8" hidden="1">{#N/A,#N/A,FALSE,"CRPT";#N/A,#N/A,FALSE,"TREND";#N/A,#N/A,FALSE,"%Curve"}</definedName>
    <definedName name="__________six6" hidden="1">{#N/A,#N/A,FALSE,"CRPT";#N/A,#N/A,FALSE,"TREND";#N/A,#N/A,FALSE,"%Curve"}</definedName>
    <definedName name="__________www1" localSheetId="10" hidden="1">{#N/A,#N/A,FALSE,"schA"}</definedName>
    <definedName name="__________www1" localSheetId="8"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8"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8"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8"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8"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8"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8"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8"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8" hidden="1">{#N/A,#N/A,FALSE,"schA"}</definedName>
    <definedName name="_________www1" hidden="1">{#N/A,#N/A,FALSE,"schA"}</definedName>
    <definedName name="________j1" localSheetId="8"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8"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8"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8"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8"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8"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8" hidden="1">{#N/A,#N/A,FALSE,"schA"}</definedName>
    <definedName name="________www1" hidden="1">{#N/A,#N/A,FALSE,"schA"}</definedName>
    <definedName name="_______DEC96">#REF!</definedName>
    <definedName name="_______j1" localSheetId="10" hidden="1">{"PRINT",#N/A,TRUE,"APPA";"PRINT",#N/A,TRUE,"APS";"PRINT",#N/A,TRUE,"BHPL";"PRINT",#N/A,TRUE,"BHPL2";"PRINT",#N/A,TRUE,"CDWR";"PRINT",#N/A,TRUE,"EWEB";"PRINT",#N/A,TRUE,"LADWP";"PRINT",#N/A,TRUE,"NEVBASE"}</definedName>
    <definedName name="_______j1" localSheetId="8"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8"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8"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8"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8"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8"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8" hidden="1">{#N/A,#N/A,FALSE,"CRPT";#N/A,#N/A,FALSE,"TREND";#N/A,#N/A,FALSE,"%Curve"}</definedName>
    <definedName name="_______six6" hidden="1">{#N/A,#N/A,FALSE,"CRPT";#N/A,#N/A,FALSE,"TREND";#N/A,#N/A,FALSE,"%Curve"}</definedName>
    <definedName name="_______www1" localSheetId="10" hidden="1">{#N/A,#N/A,FALSE,"schA"}</definedName>
    <definedName name="_______www1" localSheetId="8" hidden="1">{#N/A,#N/A,FALSE,"schA"}</definedName>
    <definedName name="_______www1" hidden="1">{#N/A,#N/A,FALSE,"schA"}</definedName>
    <definedName name="______DEC96">#REF!</definedName>
    <definedName name="______j1" localSheetId="10" hidden="1">{"PRINT",#N/A,TRUE,"APPA";"PRINT",#N/A,TRUE,"APS";"PRINT",#N/A,TRUE,"BHPL";"PRINT",#N/A,TRUE,"BHPL2";"PRINT",#N/A,TRUE,"CDWR";"PRINT",#N/A,TRUE,"EWEB";"PRINT",#N/A,TRUE,"LADWP";"PRINT",#N/A,TRUE,"NEVBASE"}</definedName>
    <definedName name="______j1" localSheetId="8"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8"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8"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8"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8"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8"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8"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8" hidden="1">{#N/A,#N/A,FALSE,"schA"}</definedName>
    <definedName name="______www1" hidden="1">{#N/A,#N/A,FALSE,"schA"}</definedName>
    <definedName name="_____DEC96">#REF!</definedName>
    <definedName name="_____j1" localSheetId="10" hidden="1">{"PRINT",#N/A,TRUE,"APPA";"PRINT",#N/A,TRUE,"APS";"PRINT",#N/A,TRUE,"BHPL";"PRINT",#N/A,TRUE,"BHPL2";"PRINT",#N/A,TRUE,"CDWR";"PRINT",#N/A,TRUE,"EWEB";"PRINT",#N/A,TRUE,"LADWP";"PRINT",#N/A,TRUE,"NEVBASE"}</definedName>
    <definedName name="_____j1" localSheetId="8"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8"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8"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8"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8"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8"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8"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8" hidden="1">{#N/A,#N/A,FALSE,"schA"}</definedName>
    <definedName name="_____www1" hidden="1">{#N/A,#N/A,FALSE,"schA"}</definedName>
    <definedName name="____DEC96">#REF!</definedName>
    <definedName name="____j1" localSheetId="10" hidden="1">{"PRINT",#N/A,TRUE,"APPA";"PRINT",#N/A,TRUE,"APS";"PRINT",#N/A,TRUE,"BHPL";"PRINT",#N/A,TRUE,"BHPL2";"PRINT",#N/A,TRUE,"CDWR";"PRINT",#N/A,TRUE,"EWEB";"PRINT",#N/A,TRUE,"LADWP";"PRINT",#N/A,TRUE,"NEVBASE"}</definedName>
    <definedName name="____j1" localSheetId="8"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8"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8"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8"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8"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8"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8" hidden="1">{#N/A,#N/A,FALSE,"CRPT";#N/A,#N/A,FALSE,"TREND";#N/A,#N/A,FALSE,"%Curve"}</definedName>
    <definedName name="____six6" hidden="1">{#N/A,#N/A,FALSE,"CRPT";#N/A,#N/A,FALSE,"TREND";#N/A,#N/A,FALSE,"%Curve"}</definedName>
    <definedName name="____www1" localSheetId="10" hidden="1">{#N/A,#N/A,FALSE,"schA"}</definedName>
    <definedName name="____www1" localSheetId="8" hidden="1">{#N/A,#N/A,FALSE,"schA"}</definedName>
    <definedName name="____www1" hidden="1">{#N/A,#N/A,FALSE,"schA"}</definedName>
    <definedName name="___DAT10">'[3]Am Red Cross-Old'!$B$2:$B$20</definedName>
    <definedName name="___DEC96">#REF!</definedName>
    <definedName name="___j1" localSheetId="10" hidden="1">{"PRINT",#N/A,TRUE,"APPA";"PRINT",#N/A,TRUE,"APS";"PRINT",#N/A,TRUE,"BHPL";"PRINT",#N/A,TRUE,"BHPL2";"PRINT",#N/A,TRUE,"CDWR";"PRINT",#N/A,TRUE,"EWEB";"PRINT",#N/A,TRUE,"LADWP";"PRINT",#N/A,TRUE,"NEVBASE"}</definedName>
    <definedName name="___j1" localSheetId="8"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8"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8"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8" hidden="1">{#N/A,#N/A,FALSE,"schA"}</definedName>
    <definedName name="___www1" hidden="1">{#N/A,#N/A,FALSE,"schA"}</definedName>
    <definedName name="__123Graph_A" localSheetId="10" hidden="1">[4]Inputs!#REF!</definedName>
    <definedName name="__123Graph_A" localSheetId="9" hidden="1">[4]Inputs!#REF!</definedName>
    <definedName name="__123Graph_A" localSheetId="8" hidden="1">[4]Inputs!#REF!</definedName>
    <definedName name="__123Graph_A" hidden="1">[5]Inputs!#REF!</definedName>
    <definedName name="__123Graph_B" localSheetId="10" hidden="1">[4]Inputs!#REF!</definedName>
    <definedName name="__123Graph_B" localSheetId="9" hidden="1">[4]Inputs!#REF!</definedName>
    <definedName name="__123Graph_B" localSheetId="8" hidden="1">[4]Inputs!#REF!</definedName>
    <definedName name="__123Graph_B" hidden="1">[5]Inputs!#REF!</definedName>
    <definedName name="__123Graph_D" localSheetId="10" hidden="1">[4]Inputs!#REF!</definedName>
    <definedName name="__123Graph_D" localSheetId="9" hidden="1">[4]Inputs!#REF!</definedName>
    <definedName name="__123Graph_D" localSheetId="8" hidden="1">[4]Inputs!#REF!</definedName>
    <definedName name="__123Graph_D" hidden="1">[5]Inputs!#REF!</definedName>
    <definedName name="__123Graph_E" hidden="1">[6]Input!$E$22:$E$37</definedName>
    <definedName name="__123Graph_ECURRENT" hidden="1">[7]ConsolidatingPL!#REF!</definedName>
    <definedName name="__123Graph_F" hidden="1">[6]Input!$D$22:$D$37</definedName>
    <definedName name="__DEC96">#REF!</definedName>
    <definedName name="__j1" localSheetId="10" hidden="1">{"PRINT",#N/A,TRUE,"APPA";"PRINT",#N/A,TRUE,"APS";"PRINT",#N/A,TRUE,"BHPL";"PRINT",#N/A,TRUE,"BHPL2";"PRINT",#N/A,TRUE,"CDWR";"PRINT",#N/A,TRUE,"EWEB";"PRINT",#N/A,TRUE,"LADWP";"PRINT",#N/A,TRUE,"NEVBASE"}</definedName>
    <definedName name="__j1" localSheetId="8"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8"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8" hidden="1">{#N/A,#N/A,FALSE,"schA"}</definedName>
    <definedName name="__www1" hidden="1">{#N/A,#N/A,FALSE,"schA"}</definedName>
    <definedName name="_100_SUM">#REF!</definedName>
    <definedName name="_B">#REF!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96">#REF!</definedName>
    <definedName name="_ex1" localSheetId="10" hidden="1">{#N/A,#N/A,FALSE,"Summ";#N/A,#N/A,FALSE,"General"}</definedName>
    <definedName name="_ex1" localSheetId="8" hidden="1">{#N/A,#N/A,FALSE,"Summ";#N/A,#N/A,FALSE,"General"}</definedName>
    <definedName name="_ex1" hidden="1">{#N/A,#N/A,FALSE,"Summ";#N/A,#N/A,FALSE,"General"}</definedName>
    <definedName name="_Fill" localSheetId="10" hidden="1">#REF!</definedName>
    <definedName name="_Fill" localSheetId="8" hidden="1">#REF!</definedName>
    <definedName name="_Fill" localSheetId="0" hidden="1">#REF!</definedName>
    <definedName name="_Fill" hidden="1">#REF!</definedName>
    <definedName name="_xlnm._FilterDatabase" localSheetId="10" hidden="1">#REF!</definedName>
    <definedName name="_xlnm._FilterDatabase" localSheetId="8"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8" hidden="1">#REF!</definedName>
    <definedName name="_Key1" localSheetId="0" hidden="1">#REF!</definedName>
    <definedName name="_Key1" hidden="1">#REF!</definedName>
    <definedName name="_Key2" localSheetId="10" hidden="1">#REF!</definedName>
    <definedName name="_Key2" localSheetId="8"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8"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P">#REF!</definedName>
    <definedName name="_Regression_Int" hidden="1">1</definedName>
    <definedName name="_Regression_Out" localSheetId="10" hidden="1">#REF!</definedName>
    <definedName name="_Regression_Out" localSheetId="8" hidden="1">#REF!</definedName>
    <definedName name="_Regression_Out" hidden="1">#REF!</definedName>
    <definedName name="_Regression_X" localSheetId="10" hidden="1">#REF!</definedName>
    <definedName name="_Regression_X" localSheetId="8" hidden="1">#REF!</definedName>
    <definedName name="_Regression_X" hidden="1">#REF!</definedName>
    <definedName name="_Regression_Y" localSheetId="10" hidden="1">#REF!</definedName>
    <definedName name="_Regression_Y" localSheetId="8" hidden="1">#REF!</definedName>
    <definedName name="_Regression_Y" hidden="1">#REF!</definedName>
    <definedName name="_six6" localSheetId="10" hidden="1">{#N/A,#N/A,FALSE,"CRPT";#N/A,#N/A,FALSE,"TREND";#N/A,#N/A,FALSE,"%Curve"}</definedName>
    <definedName name="_six6" localSheetId="8" hidden="1">{#N/A,#N/A,FALSE,"CRPT";#N/A,#N/A,FALSE,"TREND";#N/A,#N/A,FALSE,"%Curve"}</definedName>
    <definedName name="_six6" hidden="1">{#N/A,#N/A,FALSE,"CRPT";#N/A,#N/A,FALSE,"TREND";#N/A,#N/A,FALSE,"%Curve"}</definedName>
    <definedName name="_Sort" localSheetId="10" hidden="1">#REF!</definedName>
    <definedName name="_Sort" localSheetId="8"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8" hidden="1">{#N/A,#N/A,FALSE,"schA"}</definedName>
    <definedName name="_www1" hidden="1">{#N/A,#N/A,FALSE,"schA"}</definedName>
    <definedName name="_x1" localSheetId="8"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8"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8"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8"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8"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9" hidden="1">#REF!</definedName>
    <definedName name="a" localSheetId="8" hidden="1">#REF!</definedName>
    <definedName name="a" hidden="1">'[8]DSM Output'!$J$21:$J$23</definedName>
    <definedName name="aaa" hidden="1">{#N/A,#N/A,FALSE,"Loans";#N/A,#N/A,FALSE,"Program Costs";#N/A,#N/A,FALSE,"Measures";#N/A,#N/A,FALSE,"Net Lost Rev";#N/A,#N/A,FALSE,"Incentive"}</definedName>
    <definedName name="AAA_DOCTOPS" hidden="1">"AAA_SET"</definedName>
    <definedName name="AAA_duser" hidden="1">"OFF"</definedName>
    <definedName name="AAAAAAAAAA" hidden="1">{#N/A,#N/A,FALSE,"Loans";#N/A,#N/A,FALSE,"Program Costs";#N/A,#N/A,FALSE,"Measures";#N/A,#N/A,FALSE,"Net Lost Rev";#N/A,#N/A,FALSE,"Incentive"}</definedName>
    <definedName name="AAB_Addin5" hidden="1">"AAB_Description for addin 5,Description for addin 5,Description for addin 5,Description for addin 5,Description for addin 5,Description for addin 5"</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[9]FuncStudy!$F$2065</definedName>
    <definedName name="Acct108D00S">[9]FuncStudy!$F$2057</definedName>
    <definedName name="Acct108DSS">[9]FuncStudy!$F$2061</definedName>
    <definedName name="Acct228.42TROJD">[9]FuncStudy!$F$1867</definedName>
    <definedName name="ACCT2281">[9]FuncStudy!$F$1847</definedName>
    <definedName name="Acct2282">[9]FuncStudy!$F$1851</definedName>
    <definedName name="Acct2283">[9]FuncStudy!$F$1855</definedName>
    <definedName name="Acct2283S">[9]FuncStudy!$F$1859</definedName>
    <definedName name="Acct22842">[9]FuncStudy!$F$1868</definedName>
    <definedName name="Acct228SO">[9]FuncStudy!$F$1850</definedName>
    <definedName name="ACCT25398">[9]FuncStudy!$F$1880</definedName>
    <definedName name="Acct25399">[9]FuncStudy!$F$1887</definedName>
    <definedName name="Acct254">[9]FuncStudy!$F$1864</definedName>
    <definedName name="Acct282DITBAL">[9]FuncStudy!$F$1912</definedName>
    <definedName name="Acct350">[9]FuncStudy!$F$1323</definedName>
    <definedName name="Acct352">[9]FuncStudy!$F$1330</definedName>
    <definedName name="Acct353">[9]FuncStudy!$F$1336</definedName>
    <definedName name="Acct354">[9]FuncStudy!$F$1342</definedName>
    <definedName name="Acct355">[9]FuncStudy!$F$1348</definedName>
    <definedName name="Acct356">[9]FuncStudy!$F$1354</definedName>
    <definedName name="Acct357">[9]FuncStudy!$F$1360</definedName>
    <definedName name="Acct358">[9]FuncStudy!$F$1366</definedName>
    <definedName name="Acct359">[9]FuncStudy!$F$1372</definedName>
    <definedName name="Acct360">[9]FuncStudy!$F$1388</definedName>
    <definedName name="Acct361">[9]FuncStudy!$F$1394</definedName>
    <definedName name="Acct362">[9]FuncStudy!$F$1400</definedName>
    <definedName name="Acct364">[9]FuncStudy!$F$1407</definedName>
    <definedName name="Acct365">[9]FuncStudy!$F$1414</definedName>
    <definedName name="Acct366">[9]FuncStudy!$F$1421</definedName>
    <definedName name="Acct367">[9]FuncStudy!$F$1428</definedName>
    <definedName name="Acct368">[9]FuncStudy!$F$1434</definedName>
    <definedName name="Acct369">[9]FuncStudy!$F$1441</definedName>
    <definedName name="Acct370">[9]FuncStudy!$F$1447</definedName>
    <definedName name="Acct371">[9]FuncStudy!$F$1454</definedName>
    <definedName name="Acct372">[9]FuncStudy!$F$1461</definedName>
    <definedName name="Acct372A">[9]FuncStudy!$F$1460</definedName>
    <definedName name="Acct372DP">[9]FuncStudy!$F$1458</definedName>
    <definedName name="Acct372DS">[9]FuncStudy!$F$1459</definedName>
    <definedName name="Acct373">[9]FuncStudy!$F$1467</definedName>
    <definedName name="Acct41011">'[10]Functional Study'!#REF!</definedName>
    <definedName name="Acct41011BADDEBT">'[10]Functional Study'!#REF!</definedName>
    <definedName name="Acct41011DITEXP">'[10]Functional Study'!#REF!</definedName>
    <definedName name="Acct41011S">'[10]Functional Study'!#REF!</definedName>
    <definedName name="Acct41011SE">'[10]Functional Study'!#REF!</definedName>
    <definedName name="Acct41011SG1">'[10]Functional Study'!#REF!</definedName>
    <definedName name="Acct41011SG2">'[10]Functional Study'!#REF!</definedName>
    <definedName name="ACCT41011SGCT">'[10]Functional Study'!#REF!</definedName>
    <definedName name="Acct41011SGPP">'[10]Functional Study'!#REF!</definedName>
    <definedName name="Acct41011SNP">'[10]Functional Study'!#REF!</definedName>
    <definedName name="ACCT41011SNPD">'[10]Functional Study'!#REF!</definedName>
    <definedName name="Acct41011SO">'[10]Functional Study'!#REF!</definedName>
    <definedName name="Acct41011TROJP">'[10]Functional Study'!#REF!</definedName>
    <definedName name="Acct41111">'[10]Functional Study'!#REF!</definedName>
    <definedName name="Acct41111BADDEBT">'[10]Functional Study'!#REF!</definedName>
    <definedName name="Acct41111DITEXP">'[10]Functional Study'!#REF!</definedName>
    <definedName name="Acct41111S">'[10]Functional Study'!#REF!</definedName>
    <definedName name="Acct41111SE">'[10]Functional Study'!#REF!</definedName>
    <definedName name="Acct41111SG1">'[10]Functional Study'!#REF!</definedName>
    <definedName name="Acct41111SG2">'[10]Functional Study'!#REF!</definedName>
    <definedName name="Acct41111SG3">'[10]Functional Study'!#REF!</definedName>
    <definedName name="Acct41111SGPP">'[10]Functional Study'!#REF!</definedName>
    <definedName name="Acct41111SNP">'[10]Functional Study'!#REF!</definedName>
    <definedName name="Acct41111SNTP">'[10]Functional Study'!#REF!</definedName>
    <definedName name="Acct41111SO">'[10]Functional Study'!#REF!</definedName>
    <definedName name="Acct41111TROJP">'[10]Functional Study'!#REF!</definedName>
    <definedName name="Acct411BADDEBT">'[10]Functional Study'!#REF!</definedName>
    <definedName name="Acct411DGP">'[10]Functional Study'!#REF!</definedName>
    <definedName name="Acct411DGU">'[10]Functional Study'!#REF!</definedName>
    <definedName name="Acct411DITEXP">'[10]Functional Study'!#REF!</definedName>
    <definedName name="Acct411DNPP">'[10]Functional Study'!#REF!</definedName>
    <definedName name="Acct411DNPTP">'[10]Functional Study'!#REF!</definedName>
    <definedName name="Acct411S">'[10]Functional Study'!#REF!</definedName>
    <definedName name="Acct411SE">'[10]Functional Study'!#REF!</definedName>
    <definedName name="Acct411SG">'[10]Functional Study'!#REF!</definedName>
    <definedName name="Acct411SGPP">'[10]Functional Study'!#REF!</definedName>
    <definedName name="Acct411SO">'[10]Functional Study'!#REF!</definedName>
    <definedName name="Acct411TROJP">'[10]Functional Study'!#REF!</definedName>
    <definedName name="Acct444S">[9]FuncStudy!$F$105</definedName>
    <definedName name="Acct448S">[9]FuncStudy!$F$114</definedName>
    <definedName name="Acct450S">[9]FuncStudy!$F$138</definedName>
    <definedName name="Acct451S">[9]FuncStudy!$F$143</definedName>
    <definedName name="Acct454S">[9]FuncStudy!$F$153</definedName>
    <definedName name="Acct456S">[9]FuncStudy!$F$159</definedName>
    <definedName name="Acct580">[9]FuncStudy!$F$536</definedName>
    <definedName name="Acct581">[9]FuncStudy!$F$541</definedName>
    <definedName name="Acct582">[9]FuncStudy!$F$546</definedName>
    <definedName name="Acct583">[9]FuncStudy!$F$551</definedName>
    <definedName name="Acct584">[9]FuncStudy!$F$556</definedName>
    <definedName name="Acct585">[9]FuncStudy!$F$561</definedName>
    <definedName name="Acct586">[9]FuncStudy!$F$566</definedName>
    <definedName name="Acct587">[9]FuncStudy!$F$571</definedName>
    <definedName name="Acct588">[9]FuncStudy!$F$576</definedName>
    <definedName name="Acct589">[9]FuncStudy!$F$581</definedName>
    <definedName name="Acct590">[9]FuncStudy!$F$586</definedName>
    <definedName name="Acct591">[9]FuncStudy!$F$591</definedName>
    <definedName name="Acct592">[9]FuncStudy!$F$596</definedName>
    <definedName name="Acct593">[9]FuncStudy!$F$601</definedName>
    <definedName name="Acct594">[9]FuncStudy!$F$606</definedName>
    <definedName name="Acct595">[9]FuncStudy!$F$611</definedName>
    <definedName name="Acct596">[9]FuncStudy!$F$616</definedName>
    <definedName name="Acct597">[9]FuncStudy!$F$621</definedName>
    <definedName name="Acct598">[9]FuncStudy!$F$626</definedName>
    <definedName name="ACCT904SG">'[11]Functional Study'!#REF!</definedName>
    <definedName name="Acct928RE">[9]FuncStudy!$F$749</definedName>
    <definedName name="AcctAGA">[9]FuncStudy!$F$132</definedName>
    <definedName name="AcctTable">[12]Variables!$AK$42:$AK$396</definedName>
    <definedName name="AcctTS0">[9]FuncStudy!$F$1380</definedName>
    <definedName name="ActualROR">#REF!</definedName>
    <definedName name="add1name">'[13]Invoicing Hours &amp; Dollars'!$X$26</definedName>
    <definedName name="add1rate">'[13]Invoicing Hours &amp; Dollars'!$Y$26</definedName>
    <definedName name="add2name">'[13]Invoicing Hours &amp; Dollars'!$X$27</definedName>
    <definedName name="add2rate">'[13]Invoicing Hours &amp; Dollars'!$Y$27</definedName>
    <definedName name="add3name">'[13]Invoicing Hours &amp; Dollars'!$X$28</definedName>
    <definedName name="add3rate">'[13]Invoicing Hours &amp; Dollars'!$Y$28</definedName>
    <definedName name="add4name">'[13]Invoicing Hours &amp; Dollars'!$X$29</definedName>
    <definedName name="add4rate">'[13]Invoicing Hours &amp; Dollars'!$Y$29</definedName>
    <definedName name="add5name">'[13]Invoicing Hours &amp; Dollars'!$X$30</definedName>
    <definedName name="add5rate">'[13]Invoicing Hours &amp; Dollars'!$Y$30</definedName>
    <definedName name="Additions_by_Function_Project_State_Month">'[14]Apr 05 - Mar 06 Adds'!#REF!</definedName>
    <definedName name="Adjs2avg">[15]Inputs!$L$255:'[15]Inputs'!$T$505</definedName>
    <definedName name="Adjustment">#REF!</definedName>
    <definedName name="adminvalue">#REF!</definedName>
    <definedName name="aftertax_ror">[16]Utah!#REF!</definedName>
    <definedName name="Annual_WD">'[17]WD_WE_Aggreg end 0608'!$B$2:$O$49</definedName>
    <definedName name="Annual_WE">'[17]WD_WE_Aggreg end 0608'!$B$50:$O$97</definedName>
    <definedName name="anscount" hidden="1">1</definedName>
    <definedName name="APR">[1]Jan!#REF!</definedName>
    <definedName name="APRT">#REF!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8"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8"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UGT">#REF!</definedName>
    <definedName name="AverageFactors">[15]UTCR!$AC$22:$AQ$108</definedName>
    <definedName name="AverageFuelCost">#REF!</definedName>
    <definedName name="AverageInput">[15]Inputs!$F$3:$I$1722</definedName>
    <definedName name="AvgFactorCopy">#REF!</definedName>
    <definedName name="AvgFactors">[18]Factors!$B$3:$P$99</definedName>
    <definedName name="b" localSheetId="10" hidden="1">{#N/A,#N/A,FALSE,"Coversheet";#N/A,#N/A,FALSE,"QA"}</definedName>
    <definedName name="b" localSheetId="8" hidden="1">{#N/A,#N/A,FALSE,"Coversheet";#N/A,#N/A,FALSE,"QA"}</definedName>
    <definedName name="b" hidden="1">{#N/A,#N/A,FALSE,"Coversheet";#N/A,#N/A,FALSE,"QA"}</definedName>
    <definedName name="B1_Print">[19]Main!#REF!</definedName>
    <definedName name="B2_Print">#REF!</definedName>
    <definedName name="B3_Print">#REF!</definedName>
    <definedName name="BACK1">#REF!</definedName>
    <definedName name="BACK2">#REF!</definedName>
    <definedName name="BACK3">#REF!</definedName>
    <definedName name="BACKUP1">#REF!</definedName>
    <definedName name="Batch_cou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8" hidden="1">#REF!</definedName>
    <definedName name="BEx0017DGUEDPCFJUPUZOOLJCS2B" hidden="1">#REF!</definedName>
    <definedName name="BEx001CNWHJ5RULCSFM36ZCGJ1UH" localSheetId="10" hidden="1">#REF!</definedName>
    <definedName name="BEx001CNWHJ5RULCSFM36ZCGJ1UH" localSheetId="8" hidden="1">#REF!</definedName>
    <definedName name="BEx001CNWHJ5RULCSFM36ZCGJ1UH" hidden="1">#REF!</definedName>
    <definedName name="BEx004791UAJIJSN57OT7YBLNP82" localSheetId="10" hidden="1">#REF!</definedName>
    <definedName name="BEx004791UAJIJSN57OT7YBLNP82" localSheetId="8" hidden="1">#REF!</definedName>
    <definedName name="BEx004791UAJIJSN57OT7YBLNP82" hidden="1">#REF!</definedName>
    <definedName name="BEx008P2NVFDLBHL7IZ5WTMVOQ1F" localSheetId="10" hidden="1">#REF!</definedName>
    <definedName name="BEx008P2NVFDLBHL7IZ5WTMVOQ1F" localSheetId="8" hidden="1">#REF!</definedName>
    <definedName name="BEx008P2NVFDLBHL7IZ5WTMVOQ1F" hidden="1">#REF!</definedName>
    <definedName name="BEx009G00IN0JUIAQ4WE9NHTMQE2" localSheetId="10" hidden="1">#REF!</definedName>
    <definedName name="BEx009G00IN0JUIAQ4WE9NHTMQE2" localSheetId="8" hidden="1">#REF!</definedName>
    <definedName name="BEx009G00IN0JUIAQ4WE9NHTMQE2" hidden="1">#REF!</definedName>
    <definedName name="BEx00DXTY2JDVGWQKV8H7FG4SV30" localSheetId="10" hidden="1">#REF!</definedName>
    <definedName name="BEx00DXTY2JDVGWQKV8H7FG4SV30" localSheetId="8" hidden="1">#REF!</definedName>
    <definedName name="BEx00DXTY2JDVGWQKV8H7FG4SV30" hidden="1">#REF!</definedName>
    <definedName name="BEx00GHLTYRH5N2S6P78YW1CD30N" localSheetId="10" hidden="1">#REF!</definedName>
    <definedName name="BEx00GHLTYRH5N2S6P78YW1CD30N" localSheetId="8" hidden="1">#REF!</definedName>
    <definedName name="BEx00GHLTYRH5N2S6P78YW1CD30N" hidden="1">#REF!</definedName>
    <definedName name="BEx00JC31DY11L45SEU4B10BIN6W" localSheetId="10" hidden="1">#REF!</definedName>
    <definedName name="BEx00JC31DY11L45SEU4B10BIN6W" localSheetId="8" hidden="1">#REF!</definedName>
    <definedName name="BEx00JC31DY11L45SEU4B10BIN6W" hidden="1">#REF!</definedName>
    <definedName name="BEx00KZHZBHP3TDV1YMX4B19B95O" localSheetId="10" hidden="1">#REF!</definedName>
    <definedName name="BEx00KZHZBHP3TDV1YMX4B19B95O" localSheetId="8" hidden="1">#REF!</definedName>
    <definedName name="BEx00KZHZBHP3TDV1YMX4B19B95O" hidden="1">#REF!</definedName>
    <definedName name="BEx00P11V7HA4MS6XYY3P4BPVXML" localSheetId="10" hidden="1">#REF!</definedName>
    <definedName name="BEx00P11V7HA4MS6XYY3P4BPVXML" localSheetId="8" hidden="1">#REF!</definedName>
    <definedName name="BEx00P11V7HA4MS6XYY3P4BPVXML" hidden="1">#REF!</definedName>
    <definedName name="BEx00PBV7V99V7M3LDYUTF31MUFJ" localSheetId="10" hidden="1">#REF!</definedName>
    <definedName name="BEx00PBV7V99V7M3LDYUTF31MUFJ" localSheetId="8" hidden="1">#REF!</definedName>
    <definedName name="BEx00PBV7V99V7M3LDYUTF31MUFJ" hidden="1">#REF!</definedName>
    <definedName name="BEx00SMIQJ55EVB7T24CORX0JWQO" localSheetId="10" hidden="1">#REF!</definedName>
    <definedName name="BEx00SMIQJ55EVB7T24CORX0JWQO" localSheetId="8" hidden="1">#REF!</definedName>
    <definedName name="BEx00SMIQJ55EVB7T24CORX0JWQO" hidden="1">#REF!</definedName>
    <definedName name="BEx010V7DB7O7Z9NHSX27HZK4H76" localSheetId="10" hidden="1">#REF!</definedName>
    <definedName name="BEx010V7DB7O7Z9NHSX27HZK4H76" localSheetId="8" hidden="1">#REF!</definedName>
    <definedName name="BEx010V7DB7O7Z9NHSX27HZK4H76" hidden="1">#REF!</definedName>
    <definedName name="BEx012IKS6YVHG9KTG2FAKRSMYLU" localSheetId="10" hidden="1">#REF!</definedName>
    <definedName name="BEx012IKS6YVHG9KTG2FAKRSMYLU" localSheetId="8" hidden="1">#REF!</definedName>
    <definedName name="BEx012IKS6YVHG9KTG2FAKRSMYLU" hidden="1">#REF!</definedName>
    <definedName name="BEx01HY6E3GJ66ABU5ABN26V6Q13" localSheetId="10" hidden="1">#REF!</definedName>
    <definedName name="BEx01HY6E3GJ66ABU5ABN26V6Q13" localSheetId="8" hidden="1">#REF!</definedName>
    <definedName name="BEx01HY6E3GJ66ABU5ABN26V6Q13" hidden="1">#REF!</definedName>
    <definedName name="BEx01PW5YQKEGAR8JDDI5OARYXDF" localSheetId="10" hidden="1">#REF!</definedName>
    <definedName name="BEx01PW5YQKEGAR8JDDI5OARYXDF" localSheetId="8" hidden="1">#REF!</definedName>
    <definedName name="BEx01PW5YQKEGAR8JDDI5OARYXDF" hidden="1">#REF!</definedName>
    <definedName name="BEx01QCB2ERCAYYOFDP3OQRWUU60" localSheetId="10" hidden="1">#REF!</definedName>
    <definedName name="BEx01QCB2ERCAYYOFDP3OQRWUU60" localSheetId="8" hidden="1">#REF!</definedName>
    <definedName name="BEx01QCB2ERCAYYOFDP3OQRWUU60" hidden="1">#REF!</definedName>
    <definedName name="BEx01U37NQSMTGJRU8EGTJORBJ6H" localSheetId="10" hidden="1">#REF!</definedName>
    <definedName name="BEx01U37NQSMTGJRU8EGTJORBJ6H" localSheetId="8" hidden="1">#REF!</definedName>
    <definedName name="BEx01U37NQSMTGJRU8EGTJORBJ6H" hidden="1">#REF!</definedName>
    <definedName name="BEx01XJ94SHJ1YQ7ORPW0RQGKI2H" localSheetId="10" hidden="1">#REF!</definedName>
    <definedName name="BEx01XJ94SHJ1YQ7ORPW0RQGKI2H" localSheetId="8" hidden="1">#REF!</definedName>
    <definedName name="BEx01XJ94SHJ1YQ7ORPW0RQGKI2H" hidden="1">#REF!</definedName>
    <definedName name="BEx028BOZCS2MQO9MODVS6F7NCA3" localSheetId="10" hidden="1">#REF!</definedName>
    <definedName name="BEx028BOZCS2MQO9MODVS6F7NCA3" localSheetId="8" hidden="1">#REF!</definedName>
    <definedName name="BEx028BOZCS2MQO9MODVS6F7NCA3" hidden="1">#REF!</definedName>
    <definedName name="BEx02DPUYNH76938V8GVORY8LRY1" localSheetId="10" hidden="1">#REF!</definedName>
    <definedName name="BEx02DPUYNH76938V8GVORY8LRY1" localSheetId="8" hidden="1">#REF!</definedName>
    <definedName name="BEx02DPUYNH76938V8GVORY8LRY1" hidden="1">#REF!</definedName>
    <definedName name="BEx02PEP6DY4K1JGB0HHS3B6QOGZ" localSheetId="10" hidden="1">#REF!</definedName>
    <definedName name="BEx02PEP6DY4K1JGB0HHS3B6QOGZ" localSheetId="8" hidden="1">#REF!</definedName>
    <definedName name="BEx02PEP6DY4K1JGB0HHS3B6QOGZ" hidden="1">#REF!</definedName>
    <definedName name="BEx02Q08R9G839Q4RFGG9026C7PX" localSheetId="10" hidden="1">#REF!</definedName>
    <definedName name="BEx02Q08R9G839Q4RFGG9026C7PX" localSheetId="8" hidden="1">#REF!</definedName>
    <definedName name="BEx02Q08R9G839Q4RFGG9026C7PX" hidden="1">#REF!</definedName>
    <definedName name="BEx02SEL3Z1QWGAHXDPUA9WLTTPS" localSheetId="10" hidden="1">#REF!</definedName>
    <definedName name="BEx02SEL3Z1QWGAHXDPUA9WLTTPS" localSheetId="8" hidden="1">#REF!</definedName>
    <definedName name="BEx02SEL3Z1QWGAHXDPUA9WLTTPS" hidden="1">#REF!</definedName>
    <definedName name="BEx02Y3KJZH5BGDM9QEZ1PVVI114" localSheetId="10" hidden="1">#REF!</definedName>
    <definedName name="BEx02Y3KJZH5BGDM9QEZ1PVVI114" localSheetId="8" hidden="1">#REF!</definedName>
    <definedName name="BEx02Y3KJZH5BGDM9QEZ1PVVI114" hidden="1">#REF!</definedName>
    <definedName name="BEx0313GRLLASDTVPW5DHTXHE74M" localSheetId="10" hidden="1">#REF!</definedName>
    <definedName name="BEx0313GRLLASDTVPW5DHTXHE74M" localSheetId="8" hidden="1">#REF!</definedName>
    <definedName name="BEx0313GRLLASDTVPW5DHTXHE74M" hidden="1">#REF!</definedName>
    <definedName name="BEx1F0SOZ3H5XUHXD7O01TCR8T6J" localSheetId="10" hidden="1">#REF!</definedName>
    <definedName name="BEx1F0SOZ3H5XUHXD7O01TCR8T6J" localSheetId="8" hidden="1">#REF!</definedName>
    <definedName name="BEx1F0SOZ3H5XUHXD7O01TCR8T6J" hidden="1">#REF!</definedName>
    <definedName name="BEx1F9HL824UCNCVZ2U62J4KZCX8" localSheetId="10" hidden="1">#REF!</definedName>
    <definedName name="BEx1F9HL824UCNCVZ2U62J4KZCX8" localSheetId="8" hidden="1">#REF!</definedName>
    <definedName name="BEx1F9HL824UCNCVZ2U62J4KZCX8" hidden="1">#REF!</definedName>
    <definedName name="BEx1FEVSJKTI1Q1Z874QZVFSJSVA" localSheetId="10" hidden="1">#REF!</definedName>
    <definedName name="BEx1FEVSJKTI1Q1Z874QZVFSJSVA" localSheetId="8" hidden="1">#REF!</definedName>
    <definedName name="BEx1FEVSJKTI1Q1Z874QZVFSJSVA" hidden="1">#REF!</definedName>
    <definedName name="BEx1FGDRUHHLI1GBHELT4PK0LY4V" localSheetId="10" hidden="1">#REF!</definedName>
    <definedName name="BEx1FGDRUHHLI1GBHELT4PK0LY4V" localSheetId="8" hidden="1">#REF!</definedName>
    <definedName name="BEx1FGDRUHHLI1GBHELT4PK0LY4V" hidden="1">#REF!</definedName>
    <definedName name="BEx1FJZ7GKO99IYTP6GGGF7EUL3Z" localSheetId="10" hidden="1">#REF!</definedName>
    <definedName name="BEx1FJZ7GKO99IYTP6GGGF7EUL3Z" localSheetId="8" hidden="1">#REF!</definedName>
    <definedName name="BEx1FJZ7GKO99IYTP6GGGF7EUL3Z" hidden="1">#REF!</definedName>
    <definedName name="BEx1FPDH0YKYQXDHUTFIQLIF34J8" localSheetId="10" hidden="1">#REF!</definedName>
    <definedName name="BEx1FPDH0YKYQXDHUTFIQLIF34J8" localSheetId="8" hidden="1">#REF!</definedName>
    <definedName name="BEx1FPDH0YKYQXDHUTFIQLIF34J8" hidden="1">#REF!</definedName>
    <definedName name="BEx1FQ9SZAGL2HEKRB046EOQDWOX" localSheetId="10" hidden="1">#REF!</definedName>
    <definedName name="BEx1FQ9SZAGL2HEKRB046EOQDWOX" localSheetId="8" hidden="1">#REF!</definedName>
    <definedName name="BEx1FQ9SZAGL2HEKRB046EOQDWOX" hidden="1">#REF!</definedName>
    <definedName name="BEx1FZV2CM77TBH1R6YYV9P06KA2" localSheetId="10" hidden="1">#REF!</definedName>
    <definedName name="BEx1FZV2CM77TBH1R6YYV9P06KA2" localSheetId="8" hidden="1">#REF!</definedName>
    <definedName name="BEx1FZV2CM77TBH1R6YYV9P06KA2" hidden="1">#REF!</definedName>
    <definedName name="BEx1G59AY8195JTUM6P18VXUFJ3E" localSheetId="10" hidden="1">#REF!</definedName>
    <definedName name="BEx1G59AY8195JTUM6P18VXUFJ3E" localSheetId="8" hidden="1">#REF!</definedName>
    <definedName name="BEx1G59AY8195JTUM6P18VXUFJ3E" hidden="1">#REF!</definedName>
    <definedName name="BEx1GKUDMCV60BOZT0SENCT0MD8L" localSheetId="10" hidden="1">#REF!</definedName>
    <definedName name="BEx1GKUDMCV60BOZT0SENCT0MD8L" localSheetId="8" hidden="1">#REF!</definedName>
    <definedName name="BEx1GKUDMCV60BOZT0SENCT0MD8L" hidden="1">#REF!</definedName>
    <definedName name="BEx1GUVQ5L0JCX3E4SROI4WBYVTO" localSheetId="10" hidden="1">#REF!</definedName>
    <definedName name="BEx1GUVQ5L0JCX3E4SROI4WBYVTO" localSheetId="8" hidden="1">#REF!</definedName>
    <definedName name="BEx1GUVQ5L0JCX3E4SROI4WBYVTO" hidden="1">#REF!</definedName>
    <definedName name="BEx1GVMRHFXUP6XYYY9NR12PV5TF" localSheetId="10" hidden="1">#REF!</definedName>
    <definedName name="BEx1GVMRHFXUP6XYYY9NR12PV5TF" localSheetId="8" hidden="1">#REF!</definedName>
    <definedName name="BEx1GVMRHFXUP6XYYY9NR12PV5TF" hidden="1">#REF!</definedName>
    <definedName name="BEx1H6KIT7BHUH6MDDWC935V9N47" localSheetId="10" hidden="1">#REF!</definedName>
    <definedName name="BEx1H6KIT7BHUH6MDDWC935V9N47" localSheetId="8" hidden="1">#REF!</definedName>
    <definedName name="BEx1H6KIT7BHUH6MDDWC935V9N47" hidden="1">#REF!</definedName>
    <definedName name="BEx1HA60AI3STEJQZAQ0RA3Q3AZV" localSheetId="10" hidden="1">#REF!</definedName>
    <definedName name="BEx1HA60AI3STEJQZAQ0RA3Q3AZV" localSheetId="8" hidden="1">#REF!</definedName>
    <definedName name="BEx1HA60AI3STEJQZAQ0RA3Q3AZV" hidden="1">#REF!</definedName>
    <definedName name="BEx1HB2DBVO5N6V2WX7BEHUFYTFU" localSheetId="10" hidden="1">#REF!</definedName>
    <definedName name="BEx1HB2DBVO5N6V2WX7BEHUFYTFU" localSheetId="8" hidden="1">#REF!</definedName>
    <definedName name="BEx1HB2DBVO5N6V2WX7BEHUFYTFU" hidden="1">#REF!</definedName>
    <definedName name="BEx1HDGOOJ3SKHYMWUZJ1P0RQZ9N" localSheetId="10" hidden="1">#REF!</definedName>
    <definedName name="BEx1HDGOOJ3SKHYMWUZJ1P0RQZ9N" localSheetId="8" hidden="1">#REF!</definedName>
    <definedName name="BEx1HDGOOJ3SKHYMWUZJ1P0RQZ9N" hidden="1">#REF!</definedName>
    <definedName name="BEx1HDM5ZXSJG6JQEMSFV52PZ10V" localSheetId="10" hidden="1">#REF!</definedName>
    <definedName name="BEx1HDM5ZXSJG6JQEMSFV52PZ10V" localSheetId="8" hidden="1">#REF!</definedName>
    <definedName name="BEx1HDM5ZXSJG6JQEMSFV52PZ10V" hidden="1">#REF!</definedName>
    <definedName name="BEx1HETBBZVN5F43LKOFMC4QB0CR" localSheetId="10" hidden="1">#REF!</definedName>
    <definedName name="BEx1HETBBZVN5F43LKOFMC4QB0CR" localSheetId="8" hidden="1">#REF!</definedName>
    <definedName name="BEx1HETBBZVN5F43LKOFMC4QB0CR" hidden="1">#REF!</definedName>
    <definedName name="BEx1HGWNWPLNXICOTP90TKQVVE4E" localSheetId="10" hidden="1">#REF!</definedName>
    <definedName name="BEx1HGWNWPLNXICOTP90TKQVVE4E" localSheetId="8" hidden="1">#REF!</definedName>
    <definedName name="BEx1HGWNWPLNXICOTP90TKQVVE4E" hidden="1">#REF!</definedName>
    <definedName name="BEx1HIPLJZABY0EMUOTZN0EQMDPU" localSheetId="10" hidden="1">#REF!</definedName>
    <definedName name="BEx1HIPLJZABY0EMUOTZN0EQMDPU" localSheetId="8" hidden="1">#REF!</definedName>
    <definedName name="BEx1HIPLJZABY0EMUOTZN0EQMDPU" hidden="1">#REF!</definedName>
    <definedName name="BEx1HO94JIRX219MPWMB5E5XZ04X" localSheetId="10" hidden="1">#REF!</definedName>
    <definedName name="BEx1HO94JIRX219MPWMB5E5XZ04X" localSheetId="8" hidden="1">#REF!</definedName>
    <definedName name="BEx1HO94JIRX219MPWMB5E5XZ04X" hidden="1">#REF!</definedName>
    <definedName name="BEx1HQNF6KHM21E3XLW0NMSSEI9S" localSheetId="10" hidden="1">#REF!</definedName>
    <definedName name="BEx1HQNF6KHM21E3XLW0NMSSEI9S" localSheetId="8" hidden="1">#REF!</definedName>
    <definedName name="BEx1HQNF6KHM21E3XLW0NMSSEI9S" hidden="1">#REF!</definedName>
    <definedName name="BEx1HSLNWIW4S97ZBYY7I7M5YVH4" localSheetId="10" hidden="1">#REF!</definedName>
    <definedName name="BEx1HSLNWIW4S97ZBYY7I7M5YVH4" localSheetId="8" hidden="1">#REF!</definedName>
    <definedName name="BEx1HSLNWIW4S97ZBYY7I7M5YVH4" hidden="1">#REF!</definedName>
    <definedName name="BEx1HZCBBWLB2BTNOXP319ZDEVOJ" localSheetId="10" hidden="1">#REF!</definedName>
    <definedName name="BEx1HZCBBWLB2BTNOXP319ZDEVOJ" localSheetId="8" hidden="1">#REF!</definedName>
    <definedName name="BEx1HZCBBWLB2BTNOXP319ZDEVOJ" hidden="1">#REF!</definedName>
    <definedName name="BEx1I4QKTILCKZUSOJCVZN7SNHL5" localSheetId="10" hidden="1">#REF!</definedName>
    <definedName name="BEx1I4QKTILCKZUSOJCVZN7SNHL5" localSheetId="8" hidden="1">#REF!</definedName>
    <definedName name="BEx1I4QKTILCKZUSOJCVZN7SNHL5" hidden="1">#REF!</definedName>
    <definedName name="BEx1IE0ZP7RIFM9FI24S9I6AAJ14" localSheetId="10" hidden="1">#REF!</definedName>
    <definedName name="BEx1IE0ZP7RIFM9FI24S9I6AAJ14" localSheetId="8" hidden="1">#REF!</definedName>
    <definedName name="BEx1IE0ZP7RIFM9FI24S9I6AAJ14" hidden="1">#REF!</definedName>
    <definedName name="BEx1IGQ5B697MNDOE06MVSR0H58E" localSheetId="10" hidden="1">#REF!</definedName>
    <definedName name="BEx1IGQ5B697MNDOE06MVSR0H58E" localSheetId="8" hidden="1">#REF!</definedName>
    <definedName name="BEx1IGQ5B697MNDOE06MVSR0H58E" hidden="1">#REF!</definedName>
    <definedName name="BEx1IKRPW8MLB9Y485M1TL2IT9SH" localSheetId="10" hidden="1">#REF!</definedName>
    <definedName name="BEx1IKRPW8MLB9Y485M1TL2IT9SH" localSheetId="8" hidden="1">#REF!</definedName>
    <definedName name="BEx1IKRPW8MLB9Y485M1TL2IT9SH" hidden="1">#REF!</definedName>
    <definedName name="BEx1IPKCFCT3TL9MSO1LSYJ2VJ2X" localSheetId="10" hidden="1">#REF!</definedName>
    <definedName name="BEx1IPKCFCT3TL9MSO1LSYJ2VJ2X" localSheetId="8" hidden="1">#REF!</definedName>
    <definedName name="BEx1IPKCFCT3TL9MSO1LSYJ2VJ2X" hidden="1">#REF!</definedName>
    <definedName name="BEx1IW5PQTTMD62XZ287XF2O3FBQ" localSheetId="10" hidden="1">#REF!</definedName>
    <definedName name="BEx1IW5PQTTMD62XZ287XF2O3FBQ" localSheetId="8" hidden="1">#REF!</definedName>
    <definedName name="BEx1IW5PQTTMD62XZ287XF2O3FBQ" hidden="1">#REF!</definedName>
    <definedName name="BEx1J0CSSHDJGBJUHVOEMCF2P4DL" localSheetId="10" hidden="1">#REF!</definedName>
    <definedName name="BEx1J0CSSHDJGBJUHVOEMCF2P4DL" localSheetId="8" hidden="1">#REF!</definedName>
    <definedName name="BEx1J0CSSHDJGBJUHVOEMCF2P4DL" hidden="1">#REF!</definedName>
    <definedName name="BEx1J0NL6D3ILC18B48AL0VNEN9A" localSheetId="10" hidden="1">#REF!</definedName>
    <definedName name="BEx1J0NL6D3ILC18B48AL0VNEN9A" localSheetId="8" hidden="1">#REF!</definedName>
    <definedName name="BEx1J0NL6D3ILC18B48AL0VNEN9A" hidden="1">#REF!</definedName>
    <definedName name="BEx1J7E8VCGLPYU82QXVUG5N3ZAI" localSheetId="10" hidden="1">#REF!</definedName>
    <definedName name="BEx1J7E8VCGLPYU82QXVUG5N3ZAI" localSheetId="8" hidden="1">#REF!</definedName>
    <definedName name="BEx1J7E8VCGLPYU82QXVUG5N3ZAI" hidden="1">#REF!</definedName>
    <definedName name="BEx1JGE2YQWH8S25USOY08XVGO0D" localSheetId="10" hidden="1">#REF!</definedName>
    <definedName name="BEx1JGE2YQWH8S25USOY08XVGO0D" localSheetId="8" hidden="1">#REF!</definedName>
    <definedName name="BEx1JGE2YQWH8S25USOY08XVGO0D" hidden="1">#REF!</definedName>
    <definedName name="BEx1JJJC9T1W7HY4V7HP1S1W4JO1" localSheetId="10" hidden="1">#REF!</definedName>
    <definedName name="BEx1JJJC9T1W7HY4V7HP1S1W4JO1" localSheetId="8" hidden="1">#REF!</definedName>
    <definedName name="BEx1JJJC9T1W7HY4V7HP1S1W4JO1" hidden="1">#REF!</definedName>
    <definedName name="BEx1JKKZSJ7DI4PTFVI9VVFMB1X2" localSheetId="10" hidden="1">#REF!</definedName>
    <definedName name="BEx1JKKZSJ7DI4PTFVI9VVFMB1X2" localSheetId="8" hidden="1">#REF!</definedName>
    <definedName name="BEx1JKKZSJ7DI4PTFVI9VVFMB1X2" hidden="1">#REF!</definedName>
    <definedName name="BEx1JUBQFRVMASSFK4B3V0AD7YP9" localSheetId="10" hidden="1">#REF!</definedName>
    <definedName name="BEx1JUBQFRVMASSFK4B3V0AD7YP9" localSheetId="8" hidden="1">#REF!</definedName>
    <definedName name="BEx1JUBQFRVMASSFK4B3V0AD7YP9" hidden="1">#REF!</definedName>
    <definedName name="BEx1JVTOATZGRJFXGXPJJLC4DOBE" localSheetId="10" hidden="1">#REF!</definedName>
    <definedName name="BEx1JVTOATZGRJFXGXPJJLC4DOBE" localSheetId="8" hidden="1">#REF!</definedName>
    <definedName name="BEx1JVTOATZGRJFXGXPJJLC4DOBE" hidden="1">#REF!</definedName>
    <definedName name="BEx1JXBM5W4YRWNQ0P95QQS6JWD6" localSheetId="10" hidden="1">#REF!</definedName>
    <definedName name="BEx1JXBM5W4YRWNQ0P95QQS6JWD6" localSheetId="8" hidden="1">#REF!</definedName>
    <definedName name="BEx1JXBM5W4YRWNQ0P95QQS6JWD6" hidden="1">#REF!</definedName>
    <definedName name="BEx1KGY9QEHZ9QSARMQUTQKRK4UX" localSheetId="10" hidden="1">#REF!</definedName>
    <definedName name="BEx1KGY9QEHZ9QSARMQUTQKRK4UX" localSheetId="8" hidden="1">#REF!</definedName>
    <definedName name="BEx1KGY9QEHZ9QSARMQUTQKRK4UX" hidden="1">#REF!</definedName>
    <definedName name="BEx1KIWH5MOLR00SBECT39NS3AJ1" localSheetId="10" hidden="1">#REF!</definedName>
    <definedName name="BEx1KIWH5MOLR00SBECT39NS3AJ1" localSheetId="8" hidden="1">#REF!</definedName>
    <definedName name="BEx1KIWH5MOLR00SBECT39NS3AJ1" hidden="1">#REF!</definedName>
    <definedName name="BEx1KKP1ELIF2UII2FWVGL7M1X7J" localSheetId="10" hidden="1">#REF!</definedName>
    <definedName name="BEx1KKP1ELIF2UII2FWVGL7M1X7J" localSheetId="8" hidden="1">#REF!</definedName>
    <definedName name="BEx1KKP1ELIF2UII2FWVGL7M1X7J" hidden="1">#REF!</definedName>
    <definedName name="BEx1KQJKIAPZKE9YDYH5HKXX52FM" localSheetId="10" hidden="1">#REF!</definedName>
    <definedName name="BEx1KQJKIAPZKE9YDYH5HKXX52FM" localSheetId="8" hidden="1">#REF!</definedName>
    <definedName name="BEx1KQJKIAPZKE9YDYH5HKXX52FM" hidden="1">#REF!</definedName>
    <definedName name="BEx1KUVWMB0QCWA3RBE4CADFVRIS" localSheetId="10" hidden="1">#REF!</definedName>
    <definedName name="BEx1KUVWMB0QCWA3RBE4CADFVRIS" localSheetId="8" hidden="1">#REF!</definedName>
    <definedName name="BEx1KUVWMB0QCWA3RBE4CADFVRIS" hidden="1">#REF!</definedName>
    <definedName name="BEx1L0AAH7PV8PPQQDBP5AI4TLYP" localSheetId="10" hidden="1">#REF!</definedName>
    <definedName name="BEx1L0AAH7PV8PPQQDBP5AI4TLYP" localSheetId="8" hidden="1">#REF!</definedName>
    <definedName name="BEx1L0AAH7PV8PPQQDBP5AI4TLYP" hidden="1">#REF!</definedName>
    <definedName name="BEx1L2OG1SDFK2TPXELJ77YP4NI2" localSheetId="10" hidden="1">#REF!</definedName>
    <definedName name="BEx1L2OG1SDFK2TPXELJ77YP4NI2" localSheetId="8" hidden="1">#REF!</definedName>
    <definedName name="BEx1L2OG1SDFK2TPXELJ77YP4NI2" hidden="1">#REF!</definedName>
    <definedName name="BEx1L6Q60MWRDJB4L20LK0XPA0Z2" localSheetId="10" hidden="1">#REF!</definedName>
    <definedName name="BEx1L6Q60MWRDJB4L20LK0XPA0Z2" localSheetId="8" hidden="1">#REF!</definedName>
    <definedName name="BEx1L6Q60MWRDJB4L20LK0XPA0Z2" hidden="1">#REF!</definedName>
    <definedName name="BEx1L7BSEFOLQDNZWMLUNBRO08T4" localSheetId="10" hidden="1">#REF!</definedName>
    <definedName name="BEx1L7BSEFOLQDNZWMLUNBRO08T4" localSheetId="8" hidden="1">#REF!</definedName>
    <definedName name="BEx1L7BSEFOLQDNZWMLUNBRO08T4" hidden="1">#REF!</definedName>
    <definedName name="BEx1LD63FP2Z4BR9TKSHOZW9KKZ5" localSheetId="10" hidden="1">#REF!</definedName>
    <definedName name="BEx1LD63FP2Z4BR9TKSHOZW9KKZ5" localSheetId="8" hidden="1">#REF!</definedName>
    <definedName name="BEx1LD63FP2Z4BR9TKSHOZW9KKZ5" hidden="1">#REF!</definedName>
    <definedName name="BEx1LDMB9RW982DUILM2WPT5VWQ3" localSheetId="10" hidden="1">#REF!</definedName>
    <definedName name="BEx1LDMB9RW982DUILM2WPT5VWQ3" localSheetId="8" hidden="1">#REF!</definedName>
    <definedName name="BEx1LDMB9RW982DUILM2WPT5VWQ3" hidden="1">#REF!</definedName>
    <definedName name="BEx1LFF2UQ13XL4X1I2WBD73NZ21" localSheetId="10" hidden="1">#REF!</definedName>
    <definedName name="BEx1LFF2UQ13XL4X1I2WBD73NZ21" localSheetId="8" hidden="1">#REF!</definedName>
    <definedName name="BEx1LFF2UQ13XL4X1I2WBD73NZ21" hidden="1">#REF!</definedName>
    <definedName name="BEx1LKTB33LO23ACTADIVRY7ZNFC" localSheetId="10" hidden="1">#REF!</definedName>
    <definedName name="BEx1LKTB33LO23ACTADIVRY7ZNFC" localSheetId="8" hidden="1">#REF!</definedName>
    <definedName name="BEx1LKTB33LO23ACTADIVRY7ZNFC" hidden="1">#REF!</definedName>
    <definedName name="BEx1LQNKVZAXGSEPDAM8AWU2FHHJ" localSheetId="10" hidden="1">#REF!</definedName>
    <definedName name="BEx1LQNKVZAXGSEPDAM8AWU2FHHJ" localSheetId="8" hidden="1">#REF!</definedName>
    <definedName name="BEx1LQNKVZAXGSEPDAM8AWU2FHHJ" hidden="1">#REF!</definedName>
    <definedName name="BEx1LRPGDQCOEMW8YT80J1XCDCIV" localSheetId="10" hidden="1">#REF!</definedName>
    <definedName name="BEx1LRPGDQCOEMW8YT80J1XCDCIV" localSheetId="8" hidden="1">#REF!</definedName>
    <definedName name="BEx1LRPGDQCOEMW8YT80J1XCDCIV" hidden="1">#REF!</definedName>
    <definedName name="BEx1LRUSJW4JG54X07QWD9R27WV9" localSheetId="10" hidden="1">#REF!</definedName>
    <definedName name="BEx1LRUSJW4JG54X07QWD9R27WV9" localSheetId="8" hidden="1">#REF!</definedName>
    <definedName name="BEx1LRUSJW4JG54X07QWD9R27WV9" hidden="1">#REF!</definedName>
    <definedName name="BEx1M1WBK5T0LP1AK2JYV6W87ID6" localSheetId="10" hidden="1">#REF!</definedName>
    <definedName name="BEx1M1WBK5T0LP1AK2JYV6W87ID6" localSheetId="8" hidden="1">#REF!</definedName>
    <definedName name="BEx1M1WBK5T0LP1AK2JYV6W87ID6" hidden="1">#REF!</definedName>
    <definedName name="BEx1M51HHDYGIT8PON7U8ICL2S95" localSheetId="10" hidden="1">#REF!</definedName>
    <definedName name="BEx1M51HHDYGIT8PON7U8ICL2S95" localSheetId="8" hidden="1">#REF!</definedName>
    <definedName name="BEx1M51HHDYGIT8PON7U8ICL2S95" hidden="1">#REF!</definedName>
    <definedName name="BEx1MP4FWKV0QYXE13PX9JSNA270" localSheetId="10" hidden="1">#REF!</definedName>
    <definedName name="BEx1MP4FWKV0QYXE13PX9JSNA270" localSheetId="8" hidden="1">#REF!</definedName>
    <definedName name="BEx1MP4FWKV0QYXE13PX9JSNA270" hidden="1">#REF!</definedName>
    <definedName name="BEx1MSV791FSS4CZQKG04NHT3F79" localSheetId="10" hidden="1">#REF!</definedName>
    <definedName name="BEx1MSV791FSS4CZQKG04NHT3F79" localSheetId="8" hidden="1">#REF!</definedName>
    <definedName name="BEx1MSV791FSS4CZQKG04NHT3F79" hidden="1">#REF!</definedName>
    <definedName name="BEx1MTRKKVCHOZ0YGID6HZ49LJTO" localSheetId="10" hidden="1">#REF!</definedName>
    <definedName name="BEx1MTRKKVCHOZ0YGID6HZ49LJTO" localSheetId="8" hidden="1">#REF!</definedName>
    <definedName name="BEx1MTRKKVCHOZ0YGID6HZ49LJTO" hidden="1">#REF!</definedName>
    <definedName name="BEx1N3CUJ3UX61X38ZAJVPEN4KMC" localSheetId="10" hidden="1">#REF!</definedName>
    <definedName name="BEx1N3CUJ3UX61X38ZAJVPEN4KMC" localSheetId="8" hidden="1">#REF!</definedName>
    <definedName name="BEx1N3CUJ3UX61X38ZAJVPEN4KMC" hidden="1">#REF!</definedName>
    <definedName name="BEx1N5R5IJ3CG6CL344F5KWPINEO" localSheetId="10" hidden="1">#REF!</definedName>
    <definedName name="BEx1N5R5IJ3CG6CL344F5KWPINEO" localSheetId="8" hidden="1">#REF!</definedName>
    <definedName name="BEx1N5R5IJ3CG6CL344F5KWPINEO" hidden="1">#REF!</definedName>
    <definedName name="BEx1NFCFVPBS7XURQ8Y0BZEGPBVP" localSheetId="10" hidden="1">#REF!</definedName>
    <definedName name="BEx1NFCFVPBS7XURQ8Y0BZEGPBVP" localSheetId="8" hidden="1">#REF!</definedName>
    <definedName name="BEx1NFCFVPBS7XURQ8Y0BZEGPBVP" hidden="1">#REF!</definedName>
    <definedName name="BEx1NM34KQTO1LDNSAFD1L82UZFG" localSheetId="10" hidden="1">#REF!</definedName>
    <definedName name="BEx1NM34KQTO1LDNSAFD1L82UZFG" localSheetId="8" hidden="1">#REF!</definedName>
    <definedName name="BEx1NM34KQTO1LDNSAFD1L82UZFG" hidden="1">#REF!</definedName>
    <definedName name="BEx1NO6TXZVOGCUWCCRTXRXWW0XL" localSheetId="10" hidden="1">#REF!</definedName>
    <definedName name="BEx1NO6TXZVOGCUWCCRTXRXWW0XL" localSheetId="8" hidden="1">#REF!</definedName>
    <definedName name="BEx1NO6TXZVOGCUWCCRTXRXWW0XL" hidden="1">#REF!</definedName>
    <definedName name="BEx1NS8EU5P9FQV3S0WRTXI5L361" localSheetId="10" hidden="1">#REF!</definedName>
    <definedName name="BEx1NS8EU5P9FQV3S0WRTXI5L361" localSheetId="8" hidden="1">#REF!</definedName>
    <definedName name="BEx1NS8EU5P9FQV3S0WRTXI5L361" hidden="1">#REF!</definedName>
    <definedName name="BEx1NUBX5VUYZFKQH69FN6BTLWCR" localSheetId="10" hidden="1">#REF!</definedName>
    <definedName name="BEx1NUBX5VUYZFKQH69FN6BTLWCR" localSheetId="8" hidden="1">#REF!</definedName>
    <definedName name="BEx1NUBX5VUYZFKQH69FN6BTLWCR" hidden="1">#REF!</definedName>
    <definedName name="BEx1NZ4K1L8UON80Y2A4RASKWGNP" localSheetId="10" hidden="1">#REF!</definedName>
    <definedName name="BEx1NZ4K1L8UON80Y2A4RASKWGNP" localSheetId="8" hidden="1">#REF!</definedName>
    <definedName name="BEx1NZ4K1L8UON80Y2A4RASKWGNP" hidden="1">#REF!</definedName>
    <definedName name="BEx1O24FB2CPATAGE3T7L1NBQQO1" localSheetId="10" hidden="1">#REF!</definedName>
    <definedName name="BEx1O24FB2CPATAGE3T7L1NBQQO1" localSheetId="8" hidden="1">#REF!</definedName>
    <definedName name="BEx1O24FB2CPATAGE3T7L1NBQQO1" hidden="1">#REF!</definedName>
    <definedName name="BEx1OLAZ915OGYWP0QP1QQWDLCRX" localSheetId="10" hidden="1">#REF!</definedName>
    <definedName name="BEx1OLAZ915OGYWP0QP1QQWDLCRX" localSheetId="8" hidden="1">#REF!</definedName>
    <definedName name="BEx1OLAZ915OGYWP0QP1QQWDLCRX" hidden="1">#REF!</definedName>
    <definedName name="BEx1OO5ER042IS6IC4TLDI75JNVH" localSheetId="10" hidden="1">#REF!</definedName>
    <definedName name="BEx1OO5ER042IS6IC4TLDI75JNVH" localSheetId="8" hidden="1">#REF!</definedName>
    <definedName name="BEx1OO5ER042IS6IC4TLDI75JNVH" hidden="1">#REF!</definedName>
    <definedName name="BEx1OTE54CBSUT8FWKRALEDCUWN4" localSheetId="10" hidden="1">#REF!</definedName>
    <definedName name="BEx1OTE54CBSUT8FWKRALEDCUWN4" localSheetId="8" hidden="1">#REF!</definedName>
    <definedName name="BEx1OTE54CBSUT8FWKRALEDCUWN4" hidden="1">#REF!</definedName>
    <definedName name="BEx1OVSMPADTX95QUOX34KZQ8EDY" localSheetId="10" hidden="1">#REF!</definedName>
    <definedName name="BEx1OVSMPADTX95QUOX34KZQ8EDY" localSheetId="8" hidden="1">#REF!</definedName>
    <definedName name="BEx1OVSMPADTX95QUOX34KZQ8EDY" hidden="1">#REF!</definedName>
    <definedName name="BEx1OWJJ0DP4628GCVVRQ9X0DRHQ" localSheetId="10" hidden="1">#REF!</definedName>
    <definedName name="BEx1OWJJ0DP4628GCVVRQ9X0DRHQ" localSheetId="8" hidden="1">#REF!</definedName>
    <definedName name="BEx1OWJJ0DP4628GCVVRQ9X0DRHQ" hidden="1">#REF!</definedName>
    <definedName name="BEx1OX544IO9FQJI7YYQGZCEHB3O" localSheetId="10" hidden="1">#REF!</definedName>
    <definedName name="BEx1OX544IO9FQJI7YYQGZCEHB3O" localSheetId="8" hidden="1">#REF!</definedName>
    <definedName name="BEx1OX544IO9FQJI7YYQGZCEHB3O" hidden="1">#REF!</definedName>
    <definedName name="BEx1OY6SVEUT2EQ26P7EKEND342G" localSheetId="10" hidden="1">#REF!</definedName>
    <definedName name="BEx1OY6SVEUT2EQ26P7EKEND342G" localSheetId="8" hidden="1">#REF!</definedName>
    <definedName name="BEx1OY6SVEUT2EQ26P7EKEND342G" hidden="1">#REF!</definedName>
    <definedName name="BEx1OYN1LPIPI12O9G6F7QAOS9T4" localSheetId="10" hidden="1">#REF!</definedName>
    <definedName name="BEx1OYN1LPIPI12O9G6F7QAOS9T4" localSheetId="8" hidden="1">#REF!</definedName>
    <definedName name="BEx1OYN1LPIPI12O9G6F7QAOS9T4" hidden="1">#REF!</definedName>
    <definedName name="BEx1P1HHKJA799O3YZXQAX6KFH58" localSheetId="10" hidden="1">#REF!</definedName>
    <definedName name="BEx1P1HHKJA799O3YZXQAX6KFH58" localSheetId="8" hidden="1">#REF!</definedName>
    <definedName name="BEx1P1HHKJA799O3YZXQAX6KFH58" hidden="1">#REF!</definedName>
    <definedName name="BEx1P34W467WGPOXPK292QFJIPHJ" localSheetId="10" hidden="1">#REF!</definedName>
    <definedName name="BEx1P34W467WGPOXPK292QFJIPHJ" localSheetId="8" hidden="1">#REF!</definedName>
    <definedName name="BEx1P34W467WGPOXPK292QFJIPHJ" hidden="1">#REF!</definedName>
    <definedName name="BEx1P76FRYAB1BWA5RJS4KOB3G9I" localSheetId="10" hidden="1">#REF!</definedName>
    <definedName name="BEx1P76FRYAB1BWA5RJS4KOB3G9I" localSheetId="8" hidden="1">#REF!</definedName>
    <definedName name="BEx1P76FRYAB1BWA5RJS4KOB3G9I" hidden="1">#REF!</definedName>
    <definedName name="BEx1P7S1J4TKGVJ43C2Q2R3M9WRB" localSheetId="10" hidden="1">#REF!</definedName>
    <definedName name="BEx1P7S1J4TKGVJ43C2Q2R3M9WRB" localSheetId="8" hidden="1">#REF!</definedName>
    <definedName name="BEx1P7S1J4TKGVJ43C2Q2R3M9WRB" hidden="1">#REF!</definedName>
    <definedName name="BEx1P8OF6WY3IH8SO71KQOU83V3Y" localSheetId="10" hidden="1">#REF!</definedName>
    <definedName name="BEx1P8OF6WY3IH8SO71KQOU83V3Y" localSheetId="8" hidden="1">#REF!</definedName>
    <definedName name="BEx1P8OF6WY3IH8SO71KQOU83V3Y" hidden="1">#REF!</definedName>
    <definedName name="BEx1PA11BLPVZM8RC5BL46WX8YB5" localSheetId="10" hidden="1">#REF!</definedName>
    <definedName name="BEx1PA11BLPVZM8RC5BL46WX8YB5" localSheetId="8" hidden="1">#REF!</definedName>
    <definedName name="BEx1PA11BLPVZM8RC5BL46WX8YB5" hidden="1">#REF!</definedName>
    <definedName name="BEx1PAMMMZTO2BTR6YLZ9ASMPS4N" localSheetId="10" hidden="1">#REF!</definedName>
    <definedName name="BEx1PAMMMZTO2BTR6YLZ9ASMPS4N" localSheetId="8" hidden="1">#REF!</definedName>
    <definedName name="BEx1PAMMMZTO2BTR6YLZ9ASMPS4N" hidden="1">#REF!</definedName>
    <definedName name="BEx1PBZ4BEFIPGMQXT9T8S4PZ2IM" localSheetId="10" hidden="1">#REF!</definedName>
    <definedName name="BEx1PBZ4BEFIPGMQXT9T8S4PZ2IM" localSheetId="8" hidden="1">#REF!</definedName>
    <definedName name="BEx1PBZ4BEFIPGMQXT9T8S4PZ2IM" hidden="1">#REF!</definedName>
    <definedName name="BEx1PJMAAUI73DAR3XUON2UMXTBS" localSheetId="10" hidden="1">#REF!</definedName>
    <definedName name="BEx1PJMAAUI73DAR3XUON2UMXTBS" localSheetId="8" hidden="1">#REF!</definedName>
    <definedName name="BEx1PJMAAUI73DAR3XUON2UMXTBS" hidden="1">#REF!</definedName>
    <definedName name="BEx1PLF2CFSXBZPVI6CJ534EIJDN" localSheetId="10" hidden="1">#REF!</definedName>
    <definedName name="BEx1PLF2CFSXBZPVI6CJ534EIJDN" localSheetId="8" hidden="1">#REF!</definedName>
    <definedName name="BEx1PLF2CFSXBZPVI6CJ534EIJDN" hidden="1">#REF!</definedName>
    <definedName name="BEx1PMWZB2DO6EM9BKLUICZJ65HD" localSheetId="10" hidden="1">#REF!</definedName>
    <definedName name="BEx1PMWZB2DO6EM9BKLUICZJ65HD" localSheetId="8" hidden="1">#REF!</definedName>
    <definedName name="BEx1PMWZB2DO6EM9BKLUICZJ65HD" hidden="1">#REF!</definedName>
    <definedName name="BEx1PU3X6U0EVLY9569KVBPAH7XU" localSheetId="10" hidden="1">#REF!</definedName>
    <definedName name="BEx1PU3X6U0EVLY9569KVBPAH7XU" localSheetId="8" hidden="1">#REF!</definedName>
    <definedName name="BEx1PU3X6U0EVLY9569KVBPAH7XU" hidden="1">#REF!</definedName>
    <definedName name="BEx1Q9OV5AOW28OUGRFCD3ZFVWC3" localSheetId="10" hidden="1">#REF!</definedName>
    <definedName name="BEx1Q9OV5AOW28OUGRFCD3ZFVWC3" localSheetId="8" hidden="1">#REF!</definedName>
    <definedName name="BEx1Q9OV5AOW28OUGRFCD3ZFVWC3" hidden="1">#REF!</definedName>
    <definedName name="BEx1QA54J2A4I7IBQR19BTY28ZMR" localSheetId="10" hidden="1">#REF!</definedName>
    <definedName name="BEx1QA54J2A4I7IBQR19BTY28ZMR" localSheetId="8" hidden="1">#REF!</definedName>
    <definedName name="BEx1QA54J2A4I7IBQR19BTY28ZMR" hidden="1">#REF!</definedName>
    <definedName name="BEx1QD50TNYYZ6YO943BWHPB9UD9" localSheetId="10" hidden="1">#REF!</definedName>
    <definedName name="BEx1QD50TNYYZ6YO943BWHPB9UD9" localSheetId="8" hidden="1">#REF!</definedName>
    <definedName name="BEx1QD50TNYYZ6YO943BWHPB9UD9" hidden="1">#REF!</definedName>
    <definedName name="BEx1QMQAHG3KQUK59DVM68SWKZIZ" localSheetId="10" hidden="1">#REF!</definedName>
    <definedName name="BEx1QMQAHG3KQUK59DVM68SWKZIZ" localSheetId="8" hidden="1">#REF!</definedName>
    <definedName name="BEx1QMQAHG3KQUK59DVM68SWKZIZ" hidden="1">#REF!</definedName>
    <definedName name="BEx1R9YFKJCMSEST8OVCAO5E47FO" localSheetId="10" hidden="1">#REF!</definedName>
    <definedName name="BEx1R9YFKJCMSEST8OVCAO5E47FO" localSheetId="8" hidden="1">#REF!</definedName>
    <definedName name="BEx1R9YFKJCMSEST8OVCAO5E47FO" hidden="1">#REF!</definedName>
    <definedName name="BEx1RBGC06B3T52OIC0EQ1KGVP1I" localSheetId="10" hidden="1">#REF!</definedName>
    <definedName name="BEx1RBGC06B3T52OIC0EQ1KGVP1I" localSheetId="8" hidden="1">#REF!</definedName>
    <definedName name="BEx1RBGC06B3T52OIC0EQ1KGVP1I" hidden="1">#REF!</definedName>
    <definedName name="BEx1RRC7X4NI1CU4EO5XYE2GVARJ" localSheetId="10" hidden="1">#REF!</definedName>
    <definedName name="BEx1RRC7X4NI1CU4EO5XYE2GVARJ" localSheetId="8" hidden="1">#REF!</definedName>
    <definedName name="BEx1RRC7X4NI1CU4EO5XYE2GVARJ" hidden="1">#REF!</definedName>
    <definedName name="BEx1RZA1NCGT832L7EMR7GMF588W" localSheetId="10" hidden="1">#REF!</definedName>
    <definedName name="BEx1RZA1NCGT832L7EMR7GMF588W" localSheetId="8" hidden="1">#REF!</definedName>
    <definedName name="BEx1RZA1NCGT832L7EMR7GMF588W" hidden="1">#REF!</definedName>
    <definedName name="BEx1S0XGIPUSZQUCSGWSK10GKW7Y" localSheetId="10" hidden="1">#REF!</definedName>
    <definedName name="BEx1S0XGIPUSZQUCSGWSK10GKW7Y" localSheetId="8" hidden="1">#REF!</definedName>
    <definedName name="BEx1S0XGIPUSZQUCSGWSK10GKW7Y" hidden="1">#REF!</definedName>
    <definedName name="BEx1S5VFNKIXHTTCWSV60UC50EZ8" localSheetId="10" hidden="1">#REF!</definedName>
    <definedName name="BEx1S5VFNKIXHTTCWSV60UC50EZ8" localSheetId="8" hidden="1">#REF!</definedName>
    <definedName name="BEx1S5VFNKIXHTTCWSV60UC50EZ8" hidden="1">#REF!</definedName>
    <definedName name="BEx1SK3U02H0RGKEYXW7ZMCEOF3V" localSheetId="10" hidden="1">#REF!</definedName>
    <definedName name="BEx1SK3U02H0RGKEYXW7ZMCEOF3V" localSheetId="8" hidden="1">#REF!</definedName>
    <definedName name="BEx1SK3U02H0RGKEYXW7ZMCEOF3V" hidden="1">#REF!</definedName>
    <definedName name="BEx1SSNEZINBJT29QVS62VS1THT4" localSheetId="10" hidden="1">#REF!</definedName>
    <definedName name="BEx1SSNEZINBJT29QVS62VS1THT4" localSheetId="8" hidden="1">#REF!</definedName>
    <definedName name="BEx1SSNEZINBJT29QVS62VS1THT4" hidden="1">#REF!</definedName>
    <definedName name="BEx1SVNCHNANBJIDIQVB8AFK4HAN" localSheetId="10" hidden="1">#REF!</definedName>
    <definedName name="BEx1SVNCHNANBJIDIQVB8AFK4HAN" localSheetId="8" hidden="1">#REF!</definedName>
    <definedName name="BEx1SVNCHNANBJIDIQVB8AFK4HAN" hidden="1">#REF!</definedName>
    <definedName name="BEx1SY74DYVEPAQ9TGGGXKJA025O" localSheetId="10" hidden="1">#REF!</definedName>
    <definedName name="BEx1SY74DYVEPAQ9TGGGXKJA025O" localSheetId="8" hidden="1">#REF!</definedName>
    <definedName name="BEx1SY74DYVEPAQ9TGGGXKJA025O" hidden="1">#REF!</definedName>
    <definedName name="BEx1TJ0WLS9O7KNSGIPWTYHDYI1D" localSheetId="10" hidden="1">#REF!</definedName>
    <definedName name="BEx1TJ0WLS9O7KNSGIPWTYHDYI1D" localSheetId="8" hidden="1">#REF!</definedName>
    <definedName name="BEx1TJ0WLS9O7KNSGIPWTYHDYI1D" hidden="1">#REF!</definedName>
    <definedName name="BEx1TUPQAYGAI13ZC7FU1FJXFAPM" localSheetId="10" hidden="1">#REF!</definedName>
    <definedName name="BEx1TUPQAYGAI13ZC7FU1FJXFAPM" localSheetId="8" hidden="1">#REF!</definedName>
    <definedName name="BEx1TUPQAYGAI13ZC7FU1FJXFAPM" hidden="1">#REF!</definedName>
    <definedName name="BEx1TY0F9W7EOF31FZXITWEYBSRT" localSheetId="10" hidden="1">#REF!</definedName>
    <definedName name="BEx1TY0F9W7EOF31FZXITWEYBSRT" localSheetId="8" hidden="1">#REF!</definedName>
    <definedName name="BEx1TY0F9W7EOF31FZXITWEYBSRT" hidden="1">#REF!</definedName>
    <definedName name="BEx1U7WFO8OZKB1EBF4H386JW91L" localSheetId="10" hidden="1">#REF!</definedName>
    <definedName name="BEx1U7WFO8OZKB1EBF4H386JW91L" localSheetId="8" hidden="1">#REF!</definedName>
    <definedName name="BEx1U7WFO8OZKB1EBF4H386JW91L" hidden="1">#REF!</definedName>
    <definedName name="BEx1U87938YR9N6HYI24KVBKLOS3" localSheetId="10" hidden="1">#REF!</definedName>
    <definedName name="BEx1U87938YR9N6HYI24KVBKLOS3" localSheetId="8" hidden="1">#REF!</definedName>
    <definedName name="BEx1U87938YR9N6HYI24KVBKLOS3" hidden="1">#REF!</definedName>
    <definedName name="BEx1U9P6VQWSVRICLZR9DYRMN61U" localSheetId="10" hidden="1">#REF!</definedName>
    <definedName name="BEx1U9P6VQWSVRICLZR9DYRMN61U" localSheetId="8" hidden="1">#REF!</definedName>
    <definedName name="BEx1U9P6VQWSVRICLZR9DYRMN61U" hidden="1">#REF!</definedName>
    <definedName name="BEx1UESH4KDWHYESQU2IE55RS3LI" localSheetId="10" hidden="1">#REF!</definedName>
    <definedName name="BEx1UESH4KDWHYESQU2IE55RS3LI" localSheetId="8" hidden="1">#REF!</definedName>
    <definedName name="BEx1UESH4KDWHYESQU2IE55RS3LI" hidden="1">#REF!</definedName>
    <definedName name="BEx1UI8N9KTCPSOJ7RDW0T8UEBNP" localSheetId="10" hidden="1">#REF!</definedName>
    <definedName name="BEx1UI8N9KTCPSOJ7RDW0T8UEBNP" localSheetId="8" hidden="1">#REF!</definedName>
    <definedName name="BEx1UI8N9KTCPSOJ7RDW0T8UEBNP" hidden="1">#REF!</definedName>
    <definedName name="BEx1UML0HHJFHA5TBOYQ24I3RV1W" localSheetId="10" hidden="1">#REF!</definedName>
    <definedName name="BEx1UML0HHJFHA5TBOYQ24I3RV1W" localSheetId="8" hidden="1">#REF!</definedName>
    <definedName name="BEx1UML0HHJFHA5TBOYQ24I3RV1W" hidden="1">#REF!</definedName>
    <definedName name="BEx1UO8ENOJNYCNX5Z95TBIJ3MKP" localSheetId="10" hidden="1">#REF!</definedName>
    <definedName name="BEx1UO8ENOJNYCNX5Z95TBIJ3MKP" localSheetId="8" hidden="1">#REF!</definedName>
    <definedName name="BEx1UO8ENOJNYCNX5Z95TBIJ3MKP" hidden="1">#REF!</definedName>
    <definedName name="BEx1UUDIQPZ23XQ79GUL0RAWRSCK" localSheetId="10" hidden="1">#REF!</definedName>
    <definedName name="BEx1UUDIQPZ23XQ79GUL0RAWRSCK" localSheetId="8" hidden="1">#REF!</definedName>
    <definedName name="BEx1UUDIQPZ23XQ79GUL0RAWRSCK" hidden="1">#REF!</definedName>
    <definedName name="BEx1V67SEV778NVW68J8W5SND1J7" localSheetId="10" hidden="1">#REF!</definedName>
    <definedName name="BEx1V67SEV778NVW68J8W5SND1J7" localSheetId="8" hidden="1">#REF!</definedName>
    <definedName name="BEx1V67SEV778NVW68J8W5SND1J7" hidden="1">#REF!</definedName>
    <definedName name="BEx1VIY9SQLRESD11CC4PHYT0XSG" localSheetId="10" hidden="1">#REF!</definedName>
    <definedName name="BEx1VIY9SQLRESD11CC4PHYT0XSG" localSheetId="8" hidden="1">#REF!</definedName>
    <definedName name="BEx1VIY9SQLRESD11CC4PHYT0XSG" hidden="1">#REF!</definedName>
    <definedName name="BEx1W3170EJU6QEJR4F8E2ULUU2U" localSheetId="10" hidden="1">#REF!</definedName>
    <definedName name="BEx1W3170EJU6QEJR4F8E2ULUU2U" localSheetId="8" hidden="1">#REF!</definedName>
    <definedName name="BEx1W3170EJU6QEJR4F8E2ULUU2U" hidden="1">#REF!</definedName>
    <definedName name="BEx1WC67EH10SC38QWX3WEA5KH3A" localSheetId="10" hidden="1">#REF!</definedName>
    <definedName name="BEx1WC67EH10SC38QWX3WEA5KH3A" localSheetId="8" hidden="1">#REF!</definedName>
    <definedName name="BEx1WC67EH10SC38QWX3WEA5KH3A" hidden="1">#REF!</definedName>
    <definedName name="BEx1WDTMC6W73PJPTY0JYLKOA883" localSheetId="10" hidden="1">#REF!</definedName>
    <definedName name="BEx1WDTMC6W73PJPTY0JYLKOA883" localSheetId="8" hidden="1">#REF!</definedName>
    <definedName name="BEx1WDTMC6W73PJPTY0JYLKOA883" hidden="1">#REF!</definedName>
    <definedName name="BEx1WGYTKZZIPM1577W5FEYKFH3V" localSheetId="10" hidden="1">#REF!</definedName>
    <definedName name="BEx1WGYTKZZIPM1577W5FEYKFH3V" localSheetId="8" hidden="1">#REF!</definedName>
    <definedName name="BEx1WGYTKZZIPM1577W5FEYKFH3V" hidden="1">#REF!</definedName>
    <definedName name="BEx1WHPURIV3D3PTJJ359H1OP7ZV" localSheetId="10" hidden="1">#REF!</definedName>
    <definedName name="BEx1WHPURIV3D3PTJJ359H1OP7ZV" localSheetId="8" hidden="1">#REF!</definedName>
    <definedName name="BEx1WHPURIV3D3PTJJ359H1OP7ZV" hidden="1">#REF!</definedName>
    <definedName name="BEx1WLBBR45RLDQX9FCLJWUUQX5R" localSheetId="10" hidden="1">#REF!</definedName>
    <definedName name="BEx1WLBBR45RLDQX9FCLJWUUQX5R" localSheetId="8" hidden="1">#REF!</definedName>
    <definedName name="BEx1WLBBR45RLDQX9FCLJWUUQX5R" hidden="1">#REF!</definedName>
    <definedName name="BEx1WLWY2CR1WRD694JJSWSDFAIR" localSheetId="10" hidden="1">#REF!</definedName>
    <definedName name="BEx1WLWY2CR1WRD694JJSWSDFAIR" localSheetId="8" hidden="1">#REF!</definedName>
    <definedName name="BEx1WLWY2CR1WRD694JJSWSDFAIR" hidden="1">#REF!</definedName>
    <definedName name="BEx1WMD1LWPWRIK6GGAJRJAHJM8I" localSheetId="10" hidden="1">#REF!</definedName>
    <definedName name="BEx1WMD1LWPWRIK6GGAJRJAHJM8I" localSheetId="8" hidden="1">#REF!</definedName>
    <definedName name="BEx1WMD1LWPWRIK6GGAJRJAHJM8I" hidden="1">#REF!</definedName>
    <definedName name="BEx1WR0D41MR174LBF3P9E3K0J51" localSheetId="10" hidden="1">#REF!</definedName>
    <definedName name="BEx1WR0D41MR174LBF3P9E3K0J51" localSheetId="8" hidden="1">#REF!</definedName>
    <definedName name="BEx1WR0D41MR174LBF3P9E3K0J51" hidden="1">#REF!</definedName>
    <definedName name="BEx1WT3VU2F7OSUQZHBIV4KTTFJ4" localSheetId="10" hidden="1">#REF!</definedName>
    <definedName name="BEx1WT3VU2F7OSUQZHBIV4KTTFJ4" localSheetId="8" hidden="1">#REF!</definedName>
    <definedName name="BEx1WT3VU2F7OSUQZHBIV4KTTFJ4" hidden="1">#REF!</definedName>
    <definedName name="BEx1WUB1FAS5PHU33TJ60SUHR618" localSheetId="10" hidden="1">#REF!</definedName>
    <definedName name="BEx1WUB1FAS5PHU33TJ60SUHR618" localSheetId="8" hidden="1">#REF!</definedName>
    <definedName name="BEx1WUB1FAS5PHU33TJ60SUHR618" hidden="1">#REF!</definedName>
    <definedName name="BEx1WX04G0INSPPG9NTNR3DYR6PZ" localSheetId="10" hidden="1">#REF!</definedName>
    <definedName name="BEx1WX04G0INSPPG9NTNR3DYR6PZ" localSheetId="8" hidden="1">#REF!</definedName>
    <definedName name="BEx1WX04G0INSPPG9NTNR3DYR6PZ" hidden="1">#REF!</definedName>
    <definedName name="BEx1X3LHU9DPG01VWX2IF65TRATF" localSheetId="10" hidden="1">#REF!</definedName>
    <definedName name="BEx1X3LHU9DPG01VWX2IF65TRATF" localSheetId="8" hidden="1">#REF!</definedName>
    <definedName name="BEx1X3LHU9DPG01VWX2IF65TRATF" hidden="1">#REF!</definedName>
    <definedName name="BEx1XFL3ISYW3FU1DQ3US0DYA8NQ" localSheetId="10" hidden="1">#REF!</definedName>
    <definedName name="BEx1XFL3ISYW3FU1DQ3US0DYA8NQ" localSheetId="8" hidden="1">#REF!</definedName>
    <definedName name="BEx1XFL3ISYW3FU1DQ3US0DYA8NQ" hidden="1">#REF!</definedName>
    <definedName name="BEx1XK8AAMO0AH0Z1OUKW30CA7EQ" localSheetId="10" hidden="1">#REF!</definedName>
    <definedName name="BEx1XK8AAMO0AH0Z1OUKW30CA7EQ" localSheetId="8" hidden="1">#REF!</definedName>
    <definedName name="BEx1XK8AAMO0AH0Z1OUKW30CA7EQ" hidden="1">#REF!</definedName>
    <definedName name="BEx1XL4MZ7C80495GHQRWOBS16PQ" localSheetId="10" hidden="1">#REF!</definedName>
    <definedName name="BEx1XL4MZ7C80495GHQRWOBS16PQ" localSheetId="8" hidden="1">#REF!</definedName>
    <definedName name="BEx1XL4MZ7C80495GHQRWOBS16PQ" hidden="1">#REF!</definedName>
    <definedName name="BEx1Y2IGS2K95E1M51PEF9KJZ0KB" localSheetId="10" hidden="1">#REF!</definedName>
    <definedName name="BEx1Y2IGS2K95E1M51PEF9KJZ0KB" localSheetId="8" hidden="1">#REF!</definedName>
    <definedName name="BEx1Y2IGS2K95E1M51PEF9KJZ0KB" hidden="1">#REF!</definedName>
    <definedName name="BEx1Y3PKK83X2FN9SAALFHOWKMRQ" localSheetId="10" hidden="1">#REF!</definedName>
    <definedName name="BEx1Y3PKK83X2FN9SAALFHOWKMRQ" localSheetId="8" hidden="1">#REF!</definedName>
    <definedName name="BEx1Y3PKK83X2FN9SAALFHOWKMRQ" hidden="1">#REF!</definedName>
    <definedName name="BEx1YL3DJ7Y4AZ01ERCOGW0FJ26T" localSheetId="10" hidden="1">#REF!</definedName>
    <definedName name="BEx1YL3DJ7Y4AZ01ERCOGW0FJ26T" localSheetId="8" hidden="1">#REF!</definedName>
    <definedName name="BEx1YL3DJ7Y4AZ01ERCOGW0FJ26T" hidden="1">#REF!</definedName>
    <definedName name="BEx1Z2RYHSVD1H37817SN93VMURZ" localSheetId="10" hidden="1">#REF!</definedName>
    <definedName name="BEx1Z2RYHSVD1H37817SN93VMURZ" localSheetId="8" hidden="1">#REF!</definedName>
    <definedName name="BEx1Z2RYHSVD1H37817SN93VMURZ" hidden="1">#REF!</definedName>
    <definedName name="BEx3AMAKWI6458B67VKZO56MCNJW" localSheetId="10" hidden="1">#REF!</definedName>
    <definedName name="BEx3AMAKWI6458B67VKZO56MCNJW" localSheetId="8" hidden="1">#REF!</definedName>
    <definedName name="BEx3AMAKWI6458B67VKZO56MCNJW" hidden="1">#REF!</definedName>
    <definedName name="BEx3AOOVM42G82TNF53W0EKXLUSI" localSheetId="10" hidden="1">#REF!</definedName>
    <definedName name="BEx3AOOVM42G82TNF53W0EKXLUSI" localSheetId="8" hidden="1">#REF!</definedName>
    <definedName name="BEx3AOOVM42G82TNF53W0EKXLUSI" hidden="1">#REF!</definedName>
    <definedName name="BEx3AZH9W4SUFCAHNDOQ728R9V4L" localSheetId="10" hidden="1">#REF!</definedName>
    <definedName name="BEx3AZH9W4SUFCAHNDOQ728R9V4L" localSheetId="8" hidden="1">#REF!</definedName>
    <definedName name="BEx3AZH9W4SUFCAHNDOQ728R9V4L" hidden="1">#REF!</definedName>
    <definedName name="BEx3BNR9ES4KY7Q1DK83KC5NDGL8" localSheetId="10" hidden="1">#REF!</definedName>
    <definedName name="BEx3BNR9ES4KY7Q1DK83KC5NDGL8" localSheetId="8" hidden="1">#REF!</definedName>
    <definedName name="BEx3BNR9ES4KY7Q1DK83KC5NDGL8" hidden="1">#REF!</definedName>
    <definedName name="BEx3BQR5VZXNQ4H949ORM8ESU3B3" localSheetId="10" hidden="1">#REF!</definedName>
    <definedName name="BEx3BQR5VZXNQ4H949ORM8ESU3B3" localSheetId="8" hidden="1">#REF!</definedName>
    <definedName name="BEx3BQR5VZXNQ4H949ORM8ESU3B3" hidden="1">#REF!</definedName>
    <definedName name="BEx3BTLL3ASJN134DLEQTQM70VZM" localSheetId="10" hidden="1">#REF!</definedName>
    <definedName name="BEx3BTLL3ASJN134DLEQTQM70VZM" localSheetId="8" hidden="1">#REF!</definedName>
    <definedName name="BEx3BTLL3ASJN134DLEQTQM70VZM" hidden="1">#REF!</definedName>
    <definedName name="BEx3BW5CTV0DJU5AQS3ZQFK2VLF3" localSheetId="10" hidden="1">#REF!</definedName>
    <definedName name="BEx3BW5CTV0DJU5AQS3ZQFK2VLF3" localSheetId="8" hidden="1">#REF!</definedName>
    <definedName name="BEx3BW5CTV0DJU5AQS3ZQFK2VLF3" hidden="1">#REF!</definedName>
    <definedName name="BEx3BYP0FG369M7G3JEFLMMXAKTS" localSheetId="10" hidden="1">#REF!</definedName>
    <definedName name="BEx3BYP0FG369M7G3JEFLMMXAKTS" localSheetId="8" hidden="1">#REF!</definedName>
    <definedName name="BEx3BYP0FG369M7G3JEFLMMXAKTS" hidden="1">#REF!</definedName>
    <definedName name="BEx3C2QR0WUD19QSVO8EMIPNQJKH" localSheetId="10" hidden="1">#REF!</definedName>
    <definedName name="BEx3C2QR0WUD19QSVO8EMIPNQJKH" localSheetId="8" hidden="1">#REF!</definedName>
    <definedName name="BEx3C2QR0WUD19QSVO8EMIPNQJKH" hidden="1">#REF!</definedName>
    <definedName name="BEx3CKFCCPZZ6ROLAT5C1DZNIC1U" localSheetId="10" hidden="1">#REF!</definedName>
    <definedName name="BEx3CKFCCPZZ6ROLAT5C1DZNIC1U" localSheetId="8" hidden="1">#REF!</definedName>
    <definedName name="BEx3CKFCCPZZ6ROLAT5C1DZNIC1U" hidden="1">#REF!</definedName>
    <definedName name="BEx3CO0SVO4WLH0DO43DCHYDTH1P" localSheetId="10" hidden="1">#REF!</definedName>
    <definedName name="BEx3CO0SVO4WLH0DO43DCHYDTH1P" localSheetId="8" hidden="1">#REF!</definedName>
    <definedName name="BEx3CO0SVO4WLH0DO43DCHYDTH1P" hidden="1">#REF!</definedName>
    <definedName name="BEx3CPDAEBC12450MVHX6S78ILBS" localSheetId="10" hidden="1">#REF!</definedName>
    <definedName name="BEx3CPDAEBC12450MVHX6S78ILBS" localSheetId="8" hidden="1">#REF!</definedName>
    <definedName name="BEx3CPDAEBC12450MVHX6S78ILBS" hidden="1">#REF!</definedName>
    <definedName name="BEx3CQ9OQ7E1YH93NADGWWEH0HD5" localSheetId="10" hidden="1">#REF!</definedName>
    <definedName name="BEx3CQ9OQ7E1YH93NADGWWEH0HD5" localSheetId="8" hidden="1">#REF!</definedName>
    <definedName name="BEx3CQ9OQ7E1YH93NADGWWEH0HD5" hidden="1">#REF!</definedName>
    <definedName name="BEx3D9G6QTSPF9UYI4X0XY0VE896" localSheetId="10" hidden="1">#REF!</definedName>
    <definedName name="BEx3D9G6QTSPF9UYI4X0XY0VE896" localSheetId="8" hidden="1">#REF!</definedName>
    <definedName name="BEx3D9G6QTSPF9UYI4X0XY0VE896" hidden="1">#REF!</definedName>
    <definedName name="BEx3DCQU9PBRXIMLO62KS5RLH447" localSheetId="10" hidden="1">#REF!</definedName>
    <definedName name="BEx3DCQU9PBRXIMLO62KS5RLH447" localSheetId="8" hidden="1">#REF!</definedName>
    <definedName name="BEx3DCQU9PBRXIMLO62KS5RLH447" hidden="1">#REF!</definedName>
    <definedName name="BEx3DQ8EH7C7L4XQAOL3NRRVRRT3" localSheetId="10" hidden="1">#REF!</definedName>
    <definedName name="BEx3DQ8EH7C7L4XQAOL3NRRVRRT3" localSheetId="8" hidden="1">#REF!</definedName>
    <definedName name="BEx3DQ8EH7C7L4XQAOL3NRRVRRT3" hidden="1">#REF!</definedName>
    <definedName name="BEx3EF99FD6QNNCNOKDEE67JHTUJ" localSheetId="10" hidden="1">#REF!</definedName>
    <definedName name="BEx3EF99FD6QNNCNOKDEE67JHTUJ" localSheetId="8" hidden="1">#REF!</definedName>
    <definedName name="BEx3EF99FD6QNNCNOKDEE67JHTUJ" hidden="1">#REF!</definedName>
    <definedName name="BEx3EGLXG4AU8GXIFP26DZ61E6EP" localSheetId="10" hidden="1">#REF!</definedName>
    <definedName name="BEx3EGLXG4AU8GXIFP26DZ61E6EP" localSheetId="8" hidden="1">#REF!</definedName>
    <definedName name="BEx3EGLXG4AU8GXIFP26DZ61E6EP" hidden="1">#REF!</definedName>
    <definedName name="BEx3EHCSERZ2O2OAG8Y95UPG2IY9" localSheetId="10" hidden="1">#REF!</definedName>
    <definedName name="BEx3EHCSERZ2O2OAG8Y95UPG2IY9" localSheetId="8" hidden="1">#REF!</definedName>
    <definedName name="BEx3EHCSERZ2O2OAG8Y95UPG2IY9" hidden="1">#REF!</definedName>
    <definedName name="BEx3EJR3TCJDYS7ZXNDS5N9KTGIK" localSheetId="10" hidden="1">#REF!</definedName>
    <definedName name="BEx3EJR3TCJDYS7ZXNDS5N9KTGIK" localSheetId="8" hidden="1">#REF!</definedName>
    <definedName name="BEx3EJR3TCJDYS7ZXNDS5N9KTGIK" hidden="1">#REF!</definedName>
    <definedName name="BEx3ELJTTBS6P05CNISMGOJOA60V" localSheetId="10" hidden="1">#REF!</definedName>
    <definedName name="BEx3ELJTTBS6P05CNISMGOJOA60V" localSheetId="8" hidden="1">#REF!</definedName>
    <definedName name="BEx3ELJTTBS6P05CNISMGOJOA60V" hidden="1">#REF!</definedName>
    <definedName name="BEx3EQSLJBDDJRHNX19PBFCKNY2I" localSheetId="10" hidden="1">#REF!</definedName>
    <definedName name="BEx3EQSLJBDDJRHNX19PBFCKNY2I" localSheetId="8" hidden="1">#REF!</definedName>
    <definedName name="BEx3EQSLJBDDJRHNX19PBFCKNY2I" hidden="1">#REF!</definedName>
    <definedName name="BEx3EUUAX947Q5N6MY6W0KSNY78Y" localSheetId="10" hidden="1">#REF!</definedName>
    <definedName name="BEx3EUUAX947Q5N6MY6W0KSNY78Y" localSheetId="8" hidden="1">#REF!</definedName>
    <definedName name="BEx3EUUAX947Q5N6MY6W0KSNY78Y" hidden="1">#REF!</definedName>
    <definedName name="BEx3F3OJYKFH63TY4TBS69H5CI8M" localSheetId="10" hidden="1">#REF!</definedName>
    <definedName name="BEx3F3OJYKFH63TY4TBS69H5CI8M" localSheetId="8" hidden="1">#REF!</definedName>
    <definedName name="BEx3F3OJYKFH63TY4TBS69H5CI8M" hidden="1">#REF!</definedName>
    <definedName name="BEx3FHMD1P5XBCH23ZKIFO6ZTCNB" localSheetId="10" hidden="1">#REF!</definedName>
    <definedName name="BEx3FHMD1P5XBCH23ZKIFO6ZTCNB" localSheetId="8" hidden="1">#REF!</definedName>
    <definedName name="BEx3FHMD1P5XBCH23ZKIFO6ZTCNB" hidden="1">#REF!</definedName>
    <definedName name="BEx3FI2G3YYIACQHXNXEA15M8ZK5" localSheetId="10" hidden="1">#REF!</definedName>
    <definedName name="BEx3FI2G3YYIACQHXNXEA15M8ZK5" localSheetId="8" hidden="1">#REF!</definedName>
    <definedName name="BEx3FI2G3YYIACQHXNXEA15M8ZK5" hidden="1">#REF!</definedName>
    <definedName name="BEx3FJ9MHSLDK8W91GO85FX1GX57" localSheetId="10" hidden="1">#REF!</definedName>
    <definedName name="BEx3FJ9MHSLDK8W91GO85FX1GX57" localSheetId="8" hidden="1">#REF!</definedName>
    <definedName name="BEx3FJ9MHSLDK8W91GO85FX1GX57" hidden="1">#REF!</definedName>
    <definedName name="BEx3FR251HFU7A33PU01SJUENL2B" localSheetId="10" hidden="1">#REF!</definedName>
    <definedName name="BEx3FR251HFU7A33PU01SJUENL2B" localSheetId="8" hidden="1">#REF!</definedName>
    <definedName name="BEx3FR251HFU7A33PU01SJUENL2B" hidden="1">#REF!</definedName>
    <definedName name="BEx3FX7EJL47JSLSWP3EOC265WAE" localSheetId="10" hidden="1">#REF!</definedName>
    <definedName name="BEx3FX7EJL47JSLSWP3EOC265WAE" localSheetId="8" hidden="1">#REF!</definedName>
    <definedName name="BEx3FX7EJL47JSLSWP3EOC265WAE" hidden="1">#REF!</definedName>
    <definedName name="BEx3G201R8NLJ6FIHO2QS0SW9QVV" localSheetId="10" hidden="1">#REF!</definedName>
    <definedName name="BEx3G201R8NLJ6FIHO2QS0SW9QVV" localSheetId="8" hidden="1">#REF!</definedName>
    <definedName name="BEx3G201R8NLJ6FIHO2QS0SW9QVV" hidden="1">#REF!</definedName>
    <definedName name="BEx3G2LL2II66XY5YCDPG4JE13A3" localSheetId="10" hidden="1">#REF!</definedName>
    <definedName name="BEx3G2LL2II66XY5YCDPG4JE13A3" localSheetId="8" hidden="1">#REF!</definedName>
    <definedName name="BEx3G2LL2II66XY5YCDPG4JE13A3" hidden="1">#REF!</definedName>
    <definedName name="BEx3G2WA0DTYY9D8AGHHOBTPE2B2" localSheetId="10" hidden="1">#REF!</definedName>
    <definedName name="BEx3G2WA0DTYY9D8AGHHOBTPE2B2" localSheetId="8" hidden="1">#REF!</definedName>
    <definedName name="BEx3G2WA0DTYY9D8AGHHOBTPE2B2" hidden="1">#REF!</definedName>
    <definedName name="BEx3GCXR6IAS0B6WJ03GJVH7CO52" localSheetId="10" hidden="1">#REF!</definedName>
    <definedName name="BEx3GCXR6IAS0B6WJ03GJVH7CO52" localSheetId="8" hidden="1">#REF!</definedName>
    <definedName name="BEx3GCXR6IAS0B6WJ03GJVH7CO52" hidden="1">#REF!</definedName>
    <definedName name="BEx3GEVV18SEQDI1JGY7EN6D1GT1" localSheetId="10" hidden="1">#REF!</definedName>
    <definedName name="BEx3GEVV18SEQDI1JGY7EN6D1GT1" localSheetId="8" hidden="1">#REF!</definedName>
    <definedName name="BEx3GEVV18SEQDI1JGY7EN6D1GT1" hidden="1">#REF!</definedName>
    <definedName name="BEx3GKFH64MKQX61S7DYTZ15JCPY" localSheetId="10" hidden="1">#REF!</definedName>
    <definedName name="BEx3GKFH64MKQX61S7DYTZ15JCPY" localSheetId="8" hidden="1">#REF!</definedName>
    <definedName name="BEx3GKFH64MKQX61S7DYTZ15JCPY" hidden="1">#REF!</definedName>
    <definedName name="BEx3GMJ1Y6UU02DLRL0QXCEKDA6C" localSheetId="10" hidden="1">#REF!</definedName>
    <definedName name="BEx3GMJ1Y6UU02DLRL0QXCEKDA6C" localSheetId="8" hidden="1">#REF!</definedName>
    <definedName name="BEx3GMJ1Y6UU02DLRL0QXCEKDA6C" hidden="1">#REF!</definedName>
    <definedName name="BEx3GN4LY0135CBDIN1TU2UEODGF" localSheetId="10" hidden="1">#REF!</definedName>
    <definedName name="BEx3GN4LY0135CBDIN1TU2UEODGF" localSheetId="8" hidden="1">#REF!</definedName>
    <definedName name="BEx3GN4LY0135CBDIN1TU2UEODGF" hidden="1">#REF!</definedName>
    <definedName name="BEx3GPDH2AH4QKT4OOSN563XUHBD" localSheetId="10" hidden="1">#REF!</definedName>
    <definedName name="BEx3GPDH2AH4QKT4OOSN563XUHBD" localSheetId="8" hidden="1">#REF!</definedName>
    <definedName name="BEx3GPDH2AH4QKT4OOSN563XUHBD" hidden="1">#REF!</definedName>
    <definedName name="BEx3GRGZOH1A62SHC133FKNN9K23" localSheetId="10" hidden="1">#REF!</definedName>
    <definedName name="BEx3GRGZOH1A62SHC133FKNN9K23" localSheetId="8" hidden="1">#REF!</definedName>
    <definedName name="BEx3GRGZOH1A62SHC133FKNN9K23" hidden="1">#REF!</definedName>
    <definedName name="BEx3GS2LABKJSRV8GPZLJZVX7NMJ" localSheetId="10" hidden="1">#REF!</definedName>
    <definedName name="BEx3GS2LABKJSRV8GPZLJZVX7NMJ" localSheetId="8" hidden="1">#REF!</definedName>
    <definedName name="BEx3GS2LABKJSRV8GPZLJZVX7NMJ" hidden="1">#REF!</definedName>
    <definedName name="BEx3H05W7OEBR6W6YJKGD6W5M3I1" localSheetId="10" hidden="1">#REF!</definedName>
    <definedName name="BEx3H05W7OEBR6W6YJKGD6W5M3I1" localSheetId="8" hidden="1">#REF!</definedName>
    <definedName name="BEx3H05W7OEBR6W6YJKGD6W5M3I1" hidden="1">#REF!</definedName>
    <definedName name="BEx3H244GCME7ZDNAXG6ZSJ64ZRE" localSheetId="10" hidden="1">#REF!</definedName>
    <definedName name="BEx3H244GCME7ZDNAXG6ZSJ64ZRE" localSheetId="8" hidden="1">#REF!</definedName>
    <definedName name="BEx3H244GCME7ZDNAXG6ZSJ64ZRE" hidden="1">#REF!</definedName>
    <definedName name="BEx3H5UX2GZFZZT657YR76RHW5I6" localSheetId="10" hidden="1">#REF!</definedName>
    <definedName name="BEx3H5UX2GZFZZT657YR76RHW5I6" localSheetId="8" hidden="1">#REF!</definedName>
    <definedName name="BEx3H5UX2GZFZZT657YR76RHW5I6" hidden="1">#REF!</definedName>
    <definedName name="BEx3HACPKDZVUOS9WBDCCFJB46DK" localSheetId="10" hidden="1">#REF!</definedName>
    <definedName name="BEx3HACPKDZVUOS9WBDCCFJB46DK" localSheetId="8" hidden="1">#REF!</definedName>
    <definedName name="BEx3HACPKDZVUOS9WBDCCFJB46DK" hidden="1">#REF!</definedName>
    <definedName name="BEx3HMSEFOP6DBM4R97XA6B7NFG6" localSheetId="10" hidden="1">#REF!</definedName>
    <definedName name="BEx3HMSEFOP6DBM4R97XA6B7NFG6" localSheetId="8" hidden="1">#REF!</definedName>
    <definedName name="BEx3HMSEFOP6DBM4R97XA6B7NFG6" hidden="1">#REF!</definedName>
    <definedName name="BEx3HWJ5SQSD2CVCQNR183X44FR8" localSheetId="10" hidden="1">#REF!</definedName>
    <definedName name="BEx3HWJ5SQSD2CVCQNR183X44FR8" localSheetId="8" hidden="1">#REF!</definedName>
    <definedName name="BEx3HWJ5SQSD2CVCQNR183X44FR8" hidden="1">#REF!</definedName>
    <definedName name="BEx3I09YVXO0G4X7KGSA4WGORM35" localSheetId="10" hidden="1">#REF!</definedName>
    <definedName name="BEx3I09YVXO0G4X7KGSA4WGORM35" localSheetId="8" hidden="1">#REF!</definedName>
    <definedName name="BEx3I09YVXO0G4X7KGSA4WGORM35" hidden="1">#REF!</definedName>
    <definedName name="BEx3I3KN8WAL54AYYACGCUM43J9W" localSheetId="10" hidden="1">#REF!</definedName>
    <definedName name="BEx3I3KN8WAL54AYYACGCUM43J9W" localSheetId="8" hidden="1">#REF!</definedName>
    <definedName name="BEx3I3KN8WAL54AYYACGCUM43J9W" hidden="1">#REF!</definedName>
    <definedName name="BEx3ICF1GY8HQEBIU9S43PDJ90BX" localSheetId="10" hidden="1">#REF!</definedName>
    <definedName name="BEx3ICF1GY8HQEBIU9S43PDJ90BX" localSheetId="8" hidden="1">#REF!</definedName>
    <definedName name="BEx3ICF1GY8HQEBIU9S43PDJ90BX" hidden="1">#REF!</definedName>
    <definedName name="BEx3IYAH2DEBFWO8F94H4MXE3RLY" localSheetId="10" hidden="1">#REF!</definedName>
    <definedName name="BEx3IYAH2DEBFWO8F94H4MXE3RLY" localSheetId="8" hidden="1">#REF!</definedName>
    <definedName name="BEx3IYAH2DEBFWO8F94H4MXE3RLY" hidden="1">#REF!</definedName>
    <definedName name="BEx3IZSG3932LSWHR5YV78IVRPCK" localSheetId="10" hidden="1">#REF!</definedName>
    <definedName name="BEx3IZSG3932LSWHR5YV78IVRPCK" localSheetId="8" hidden="1">#REF!</definedName>
    <definedName name="BEx3IZSG3932LSWHR5YV78IVRPCK" hidden="1">#REF!</definedName>
    <definedName name="BEx3IZXXSYEW50379N2EAFWO8DZV" localSheetId="10" hidden="1">#REF!</definedName>
    <definedName name="BEx3IZXXSYEW50379N2EAFWO8DZV" localSheetId="8" hidden="1">#REF!</definedName>
    <definedName name="BEx3IZXXSYEW50379N2EAFWO8DZV" hidden="1">#REF!</definedName>
    <definedName name="BEx3J1VZVGTKT4ATPO9O5JCSFTTR" localSheetId="10" hidden="1">#REF!</definedName>
    <definedName name="BEx3J1VZVGTKT4ATPO9O5JCSFTTR" localSheetId="8" hidden="1">#REF!</definedName>
    <definedName name="BEx3J1VZVGTKT4ATPO9O5JCSFTTR" hidden="1">#REF!</definedName>
    <definedName name="BEx3JC2TY7JNAAC3L7QHVPQXLGQ8" localSheetId="10" hidden="1">#REF!</definedName>
    <definedName name="BEx3JC2TY7JNAAC3L7QHVPQXLGQ8" localSheetId="8" hidden="1">#REF!</definedName>
    <definedName name="BEx3JC2TY7JNAAC3L7QHVPQXLGQ8" hidden="1">#REF!</definedName>
    <definedName name="BEx3JMF5D7ODCJ7THAJTC1GFSG95" localSheetId="10" hidden="1">#REF!</definedName>
    <definedName name="BEx3JMF5D7ODCJ7THAJTC1GFSG95" localSheetId="8" hidden="1">#REF!</definedName>
    <definedName name="BEx3JMF5D7ODCJ7THAJTC1GFSG95" hidden="1">#REF!</definedName>
    <definedName name="BEx3JX23SYDIGOGM4Y0CQFBW8ZBV" localSheetId="10" hidden="1">#REF!</definedName>
    <definedName name="BEx3JX23SYDIGOGM4Y0CQFBW8ZBV" localSheetId="8" hidden="1">#REF!</definedName>
    <definedName name="BEx3JX23SYDIGOGM4Y0CQFBW8ZBV" hidden="1">#REF!</definedName>
    <definedName name="BEx3JXCXCVBZJGV5VEG9MJEI01AL" localSheetId="10" hidden="1">#REF!</definedName>
    <definedName name="BEx3JXCXCVBZJGV5VEG9MJEI01AL" localSheetId="8" hidden="1">#REF!</definedName>
    <definedName name="BEx3JXCXCVBZJGV5VEG9MJEI01AL" hidden="1">#REF!</definedName>
    <definedName name="BEx3JYK2N7X59TPJSKYZ77ENY8SS" localSheetId="10" hidden="1">#REF!</definedName>
    <definedName name="BEx3JYK2N7X59TPJSKYZ77ENY8SS" localSheetId="8" hidden="1">#REF!</definedName>
    <definedName name="BEx3JYK2N7X59TPJSKYZ77ENY8SS" hidden="1">#REF!</definedName>
    <definedName name="BEx3K13PSDK50JLCLD0GX8L4TWAH" localSheetId="10" hidden="1">#REF!</definedName>
    <definedName name="BEx3K13PSDK50JLCLD0GX8L4TWAH" localSheetId="8" hidden="1">#REF!</definedName>
    <definedName name="BEx3K13PSDK50JLCLD0GX8L4TWAH" hidden="1">#REF!</definedName>
    <definedName name="BEx3K4EII7GU1CG0BN7UL15M6J8Z" localSheetId="10" hidden="1">#REF!</definedName>
    <definedName name="BEx3K4EII7GU1CG0BN7UL15M6J8Z" localSheetId="8" hidden="1">#REF!</definedName>
    <definedName name="BEx3K4EII7GU1CG0BN7UL15M6J8Z" hidden="1">#REF!</definedName>
    <definedName name="BEx3K4ZXQUQ2KYZF74B84SO48XMW" localSheetId="10" hidden="1">#REF!</definedName>
    <definedName name="BEx3K4ZXQUQ2KYZF74B84SO48XMW" localSheetId="8" hidden="1">#REF!</definedName>
    <definedName name="BEx3K4ZXQUQ2KYZF74B84SO48XMW" hidden="1">#REF!</definedName>
    <definedName name="BEx3KEFXUCVNVPH7KSEGAZYX13B5" localSheetId="10" hidden="1">#REF!</definedName>
    <definedName name="BEx3KEFXUCVNVPH7KSEGAZYX13B5" localSheetId="8" hidden="1">#REF!</definedName>
    <definedName name="BEx3KEFXUCVNVPH7KSEGAZYX13B5" hidden="1">#REF!</definedName>
    <definedName name="BEx3KFXUAF6YXAA47B7Q6X9B3VGB" localSheetId="10" hidden="1">#REF!</definedName>
    <definedName name="BEx3KFXUAF6YXAA47B7Q6X9B3VGB" localSheetId="8" hidden="1">#REF!</definedName>
    <definedName name="BEx3KFXUAF6YXAA47B7Q6X9B3VGB" hidden="1">#REF!</definedName>
    <definedName name="BEx3KIXQYOGMPK4WJJAVBRX4NR28" localSheetId="10" hidden="1">#REF!</definedName>
    <definedName name="BEx3KIXQYOGMPK4WJJAVBRX4NR28" localSheetId="8" hidden="1">#REF!</definedName>
    <definedName name="BEx3KIXQYOGMPK4WJJAVBRX4NR28" hidden="1">#REF!</definedName>
    <definedName name="BEx3KJOMVOSFZVJUL3GKCNP6DQDS" localSheetId="10" hidden="1">#REF!</definedName>
    <definedName name="BEx3KJOMVOSFZVJUL3GKCNP6DQDS" localSheetId="8" hidden="1">#REF!</definedName>
    <definedName name="BEx3KJOMVOSFZVJUL3GKCNP6DQDS" hidden="1">#REF!</definedName>
    <definedName name="BEx3KP2VRBMORK0QEAZUYCXL3DHJ" localSheetId="10" hidden="1">#REF!</definedName>
    <definedName name="BEx3KP2VRBMORK0QEAZUYCXL3DHJ" localSheetId="8" hidden="1">#REF!</definedName>
    <definedName name="BEx3KP2VRBMORK0QEAZUYCXL3DHJ" hidden="1">#REF!</definedName>
    <definedName name="BEx3L4IN3LI4C26SITKTGAH27CDU" localSheetId="10" hidden="1">#REF!</definedName>
    <definedName name="BEx3L4IN3LI4C26SITKTGAH27CDU" localSheetId="8" hidden="1">#REF!</definedName>
    <definedName name="BEx3L4IN3LI4C26SITKTGAH27CDU" hidden="1">#REF!</definedName>
    <definedName name="BEx3L4YQ0J7ZU0M5QM6YIPCEYC9K" localSheetId="10" hidden="1">#REF!</definedName>
    <definedName name="BEx3L4YQ0J7ZU0M5QM6YIPCEYC9K" localSheetId="8" hidden="1">#REF!</definedName>
    <definedName name="BEx3L4YQ0J7ZU0M5QM6YIPCEYC9K" hidden="1">#REF!</definedName>
    <definedName name="BEx3L60DJOR7NQN42G7YSAODP1EX" localSheetId="10" hidden="1">#REF!</definedName>
    <definedName name="BEx3L60DJOR7NQN42G7YSAODP1EX" localSheetId="8" hidden="1">#REF!</definedName>
    <definedName name="BEx3L60DJOR7NQN42G7YSAODP1EX" hidden="1">#REF!</definedName>
    <definedName name="BEx3L7D0PI38HWZ7VADU16C9E33D" localSheetId="10" hidden="1">#REF!</definedName>
    <definedName name="BEx3L7D0PI38HWZ7VADU16C9E33D" localSheetId="8" hidden="1">#REF!</definedName>
    <definedName name="BEx3L7D0PI38HWZ7VADU16C9E33D" hidden="1">#REF!</definedName>
    <definedName name="BEx3LANPY1HT49TAH98H4B9RC1D4" localSheetId="10" hidden="1">#REF!</definedName>
    <definedName name="BEx3LANPY1HT49TAH98H4B9RC1D4" localSheetId="8" hidden="1">#REF!</definedName>
    <definedName name="BEx3LANPY1HT49TAH98H4B9RC1D4" hidden="1">#REF!</definedName>
    <definedName name="BEx3LM1PR4Y7KINKMTMKR984GX8Q" localSheetId="10" hidden="1">#REF!</definedName>
    <definedName name="BEx3LM1PR4Y7KINKMTMKR984GX8Q" localSheetId="8" hidden="1">#REF!</definedName>
    <definedName name="BEx3LM1PR4Y7KINKMTMKR984GX8Q" hidden="1">#REF!</definedName>
    <definedName name="BEx3LM1PWWC9WH0R5TX5K06V559U" localSheetId="10" hidden="1">#REF!</definedName>
    <definedName name="BEx3LM1PWWC9WH0R5TX5K06V559U" localSheetId="8" hidden="1">#REF!</definedName>
    <definedName name="BEx3LM1PWWC9WH0R5TX5K06V559U" hidden="1">#REF!</definedName>
    <definedName name="BEx3LPCEZ1C0XEKNCM3YT09JWCUO" localSheetId="10" hidden="1">#REF!</definedName>
    <definedName name="BEx3LPCEZ1C0XEKNCM3YT09JWCUO" localSheetId="8" hidden="1">#REF!</definedName>
    <definedName name="BEx3LPCEZ1C0XEKNCM3YT09JWCUO" hidden="1">#REF!</definedName>
    <definedName name="BEx3LSXW33WR1ECIMRYUPFBJXGGH" localSheetId="10" hidden="1">#REF!</definedName>
    <definedName name="BEx3LSXW33WR1ECIMRYUPFBJXGGH" localSheetId="8" hidden="1">#REF!</definedName>
    <definedName name="BEx3LSXW33WR1ECIMRYUPFBJXGGH" hidden="1">#REF!</definedName>
    <definedName name="BEx3M1MR1K1NQD03H74BFWOK4MWQ" localSheetId="10" hidden="1">#REF!</definedName>
    <definedName name="BEx3M1MR1K1NQD03H74BFWOK4MWQ" localSheetId="8" hidden="1">#REF!</definedName>
    <definedName name="BEx3M1MR1K1NQD03H74BFWOK4MWQ" hidden="1">#REF!</definedName>
    <definedName name="BEx3M4H77MYUKOOD31H9F80NMVK8" localSheetId="10" hidden="1">#REF!</definedName>
    <definedName name="BEx3M4H77MYUKOOD31H9F80NMVK8" localSheetId="8" hidden="1">#REF!</definedName>
    <definedName name="BEx3M4H77MYUKOOD31H9F80NMVK8" hidden="1">#REF!</definedName>
    <definedName name="BEx3M9VFX329PZWYC4DMZ6P3W9R2" localSheetId="10" hidden="1">#REF!</definedName>
    <definedName name="BEx3M9VFX329PZWYC4DMZ6P3W9R2" localSheetId="8" hidden="1">#REF!</definedName>
    <definedName name="BEx3M9VFX329PZWYC4DMZ6P3W9R2" hidden="1">#REF!</definedName>
    <definedName name="BEx3MCQ0VEBV0CZXDS505L38EQ8N" localSheetId="10" hidden="1">#REF!</definedName>
    <definedName name="BEx3MCQ0VEBV0CZXDS505L38EQ8N" localSheetId="8" hidden="1">#REF!</definedName>
    <definedName name="BEx3MCQ0VEBV0CZXDS505L38EQ8N" hidden="1">#REF!</definedName>
    <definedName name="BEx3MEYV5LQY0BAL7V3CFAFVOM3T" localSheetId="10" hidden="1">#REF!</definedName>
    <definedName name="BEx3MEYV5LQY0BAL7V3CFAFVOM3T" localSheetId="8" hidden="1">#REF!</definedName>
    <definedName name="BEx3MEYV5LQY0BAL7V3CFAFVOM3T" hidden="1">#REF!</definedName>
    <definedName name="BEx3MF9LX8G8DXGARRYNTDH542WG" localSheetId="10" hidden="1">#REF!</definedName>
    <definedName name="BEx3MF9LX8G8DXGARRYNTDH542WG" localSheetId="8" hidden="1">#REF!</definedName>
    <definedName name="BEx3MF9LX8G8DXGARRYNTDH542WG" hidden="1">#REF!</definedName>
    <definedName name="BEx3MREOFWJQEYMCMBL7ZE06NBN6" localSheetId="10" hidden="1">#REF!</definedName>
    <definedName name="BEx3MREOFWJQEYMCMBL7ZE06NBN6" localSheetId="8" hidden="1">#REF!</definedName>
    <definedName name="BEx3MREOFWJQEYMCMBL7ZE06NBN6" hidden="1">#REF!</definedName>
    <definedName name="BEx3MSGD8I6KBFD4XFWYGH3DKUK3" localSheetId="10" hidden="1">#REF!</definedName>
    <definedName name="BEx3MSGD8I6KBFD4XFWYGH3DKUK3" localSheetId="8" hidden="1">#REF!</definedName>
    <definedName name="BEx3MSGD8I6KBFD4XFWYGH3DKUK3" hidden="1">#REF!</definedName>
    <definedName name="BEx3NDQFYEWZAUGWFMGT2R7E7RBT" localSheetId="10" hidden="1">#REF!</definedName>
    <definedName name="BEx3NDQFYEWZAUGWFMGT2R7E7RBT" localSheetId="8" hidden="1">#REF!</definedName>
    <definedName name="BEx3NDQFYEWZAUGWFMGT2R7E7RBT" hidden="1">#REF!</definedName>
    <definedName name="BEx3NGQBX2HEDKOCDX0TX1TGBB3P" localSheetId="10" hidden="1">#REF!</definedName>
    <definedName name="BEx3NGQBX2HEDKOCDX0TX1TGBB3P" localSheetId="8" hidden="1">#REF!</definedName>
    <definedName name="BEx3NGQBX2HEDKOCDX0TX1TGBB3P" hidden="1">#REF!</definedName>
    <definedName name="BEx3NLIZ7PHF2XE59ECZ3MD04ZG1" localSheetId="10" hidden="1">#REF!</definedName>
    <definedName name="BEx3NLIZ7PHF2XE59ECZ3MD04ZG1" localSheetId="8" hidden="1">#REF!</definedName>
    <definedName name="BEx3NLIZ7PHF2XE59ECZ3MD04ZG1" hidden="1">#REF!</definedName>
    <definedName name="BEx3NMQ4BVC94728AUM7CCX7UHTU" localSheetId="10" hidden="1">#REF!</definedName>
    <definedName name="BEx3NMQ4BVC94728AUM7CCX7UHTU" localSheetId="8" hidden="1">#REF!</definedName>
    <definedName name="BEx3NMQ4BVC94728AUM7CCX7UHTU" hidden="1">#REF!</definedName>
    <definedName name="BEx3NR2I4OUFP3Z2QZEDU2PIFIDI" localSheetId="10" hidden="1">#REF!</definedName>
    <definedName name="BEx3NR2I4OUFP3Z2QZEDU2PIFIDI" localSheetId="8" hidden="1">#REF!</definedName>
    <definedName name="BEx3NR2I4OUFP3Z2QZEDU2PIFIDI" hidden="1">#REF!</definedName>
    <definedName name="BEx3O19B8FTTAPVT5DZXQGQXWFR8" localSheetId="10" hidden="1">#REF!</definedName>
    <definedName name="BEx3O19B8FTTAPVT5DZXQGQXWFR8" localSheetId="8" hidden="1">#REF!</definedName>
    <definedName name="BEx3O19B8FTTAPVT5DZXQGQXWFR8" hidden="1">#REF!</definedName>
    <definedName name="BEx3O85IKWARA6NCJOLRBRJFMEWW" localSheetId="10" hidden="1">#REF!</definedName>
    <definedName name="BEx3O85IKWARA6NCJOLRBRJFMEWW" localSheetId="8" hidden="1">#REF!</definedName>
    <definedName name="BEx3O85IKWARA6NCJOLRBRJFMEWW" hidden="1">#REF!</definedName>
    <definedName name="BEx3OJZSCGFRW7SVGBFI0X9DNVMM" localSheetId="10" hidden="1">#REF!</definedName>
    <definedName name="BEx3OJZSCGFRW7SVGBFI0X9DNVMM" localSheetId="8" hidden="1">#REF!</definedName>
    <definedName name="BEx3OJZSCGFRW7SVGBFI0X9DNVMM" hidden="1">#REF!</definedName>
    <definedName name="BEx3ORSBUXAF21MKEY90YJV9AY9A" localSheetId="10" hidden="1">#REF!</definedName>
    <definedName name="BEx3ORSBUXAF21MKEY90YJV9AY9A" localSheetId="8" hidden="1">#REF!</definedName>
    <definedName name="BEx3ORSBUXAF21MKEY90YJV9AY9A" hidden="1">#REF!</definedName>
    <definedName name="BEx3OUS0N576NJN078Y1BWUWQK6B" localSheetId="10" hidden="1">#REF!</definedName>
    <definedName name="BEx3OUS0N576NJN078Y1BWUWQK6B" localSheetId="8" hidden="1">#REF!</definedName>
    <definedName name="BEx3OUS0N576NJN078Y1BWUWQK6B" hidden="1">#REF!</definedName>
    <definedName name="BEx3OV8BH6PYNZT7C246LOAU9SVX" localSheetId="10" hidden="1">#REF!</definedName>
    <definedName name="BEx3OV8BH6PYNZT7C246LOAU9SVX" localSheetId="8" hidden="1">#REF!</definedName>
    <definedName name="BEx3OV8BH6PYNZT7C246LOAU9SVX" hidden="1">#REF!</definedName>
    <definedName name="BEx3OXRYJZUEY6E72UJU0PHLMYAR" localSheetId="10" hidden="1">#REF!</definedName>
    <definedName name="BEx3OXRYJZUEY6E72UJU0PHLMYAR" localSheetId="8" hidden="1">#REF!</definedName>
    <definedName name="BEx3OXRYJZUEY6E72UJU0PHLMYAR" hidden="1">#REF!</definedName>
    <definedName name="BEx3P3RP5PYI4BJVYGNU1V7KT5EH" localSheetId="10" hidden="1">#REF!</definedName>
    <definedName name="BEx3P3RP5PYI4BJVYGNU1V7KT5EH" localSheetId="8" hidden="1">#REF!</definedName>
    <definedName name="BEx3P3RP5PYI4BJVYGNU1V7KT5EH" hidden="1">#REF!</definedName>
    <definedName name="BEx3P59TTRSGQY888P5C1O7M2PQT" localSheetId="10" hidden="1">#REF!</definedName>
    <definedName name="BEx3P59TTRSGQY888P5C1O7M2PQT" localSheetId="8" hidden="1">#REF!</definedName>
    <definedName name="BEx3P59TTRSGQY888P5C1O7M2PQT" hidden="1">#REF!</definedName>
    <definedName name="BEx3PDNRRNKD5GOUBUQFXAHIXLD9" localSheetId="10" hidden="1">#REF!</definedName>
    <definedName name="BEx3PDNRRNKD5GOUBUQFXAHIXLD9" localSheetId="8" hidden="1">#REF!</definedName>
    <definedName name="BEx3PDNRRNKD5GOUBUQFXAHIXLD9" hidden="1">#REF!</definedName>
    <definedName name="BEx3PDT8GNPWLLN02IH1XPV90XYK" localSheetId="10" hidden="1">#REF!</definedName>
    <definedName name="BEx3PDT8GNPWLLN02IH1XPV90XYK" localSheetId="8" hidden="1">#REF!</definedName>
    <definedName name="BEx3PDT8GNPWLLN02IH1XPV90XYK" hidden="1">#REF!</definedName>
    <definedName name="BEx3PKEMDW8KZEP11IL927C5O7I2" localSheetId="10" hidden="1">#REF!</definedName>
    <definedName name="BEx3PKEMDW8KZEP11IL927C5O7I2" localSheetId="8" hidden="1">#REF!</definedName>
    <definedName name="BEx3PKEMDW8KZEP11IL927C5O7I2" hidden="1">#REF!</definedName>
    <definedName name="BEx3PKJZ1Z7L9S6KV8KXVS6B2FX4" localSheetId="10" hidden="1">#REF!</definedName>
    <definedName name="BEx3PKJZ1Z7L9S6KV8KXVS6B2FX4" localSheetId="8" hidden="1">#REF!</definedName>
    <definedName name="BEx3PKJZ1Z7L9S6KV8KXVS6B2FX4" hidden="1">#REF!</definedName>
    <definedName name="BEx3PMNG53Z5HY138H99QOMTX8W3" localSheetId="10" hidden="1">#REF!</definedName>
    <definedName name="BEx3PMNG53Z5HY138H99QOMTX8W3" localSheetId="8" hidden="1">#REF!</definedName>
    <definedName name="BEx3PMNG53Z5HY138H99QOMTX8W3" hidden="1">#REF!</definedName>
    <definedName name="BEx3PP1RRSFZ8UC0JC9R91W6LNKW" localSheetId="10" hidden="1">#REF!</definedName>
    <definedName name="BEx3PP1RRSFZ8UC0JC9R91W6LNKW" localSheetId="8" hidden="1">#REF!</definedName>
    <definedName name="BEx3PP1RRSFZ8UC0JC9R91W6LNKW" hidden="1">#REF!</definedName>
    <definedName name="BEx3PRQW017D7T1X732WDV7L1KP8" localSheetId="10" hidden="1">#REF!</definedName>
    <definedName name="BEx3PRQW017D7T1X732WDV7L1KP8" localSheetId="8" hidden="1">#REF!</definedName>
    <definedName name="BEx3PRQW017D7T1X732WDV7L1KP8" hidden="1">#REF!</definedName>
    <definedName name="BEx3PVXYZC8WB9ZJE7OCKUXZ46EA" localSheetId="10" hidden="1">#REF!</definedName>
    <definedName name="BEx3PVXYZC8WB9ZJE7OCKUXZ46EA" localSheetId="8" hidden="1">#REF!</definedName>
    <definedName name="BEx3PVXYZC8WB9ZJE7OCKUXZ46EA" hidden="1">#REF!</definedName>
    <definedName name="BEx3Q0VWPU5EQECK7MQ47TYJ3SWW" localSheetId="10" hidden="1">#REF!</definedName>
    <definedName name="BEx3Q0VWPU5EQECK7MQ47TYJ3SWW" localSheetId="8" hidden="1">#REF!</definedName>
    <definedName name="BEx3Q0VWPU5EQECK7MQ47TYJ3SWW" hidden="1">#REF!</definedName>
    <definedName name="BEx3Q7BZ9PUXK2RLIOFSIS9AHU1B" localSheetId="10" hidden="1">#REF!</definedName>
    <definedName name="BEx3Q7BZ9PUXK2RLIOFSIS9AHU1B" localSheetId="8" hidden="1">#REF!</definedName>
    <definedName name="BEx3Q7BZ9PUXK2RLIOFSIS9AHU1B" hidden="1">#REF!</definedName>
    <definedName name="BEx3Q8J42S9VU6EAN2Y28MR6DF88" localSheetId="10" hidden="1">#REF!</definedName>
    <definedName name="BEx3Q8J42S9VU6EAN2Y28MR6DF88" localSheetId="8" hidden="1">#REF!</definedName>
    <definedName name="BEx3Q8J42S9VU6EAN2Y28MR6DF88" hidden="1">#REF!</definedName>
    <definedName name="BEx3QCFD2TBUF95ZN83Q7JPV97FK" localSheetId="10" hidden="1">#REF!</definedName>
    <definedName name="BEx3QCFD2TBUF95ZN83Q7JPV97FK" localSheetId="8" hidden="1">#REF!</definedName>
    <definedName name="BEx3QCFD2TBUF95ZN83Q7JPV97FK" hidden="1">#REF!</definedName>
    <definedName name="BEx3QEDFOYFY5NBTININ5W4RLD4Q" localSheetId="10" hidden="1">#REF!</definedName>
    <definedName name="BEx3QEDFOYFY5NBTININ5W4RLD4Q" localSheetId="8" hidden="1">#REF!</definedName>
    <definedName name="BEx3QEDFOYFY5NBTININ5W4RLD4Q" hidden="1">#REF!</definedName>
    <definedName name="BEx3QIKJ3U962US1Q564NZDLU8LD" localSheetId="10" hidden="1">#REF!</definedName>
    <definedName name="BEx3QIKJ3U962US1Q564NZDLU8LD" localSheetId="8" hidden="1">#REF!</definedName>
    <definedName name="BEx3QIKJ3U962US1Q564NZDLU8LD" hidden="1">#REF!</definedName>
    <definedName name="BEx3QLF3RHHBNUFLUWEROBZDF1U4" localSheetId="10" hidden="1">#REF!</definedName>
    <definedName name="BEx3QLF3RHHBNUFLUWEROBZDF1U4" localSheetId="8" hidden="1">#REF!</definedName>
    <definedName name="BEx3QLF3RHHBNUFLUWEROBZDF1U4" hidden="1">#REF!</definedName>
    <definedName name="BEx3QR9D45DHW50VQ7Y3Q1AXPOB9" localSheetId="10" hidden="1">#REF!</definedName>
    <definedName name="BEx3QR9D45DHW50VQ7Y3Q1AXPOB9" localSheetId="8" hidden="1">#REF!</definedName>
    <definedName name="BEx3QR9D45DHW50VQ7Y3Q1AXPOB9" hidden="1">#REF!</definedName>
    <definedName name="BEx3QSWT2S5KWG6U2V9711IYDQBM" localSheetId="10" hidden="1">#REF!</definedName>
    <definedName name="BEx3QSWT2S5KWG6U2V9711IYDQBM" localSheetId="8" hidden="1">#REF!</definedName>
    <definedName name="BEx3QSWT2S5KWG6U2V9711IYDQBM" hidden="1">#REF!</definedName>
    <definedName name="BEx3QVGG7Q2X4HZHJAM35A8T3VR7" localSheetId="10" hidden="1">#REF!</definedName>
    <definedName name="BEx3QVGG7Q2X4HZHJAM35A8T3VR7" localSheetId="8" hidden="1">#REF!</definedName>
    <definedName name="BEx3QVGG7Q2X4HZHJAM35A8T3VR7" hidden="1">#REF!</definedName>
    <definedName name="BEx3R0JUB9YN8PHPPQTAMIT1IHWK" localSheetId="10" hidden="1">#REF!</definedName>
    <definedName name="BEx3R0JUB9YN8PHPPQTAMIT1IHWK" localSheetId="8" hidden="1">#REF!</definedName>
    <definedName name="BEx3R0JUB9YN8PHPPQTAMIT1IHWK" hidden="1">#REF!</definedName>
    <definedName name="BEx3R81NFRO7M81VHVKOBFT0QBIL" localSheetId="10" hidden="1">#REF!</definedName>
    <definedName name="BEx3R81NFRO7M81VHVKOBFT0QBIL" localSheetId="8" hidden="1">#REF!</definedName>
    <definedName name="BEx3R81NFRO7M81VHVKOBFT0QBIL" hidden="1">#REF!</definedName>
    <definedName name="BEx3RHC2ZD5UFS6QD4OPFCNNMWH1" localSheetId="10" hidden="1">#REF!</definedName>
    <definedName name="BEx3RHC2ZD5UFS6QD4OPFCNNMWH1" localSheetId="8" hidden="1">#REF!</definedName>
    <definedName name="BEx3RHC2ZD5UFS6QD4OPFCNNMWH1" hidden="1">#REF!</definedName>
    <definedName name="BEx3RQ10QIWBAPHALAA91BUUCM2X" localSheetId="10" hidden="1">#REF!</definedName>
    <definedName name="BEx3RQ10QIWBAPHALAA91BUUCM2X" localSheetId="8" hidden="1">#REF!</definedName>
    <definedName name="BEx3RQ10QIWBAPHALAA91BUUCM2X" hidden="1">#REF!</definedName>
    <definedName name="BEx3RV4E1WT43SZBUN09RTB8EK1O" localSheetId="10" hidden="1">#REF!</definedName>
    <definedName name="BEx3RV4E1WT43SZBUN09RTB8EK1O" localSheetId="8" hidden="1">#REF!</definedName>
    <definedName name="BEx3RV4E1WT43SZBUN09RTB8EK1O" hidden="1">#REF!</definedName>
    <definedName name="BEx3RXYU0QLFXSFTM5EB20GD03W5" localSheetId="10" hidden="1">#REF!</definedName>
    <definedName name="BEx3RXYU0QLFXSFTM5EB20GD03W5" localSheetId="8" hidden="1">#REF!</definedName>
    <definedName name="BEx3RXYU0QLFXSFTM5EB20GD03W5" hidden="1">#REF!</definedName>
    <definedName name="BEx3RYKLC3QQO3XTUN7BEW2AQL98" localSheetId="10" hidden="1">#REF!</definedName>
    <definedName name="BEx3RYKLC3QQO3XTUN7BEW2AQL98" localSheetId="8" hidden="1">#REF!</definedName>
    <definedName name="BEx3RYKLC3QQO3XTUN7BEW2AQL98" hidden="1">#REF!</definedName>
    <definedName name="BEx3S37QNFSKW3DGRH5YVVEZLJI7" localSheetId="10" hidden="1">#REF!</definedName>
    <definedName name="BEx3S37QNFSKW3DGRH5YVVEZLJI7" localSheetId="8" hidden="1">#REF!</definedName>
    <definedName name="BEx3S37QNFSKW3DGRH5YVVEZLJI7" hidden="1">#REF!</definedName>
    <definedName name="BEx3SICJ45BYT6FHBER86PJT25FC" localSheetId="10" hidden="1">#REF!</definedName>
    <definedName name="BEx3SICJ45BYT6FHBER86PJT25FC" localSheetId="8" hidden="1">#REF!</definedName>
    <definedName name="BEx3SICJ45BYT6FHBER86PJT25FC" hidden="1">#REF!</definedName>
    <definedName name="BEx3SMUCMJVGQ2H4EHQI5ZFHEF0P" localSheetId="10" hidden="1">#REF!</definedName>
    <definedName name="BEx3SMUCMJVGQ2H4EHQI5ZFHEF0P" localSheetId="8" hidden="1">#REF!</definedName>
    <definedName name="BEx3SMUCMJVGQ2H4EHQI5ZFHEF0P" hidden="1">#REF!</definedName>
    <definedName name="BEx3SN56F03CPDRDA7LZ763V0N4I" localSheetId="10" hidden="1">#REF!</definedName>
    <definedName name="BEx3SN56F03CPDRDA7LZ763V0N4I" localSheetId="8" hidden="1">#REF!</definedName>
    <definedName name="BEx3SN56F03CPDRDA7LZ763V0N4I" hidden="1">#REF!</definedName>
    <definedName name="BEx3SPE6N1ORXPRCDL3JPZD73Z9F" localSheetId="10" hidden="1">#REF!</definedName>
    <definedName name="BEx3SPE6N1ORXPRCDL3JPZD73Z9F" localSheetId="8" hidden="1">#REF!</definedName>
    <definedName name="BEx3SPE6N1ORXPRCDL3JPZD73Z9F" hidden="1">#REF!</definedName>
    <definedName name="BEx3T29ZTULQE0OMSMWUMZDU9ZZ0" localSheetId="10" hidden="1">#REF!</definedName>
    <definedName name="BEx3T29ZTULQE0OMSMWUMZDU9ZZ0" localSheetId="8" hidden="1">#REF!</definedName>
    <definedName name="BEx3T29ZTULQE0OMSMWUMZDU9ZZ0" hidden="1">#REF!</definedName>
    <definedName name="BEx3T6MJ1QDJ929WMUDVZ0O3UW0Y" localSheetId="10" hidden="1">#REF!</definedName>
    <definedName name="BEx3T6MJ1QDJ929WMUDVZ0O3UW0Y" localSheetId="8" hidden="1">#REF!</definedName>
    <definedName name="BEx3T6MJ1QDJ929WMUDVZ0O3UW0Y" hidden="1">#REF!</definedName>
    <definedName name="BEx3TD7WH1NN1OH0MRS4T8ENRU32" localSheetId="10" hidden="1">#REF!</definedName>
    <definedName name="BEx3TD7WH1NN1OH0MRS4T8ENRU32" localSheetId="8" hidden="1">#REF!</definedName>
    <definedName name="BEx3TD7WH1NN1OH0MRS4T8ENRU32" hidden="1">#REF!</definedName>
    <definedName name="BEx3TPCSI16OAB2L9M9IULQMQ9J9" localSheetId="10" hidden="1">#REF!</definedName>
    <definedName name="BEx3TPCSI16OAB2L9M9IULQMQ9J9" localSheetId="8" hidden="1">#REF!</definedName>
    <definedName name="BEx3TPCSI16OAB2L9M9IULQMQ9J9" hidden="1">#REF!</definedName>
    <definedName name="BEx3TQ3SFJB2WTCV0OXDE56FB46K" localSheetId="10" hidden="1">#REF!</definedName>
    <definedName name="BEx3TQ3SFJB2WTCV0OXDE56FB46K" localSheetId="8" hidden="1">#REF!</definedName>
    <definedName name="BEx3TQ3SFJB2WTCV0OXDE56FB46K" hidden="1">#REF!</definedName>
    <definedName name="BEx3TX59M3456DDBXWFJ8X2TU37A" localSheetId="10" hidden="1">#REF!</definedName>
    <definedName name="BEx3TX59M3456DDBXWFJ8X2TU37A" localSheetId="8" hidden="1">#REF!</definedName>
    <definedName name="BEx3TX59M3456DDBXWFJ8X2TU37A" hidden="1">#REF!</definedName>
    <definedName name="BEx3U2UBY80GPGSTYFGI6F8TPKCV" localSheetId="10" hidden="1">#REF!</definedName>
    <definedName name="BEx3U2UBY80GPGSTYFGI6F8TPKCV" localSheetId="8" hidden="1">#REF!</definedName>
    <definedName name="BEx3U2UBY80GPGSTYFGI6F8TPKCV" hidden="1">#REF!</definedName>
    <definedName name="BEx3U64YUOZ419BAJS2W78UMATAW" localSheetId="10" hidden="1">#REF!</definedName>
    <definedName name="BEx3U64YUOZ419BAJS2W78UMATAW" localSheetId="8" hidden="1">#REF!</definedName>
    <definedName name="BEx3U64YUOZ419BAJS2W78UMATAW" hidden="1">#REF!</definedName>
    <definedName name="BEx3U94WCEA5DKMWBEX1GU0LKYG2" localSheetId="10" hidden="1">#REF!</definedName>
    <definedName name="BEx3U94WCEA5DKMWBEX1GU0LKYG2" localSheetId="8" hidden="1">#REF!</definedName>
    <definedName name="BEx3U94WCEA5DKMWBEX1GU0LKYG2" hidden="1">#REF!</definedName>
    <definedName name="BEx3U9VZ8SQVYS6ZA038J7AP7ZGW" localSheetId="10" hidden="1">#REF!</definedName>
    <definedName name="BEx3U9VZ8SQVYS6ZA038J7AP7ZGW" localSheetId="8" hidden="1">#REF!</definedName>
    <definedName name="BEx3U9VZ8SQVYS6ZA038J7AP7ZGW" hidden="1">#REF!</definedName>
    <definedName name="BEx3UIQ5WRJBGNTFCCLOR4N7B1OQ" localSheetId="10" hidden="1">#REF!</definedName>
    <definedName name="BEx3UIQ5WRJBGNTFCCLOR4N7B1OQ" localSheetId="8" hidden="1">#REF!</definedName>
    <definedName name="BEx3UIQ5WRJBGNTFCCLOR4N7B1OQ" hidden="1">#REF!</definedName>
    <definedName name="BEx3UJMIX2NUSSWGMSI25A5DM4CH" localSheetId="10" hidden="1">#REF!</definedName>
    <definedName name="BEx3UJMIX2NUSSWGMSI25A5DM4CH" localSheetId="8" hidden="1">#REF!</definedName>
    <definedName name="BEx3UJMIX2NUSSWGMSI25A5DM4CH" hidden="1">#REF!</definedName>
    <definedName name="BEx3UKIX0UULWP3BZA8VT2SQ8WI7" localSheetId="10" hidden="1">#REF!</definedName>
    <definedName name="BEx3UKIX0UULWP3BZA8VT2SQ8WI7" localSheetId="8" hidden="1">#REF!</definedName>
    <definedName name="BEx3UKIX0UULWP3BZA8VT2SQ8WI7" hidden="1">#REF!</definedName>
    <definedName name="BEx3UKOCOQG7S1YQ436S997K1KWV" localSheetId="10" hidden="1">#REF!</definedName>
    <definedName name="BEx3UKOCOQG7S1YQ436S997K1KWV" localSheetId="8" hidden="1">#REF!</definedName>
    <definedName name="BEx3UKOCOQG7S1YQ436S997K1KWV" hidden="1">#REF!</definedName>
    <definedName name="BEx3UNISOEXF3OFHT2BUA6P9RBIJ" localSheetId="10" hidden="1">#REF!</definedName>
    <definedName name="BEx3UNISOEXF3OFHT2BUA6P9RBIJ" localSheetId="8" hidden="1">#REF!</definedName>
    <definedName name="BEx3UNISOEXF3OFHT2BUA6P9RBIJ" hidden="1">#REF!</definedName>
    <definedName name="BEx3UYM19VIXLA0EU7LB9NHA77PB" localSheetId="10" hidden="1">#REF!</definedName>
    <definedName name="BEx3UYM19VIXLA0EU7LB9NHA77PB" localSheetId="8" hidden="1">#REF!</definedName>
    <definedName name="BEx3UYM19VIXLA0EU7LB9NHA77PB" hidden="1">#REF!</definedName>
    <definedName name="BEx3VML7CG70HPISMVYIUEN3711Q" localSheetId="10" hidden="1">#REF!</definedName>
    <definedName name="BEx3VML7CG70HPISMVYIUEN3711Q" localSheetId="8" hidden="1">#REF!</definedName>
    <definedName name="BEx3VML7CG70HPISMVYIUEN3711Q" hidden="1">#REF!</definedName>
    <definedName name="BEx56ZID5H04P9AIYLP1OASFGV56" localSheetId="10" hidden="1">#REF!</definedName>
    <definedName name="BEx56ZID5H04P9AIYLP1OASFGV56" localSheetId="8" hidden="1">#REF!</definedName>
    <definedName name="BEx56ZID5H04P9AIYLP1OASFGV56" hidden="1">#REF!</definedName>
    <definedName name="BEx57ROM8UIFKV5C1BOZWSQQLESO" localSheetId="10" hidden="1">#REF!</definedName>
    <definedName name="BEx57ROM8UIFKV5C1BOZWSQQLESO" localSheetId="8" hidden="1">#REF!</definedName>
    <definedName name="BEx57ROM8UIFKV5C1BOZWSQQLESO" hidden="1">#REF!</definedName>
    <definedName name="BEx587EYSS57E3PI8DT973HLJM9E" localSheetId="10" hidden="1">#REF!</definedName>
    <definedName name="BEx587EYSS57E3PI8DT973HLJM9E" localSheetId="8" hidden="1">#REF!</definedName>
    <definedName name="BEx587EYSS57E3PI8DT973HLJM9E" hidden="1">#REF!</definedName>
    <definedName name="BEx587KFQ3VKCOCY1SA5F24PQGUI" localSheetId="10" hidden="1">#REF!</definedName>
    <definedName name="BEx587KFQ3VKCOCY1SA5F24PQGUI" localSheetId="8" hidden="1">#REF!</definedName>
    <definedName name="BEx587KFQ3VKCOCY1SA5F24PQGUI" hidden="1">#REF!</definedName>
    <definedName name="BEx58O780PQ05NF0Z1SKKRB3N099" localSheetId="10" hidden="1">#REF!</definedName>
    <definedName name="BEx58O780PQ05NF0Z1SKKRB3N099" localSheetId="8" hidden="1">#REF!</definedName>
    <definedName name="BEx58O780PQ05NF0Z1SKKRB3N099" hidden="1">#REF!</definedName>
    <definedName name="BEx58W57CTL8HFK3U7ZRFYZR6MXE" localSheetId="10" hidden="1">#REF!</definedName>
    <definedName name="BEx58W57CTL8HFK3U7ZRFYZR6MXE" localSheetId="8" hidden="1">#REF!</definedName>
    <definedName name="BEx58W57CTL8HFK3U7ZRFYZR6MXE" hidden="1">#REF!</definedName>
    <definedName name="BEx58XHO7ZULLF2EUD7YIS0MGQJ5" localSheetId="10" hidden="1">#REF!</definedName>
    <definedName name="BEx58XHO7ZULLF2EUD7YIS0MGQJ5" localSheetId="8" hidden="1">#REF!</definedName>
    <definedName name="BEx58XHO7ZULLF2EUD7YIS0MGQJ5" hidden="1">#REF!</definedName>
    <definedName name="BEx58ZAFNTMGBNDH52VUYXLRJO7P" localSheetId="10" hidden="1">#REF!</definedName>
    <definedName name="BEx58ZAFNTMGBNDH52VUYXLRJO7P" localSheetId="8" hidden="1">#REF!</definedName>
    <definedName name="BEx58ZAFNTMGBNDH52VUYXLRJO7P" hidden="1">#REF!</definedName>
    <definedName name="BEx58ZW0HAIGIPEX9CVA1PQQTR6X" localSheetId="10" hidden="1">#REF!</definedName>
    <definedName name="BEx58ZW0HAIGIPEX9CVA1PQQTR6X" localSheetId="8" hidden="1">#REF!</definedName>
    <definedName name="BEx58ZW0HAIGIPEX9CVA1PQQTR6X" hidden="1">#REF!</definedName>
    <definedName name="BEx593SAFVYKW7V61D9COEZJXDA7" localSheetId="10" hidden="1">#REF!</definedName>
    <definedName name="BEx593SAFVYKW7V61D9COEZJXDA7" localSheetId="8" hidden="1">#REF!</definedName>
    <definedName name="BEx593SAFVYKW7V61D9COEZJXDA7" hidden="1">#REF!</definedName>
    <definedName name="BEx59BA1KH3RG6K1LHL7YS2VB79N" localSheetId="10" hidden="1">#REF!</definedName>
    <definedName name="BEx59BA1KH3RG6K1LHL7YS2VB79N" localSheetId="8" hidden="1">#REF!</definedName>
    <definedName name="BEx59BA1KH3RG6K1LHL7YS2VB79N" hidden="1">#REF!</definedName>
    <definedName name="BEx59DDIU0AMFOY94NSP1ULST8JD" localSheetId="10" hidden="1">#REF!</definedName>
    <definedName name="BEx59DDIU0AMFOY94NSP1ULST8JD" localSheetId="8" hidden="1">#REF!</definedName>
    <definedName name="BEx59DDIU0AMFOY94NSP1ULST8JD" hidden="1">#REF!</definedName>
    <definedName name="BEx59E9WABJP2TN71QAIKK79HPK9" localSheetId="10" hidden="1">#REF!</definedName>
    <definedName name="BEx59E9WABJP2TN71QAIKK79HPK9" localSheetId="8" hidden="1">#REF!</definedName>
    <definedName name="BEx59E9WABJP2TN71QAIKK79HPK9" hidden="1">#REF!</definedName>
    <definedName name="BEx59F0T17A80RNLNSZNFX8NAO8Y" localSheetId="10" hidden="1">#REF!</definedName>
    <definedName name="BEx59F0T17A80RNLNSZNFX8NAO8Y" localSheetId="8" hidden="1">#REF!</definedName>
    <definedName name="BEx59F0T17A80RNLNSZNFX8NAO8Y" hidden="1">#REF!</definedName>
    <definedName name="BEx59P7MAPNU129ZTC5H3EH892G1" localSheetId="10" hidden="1">#REF!</definedName>
    <definedName name="BEx59P7MAPNU129ZTC5H3EH892G1" localSheetId="8" hidden="1">#REF!</definedName>
    <definedName name="BEx59P7MAPNU129ZTC5H3EH892G1" hidden="1">#REF!</definedName>
    <definedName name="BEx5A11WZRQSIE089QE119AOX9ZG" localSheetId="10" hidden="1">#REF!</definedName>
    <definedName name="BEx5A11WZRQSIE089QE119AOX9ZG" localSheetId="8" hidden="1">#REF!</definedName>
    <definedName name="BEx5A11WZRQSIE089QE119AOX9ZG" hidden="1">#REF!</definedName>
    <definedName name="BEx5A7CIGCOTHJKHGUBDZG91JGPZ" localSheetId="10" hidden="1">#REF!</definedName>
    <definedName name="BEx5A7CIGCOTHJKHGUBDZG91JGPZ" localSheetId="8" hidden="1">#REF!</definedName>
    <definedName name="BEx5A7CIGCOTHJKHGUBDZG91JGPZ" hidden="1">#REF!</definedName>
    <definedName name="BEx5A8UFLT2SWVSG5COFA9B8P376" localSheetId="10" hidden="1">#REF!</definedName>
    <definedName name="BEx5A8UFLT2SWVSG5COFA9B8P376" localSheetId="8" hidden="1">#REF!</definedName>
    <definedName name="BEx5A8UFLT2SWVSG5COFA9B8P376" hidden="1">#REF!</definedName>
    <definedName name="BEx5ABUBK8WJV1WILGYU9A7CO0KI" localSheetId="10" hidden="1">#REF!</definedName>
    <definedName name="BEx5ABUBK8WJV1WILGYU9A7CO0KI" localSheetId="8" hidden="1">#REF!</definedName>
    <definedName name="BEx5ABUBK8WJV1WILGYU9A7CO0KI" hidden="1">#REF!</definedName>
    <definedName name="BEx5AFFTN3IXIBHDKM0FYC4OFL1S" localSheetId="10" hidden="1">#REF!</definedName>
    <definedName name="BEx5AFFTN3IXIBHDKM0FYC4OFL1S" localSheetId="8" hidden="1">#REF!</definedName>
    <definedName name="BEx5AFFTN3IXIBHDKM0FYC4OFL1S" hidden="1">#REF!</definedName>
    <definedName name="BEx5AOFIO8KVRHIZ1RII337AA8ML" localSheetId="10" hidden="1">#REF!</definedName>
    <definedName name="BEx5AOFIO8KVRHIZ1RII337AA8ML" localSheetId="8" hidden="1">#REF!</definedName>
    <definedName name="BEx5AOFIO8KVRHIZ1RII337AA8ML" hidden="1">#REF!</definedName>
    <definedName name="BEx5APRZ66L5BWHFE8E4YYNEDTI4" localSheetId="10" hidden="1">#REF!</definedName>
    <definedName name="BEx5APRZ66L5BWHFE8E4YYNEDTI4" localSheetId="8" hidden="1">#REF!</definedName>
    <definedName name="BEx5APRZ66L5BWHFE8E4YYNEDTI4" hidden="1">#REF!</definedName>
    <definedName name="BEx5AQJ1Z64KY10P8ZF1JKJUFEGN" localSheetId="10" hidden="1">#REF!</definedName>
    <definedName name="BEx5AQJ1Z64KY10P8ZF1JKJUFEGN" localSheetId="8" hidden="1">#REF!</definedName>
    <definedName name="BEx5AQJ1Z64KY10P8ZF1JKJUFEGN" hidden="1">#REF!</definedName>
    <definedName name="BEx5AY62R0TL82VHXE37SCZCINQC" localSheetId="10" hidden="1">#REF!</definedName>
    <definedName name="BEx5AY62R0TL82VHXE37SCZCINQC" localSheetId="8" hidden="1">#REF!</definedName>
    <definedName name="BEx5AY62R0TL82VHXE37SCZCINQC" hidden="1">#REF!</definedName>
    <definedName name="BEx5B0PV1FCOUSHWQTY94AO0B8P0" localSheetId="10" hidden="1">#REF!</definedName>
    <definedName name="BEx5B0PV1FCOUSHWQTY94AO0B8P0" localSheetId="8" hidden="1">#REF!</definedName>
    <definedName name="BEx5B0PV1FCOUSHWQTY94AO0B8P0" hidden="1">#REF!</definedName>
    <definedName name="BEx5B4RHHX0J1BF2FZKEA0SPP29O" localSheetId="10" hidden="1">#REF!</definedName>
    <definedName name="BEx5B4RHHX0J1BF2FZKEA0SPP29O" localSheetId="8" hidden="1">#REF!</definedName>
    <definedName name="BEx5B4RHHX0J1BF2FZKEA0SPP29O" hidden="1">#REF!</definedName>
    <definedName name="BEx5B5YMSWP0OVI5CIQRP5V18D0C" localSheetId="10" hidden="1">#REF!</definedName>
    <definedName name="BEx5B5YMSWP0OVI5CIQRP5V18D0C" localSheetId="8" hidden="1">#REF!</definedName>
    <definedName name="BEx5B5YMSWP0OVI5CIQRP5V18D0C" hidden="1">#REF!</definedName>
    <definedName name="BEx5B825RW35M5H0UB2IZGGRS4ER" localSheetId="10" hidden="1">#REF!</definedName>
    <definedName name="BEx5B825RW35M5H0UB2IZGGRS4ER" localSheetId="8" hidden="1">#REF!</definedName>
    <definedName name="BEx5B825RW35M5H0UB2IZGGRS4ER" hidden="1">#REF!</definedName>
    <definedName name="BEx5BAWPMY0TL684WDXX6KKJLRCN" localSheetId="10" hidden="1">#REF!</definedName>
    <definedName name="BEx5BAWPMY0TL684WDXX6KKJLRCN" localSheetId="8" hidden="1">#REF!</definedName>
    <definedName name="BEx5BAWPMY0TL684WDXX6KKJLRCN" hidden="1">#REF!</definedName>
    <definedName name="BEx5BBCUOWR6J9MZS2ML5XB0X7MW" localSheetId="10" hidden="1">#REF!</definedName>
    <definedName name="BEx5BBCUOWR6J9MZS2ML5XB0X7MW" localSheetId="8" hidden="1">#REF!</definedName>
    <definedName name="BEx5BBCUOWR6J9MZS2ML5XB0X7MW" hidden="1">#REF!</definedName>
    <definedName name="BEx5BBI61U4Y65GD0ARMTALPP7SJ" localSheetId="10" hidden="1">#REF!</definedName>
    <definedName name="BEx5BBI61U4Y65GD0ARMTALPP7SJ" localSheetId="8" hidden="1">#REF!</definedName>
    <definedName name="BEx5BBI61U4Y65GD0ARMTALPP7SJ" hidden="1">#REF!</definedName>
    <definedName name="BEx5BDR56MEV4IHY6CIH2SVNG1UB" localSheetId="10" hidden="1">#REF!</definedName>
    <definedName name="BEx5BDR56MEV4IHY6CIH2SVNG1UB" localSheetId="8" hidden="1">#REF!</definedName>
    <definedName name="BEx5BDR56MEV4IHY6CIH2SVNG1UB" hidden="1">#REF!</definedName>
    <definedName name="BEx5BESZC5H329SKHGJOHZFILYJJ" localSheetId="10" hidden="1">#REF!</definedName>
    <definedName name="BEx5BESZC5H329SKHGJOHZFILYJJ" localSheetId="8" hidden="1">#REF!</definedName>
    <definedName name="BEx5BESZC5H329SKHGJOHZFILYJJ" hidden="1">#REF!</definedName>
    <definedName name="BEx5BHSQ42B50IU1TEQFUXFX9XQD" localSheetId="10" hidden="1">#REF!</definedName>
    <definedName name="BEx5BHSQ42B50IU1TEQFUXFX9XQD" localSheetId="8" hidden="1">#REF!</definedName>
    <definedName name="BEx5BHSQ42B50IU1TEQFUXFX9XQD" hidden="1">#REF!</definedName>
    <definedName name="BEx5BKSM4UN4C1DM3EYKM79MRC5K" localSheetId="10" hidden="1">#REF!</definedName>
    <definedName name="BEx5BKSM4UN4C1DM3EYKM79MRC5K" localSheetId="8" hidden="1">#REF!</definedName>
    <definedName name="BEx5BKSM4UN4C1DM3EYKM79MRC5K" hidden="1">#REF!</definedName>
    <definedName name="BEx5BNN8NPH9KVOBARB9CDD9WLB6" localSheetId="10" hidden="1">#REF!</definedName>
    <definedName name="BEx5BNN8NPH9KVOBARB9CDD9WLB6" localSheetId="8" hidden="1">#REF!</definedName>
    <definedName name="BEx5BNN8NPH9KVOBARB9CDD9WLB6" hidden="1">#REF!</definedName>
    <definedName name="BEx5BPLEZ8XY6S89R7AZQSKLT4HK" localSheetId="10" hidden="1">#REF!</definedName>
    <definedName name="BEx5BPLEZ8XY6S89R7AZQSKLT4HK" localSheetId="8" hidden="1">#REF!</definedName>
    <definedName name="BEx5BPLEZ8XY6S89R7AZQSKLT4HK" hidden="1">#REF!</definedName>
    <definedName name="BEx5BYFMZ80TDDN2EZO8CF39AIAC" localSheetId="10" hidden="1">#REF!</definedName>
    <definedName name="BEx5BYFMZ80TDDN2EZO8CF39AIAC" localSheetId="8" hidden="1">#REF!</definedName>
    <definedName name="BEx5BYFMZ80TDDN2EZO8CF39AIAC" hidden="1">#REF!</definedName>
    <definedName name="BEx5C2BWFW6SHZBFDEISKGXHZCQW" localSheetId="10" hidden="1">#REF!</definedName>
    <definedName name="BEx5C2BWFW6SHZBFDEISKGXHZCQW" localSheetId="8" hidden="1">#REF!</definedName>
    <definedName name="BEx5C2BWFW6SHZBFDEISKGXHZCQW" hidden="1">#REF!</definedName>
    <definedName name="BEx5C44NK782B81CBGQUDS6Z8MV9" localSheetId="10" hidden="1">#REF!</definedName>
    <definedName name="BEx5C44NK782B81CBGQUDS6Z8MV9" localSheetId="8" hidden="1">#REF!</definedName>
    <definedName name="BEx5C44NK782B81CBGQUDS6Z8MV9" hidden="1">#REF!</definedName>
    <definedName name="BEx5C49ZFH8TO9ZU55729C3F7XG7" localSheetId="10" hidden="1">#REF!</definedName>
    <definedName name="BEx5C49ZFH8TO9ZU55729C3F7XG7" localSheetId="8" hidden="1">#REF!</definedName>
    <definedName name="BEx5C49ZFH8TO9ZU55729C3F7XG7" hidden="1">#REF!</definedName>
    <definedName name="BEx5C8GZQK13G60ZM70P63I5OS0L" localSheetId="10" hidden="1">#REF!</definedName>
    <definedName name="BEx5C8GZQK13G60ZM70P63I5OS0L" localSheetId="8" hidden="1">#REF!</definedName>
    <definedName name="BEx5C8GZQK13G60ZM70P63I5OS0L" hidden="1">#REF!</definedName>
    <definedName name="BEx5CAPTVN2NBT3UOMA1UFAL1C2R" localSheetId="10" hidden="1">#REF!</definedName>
    <definedName name="BEx5CAPTVN2NBT3UOMA1UFAL1C2R" localSheetId="8" hidden="1">#REF!</definedName>
    <definedName name="BEx5CAPTVN2NBT3UOMA1UFAL1C2R" hidden="1">#REF!</definedName>
    <definedName name="BEx5CEM3SYF9XP0ZZVE0GEPCLV3F" localSheetId="10" hidden="1">#REF!</definedName>
    <definedName name="BEx5CEM3SYF9XP0ZZVE0GEPCLV3F" localSheetId="8" hidden="1">#REF!</definedName>
    <definedName name="BEx5CEM3SYF9XP0ZZVE0GEPCLV3F" hidden="1">#REF!</definedName>
    <definedName name="BEx5CFYQ0F1Z6P8SCVJ0I3UPVFE4" localSheetId="10" hidden="1">#REF!</definedName>
    <definedName name="BEx5CFYQ0F1Z6P8SCVJ0I3UPVFE4" localSheetId="8" hidden="1">#REF!</definedName>
    <definedName name="BEx5CFYQ0F1Z6P8SCVJ0I3UPVFE4" hidden="1">#REF!</definedName>
    <definedName name="BEx5CPEKNSJORIPFQC2E1LTRYY8L" localSheetId="10" hidden="1">#REF!</definedName>
    <definedName name="BEx5CPEKNSJORIPFQC2E1LTRYY8L" localSheetId="8" hidden="1">#REF!</definedName>
    <definedName name="BEx5CPEKNSJORIPFQC2E1LTRYY8L" hidden="1">#REF!</definedName>
    <definedName name="BEx5CSUOL05D8PAM2TRDA9VRJT1O" localSheetId="10" hidden="1">#REF!</definedName>
    <definedName name="BEx5CSUOL05D8PAM2TRDA9VRJT1O" localSheetId="8" hidden="1">#REF!</definedName>
    <definedName name="BEx5CSUOL05D8PAM2TRDA9VRJT1O" hidden="1">#REF!</definedName>
    <definedName name="BEx5CUNFOO4YDFJ22HCMI2QKIGKM" localSheetId="10" hidden="1">#REF!</definedName>
    <definedName name="BEx5CUNFOO4YDFJ22HCMI2QKIGKM" localSheetId="8" hidden="1">#REF!</definedName>
    <definedName name="BEx5CUNFOO4YDFJ22HCMI2QKIGKM" hidden="1">#REF!</definedName>
    <definedName name="BEx5D01O3G6BXWXT7MZEVS1F4TE9" localSheetId="10" hidden="1">#REF!</definedName>
    <definedName name="BEx5D01O3G6BXWXT7MZEVS1F4TE9" localSheetId="8" hidden="1">#REF!</definedName>
    <definedName name="BEx5D01O3G6BXWXT7MZEVS1F4TE9" hidden="1">#REF!</definedName>
    <definedName name="BEx5D3HO5XE85AN0NGALZ4K4GE8J" localSheetId="10" hidden="1">#REF!</definedName>
    <definedName name="BEx5D3HO5XE85AN0NGALZ4K4GE8J" localSheetId="8" hidden="1">#REF!</definedName>
    <definedName name="BEx5D3HO5XE85AN0NGALZ4K4GE8J" hidden="1">#REF!</definedName>
    <definedName name="BEx5D8L47OF0WHBPFWXGZINZWUBZ" localSheetId="10" hidden="1">#REF!</definedName>
    <definedName name="BEx5D8L47OF0WHBPFWXGZINZWUBZ" localSheetId="8" hidden="1">#REF!</definedName>
    <definedName name="BEx5D8L47OF0WHBPFWXGZINZWUBZ" hidden="1">#REF!</definedName>
    <definedName name="BEx5DAJAHQ2SKUPCKSCR3PYML67L" localSheetId="10" hidden="1">#REF!</definedName>
    <definedName name="BEx5DAJAHQ2SKUPCKSCR3PYML67L" localSheetId="8" hidden="1">#REF!</definedName>
    <definedName name="BEx5DAJAHQ2SKUPCKSCR3PYML67L" hidden="1">#REF!</definedName>
    <definedName name="BEx5DC18JM1KJCV44PF18E0LNRKA" localSheetId="10" hidden="1">#REF!</definedName>
    <definedName name="BEx5DC18JM1KJCV44PF18E0LNRKA" localSheetId="8" hidden="1">#REF!</definedName>
    <definedName name="BEx5DC18JM1KJCV44PF18E0LNRKA" hidden="1">#REF!</definedName>
    <definedName name="BEx5DFH8EU3RCPUOTFY8S9G8SBCG" localSheetId="10" hidden="1">#REF!</definedName>
    <definedName name="BEx5DFH8EU3RCPUOTFY8S9G8SBCG" localSheetId="8" hidden="1">#REF!</definedName>
    <definedName name="BEx5DFH8EU3RCPUOTFY8S9G8SBCG" hidden="1">#REF!</definedName>
    <definedName name="BEx5DJIZBTNS011R9IIG2OQ2L6ZX" localSheetId="10" hidden="1">#REF!</definedName>
    <definedName name="BEx5DJIZBTNS011R9IIG2OQ2L6ZX" localSheetId="8" hidden="1">#REF!</definedName>
    <definedName name="BEx5DJIZBTNS011R9IIG2OQ2L6ZX" hidden="1">#REF!</definedName>
    <definedName name="BEx5DS2EKWFPC2UWI1W1QESX9QP5" localSheetId="10" hidden="1">#REF!</definedName>
    <definedName name="BEx5DS2EKWFPC2UWI1W1QESX9QP5" localSheetId="8" hidden="1">#REF!</definedName>
    <definedName name="BEx5DS2EKWFPC2UWI1W1QESX9QP5" hidden="1">#REF!</definedName>
    <definedName name="BEx5E123OLO9WQUOIRIDJ967KAGK" localSheetId="10" hidden="1">#REF!</definedName>
    <definedName name="BEx5E123OLO9WQUOIRIDJ967KAGK" localSheetId="8" hidden="1">#REF!</definedName>
    <definedName name="BEx5E123OLO9WQUOIRIDJ967KAGK" hidden="1">#REF!</definedName>
    <definedName name="BEx5E2UU5NES6W779W2OZTZOB4O7" localSheetId="10" hidden="1">#REF!</definedName>
    <definedName name="BEx5E2UU5NES6W779W2OZTZOB4O7" localSheetId="8" hidden="1">#REF!</definedName>
    <definedName name="BEx5E2UU5NES6W779W2OZTZOB4O7" hidden="1">#REF!</definedName>
    <definedName name="BEx5ELFT92WAQN3NW8COIMQHUL91" localSheetId="10" hidden="1">#REF!</definedName>
    <definedName name="BEx5ELFT92WAQN3NW8COIMQHUL91" localSheetId="8" hidden="1">#REF!</definedName>
    <definedName name="BEx5ELFT92WAQN3NW8COIMQHUL91" hidden="1">#REF!</definedName>
    <definedName name="BEx5ELQL9B0VR6UT18KP11DHOTFX" localSheetId="10" hidden="1">#REF!</definedName>
    <definedName name="BEx5ELQL9B0VR6UT18KP11DHOTFX" localSheetId="8" hidden="1">#REF!</definedName>
    <definedName name="BEx5ELQL9B0VR6UT18KP11DHOTFX" hidden="1">#REF!</definedName>
    <definedName name="BEx5ER4TJTFPN7IB1MNEB1ZFR5M6" localSheetId="10" hidden="1">#REF!</definedName>
    <definedName name="BEx5ER4TJTFPN7IB1MNEB1ZFR5M6" localSheetId="8" hidden="1">#REF!</definedName>
    <definedName name="BEx5ER4TJTFPN7IB1MNEB1ZFR5M6" hidden="1">#REF!</definedName>
    <definedName name="BEx5EYXB2LDMI4FLC3QFAOXC0FZ3" localSheetId="10" hidden="1">#REF!</definedName>
    <definedName name="BEx5EYXB2LDMI4FLC3QFAOXC0FZ3" localSheetId="8" hidden="1">#REF!</definedName>
    <definedName name="BEx5EYXB2LDMI4FLC3QFAOXC0FZ3" hidden="1">#REF!</definedName>
    <definedName name="BEx5F6V72QTCK7O39Y59R0EVM6CW" localSheetId="10" hidden="1">#REF!</definedName>
    <definedName name="BEx5F6V72QTCK7O39Y59R0EVM6CW" localSheetId="8" hidden="1">#REF!</definedName>
    <definedName name="BEx5F6V72QTCK7O39Y59R0EVM6CW" hidden="1">#REF!</definedName>
    <definedName name="BEx5FGLQVACD5F5YZG4DGSCHCGO2" localSheetId="10" hidden="1">#REF!</definedName>
    <definedName name="BEx5FGLQVACD5F5YZG4DGSCHCGO2" localSheetId="8" hidden="1">#REF!</definedName>
    <definedName name="BEx5FGLQVACD5F5YZG4DGSCHCGO2" hidden="1">#REF!</definedName>
    <definedName name="BEx5FHCTE8VTJEF7IK189AVLNYSY" localSheetId="10" hidden="1">#REF!</definedName>
    <definedName name="BEx5FHCTE8VTJEF7IK189AVLNYSY" localSheetId="8" hidden="1">#REF!</definedName>
    <definedName name="BEx5FHCTE8VTJEF7IK189AVLNYSY" hidden="1">#REF!</definedName>
    <definedName name="BEx5FLJWHLW3BTZILDPN5NMA449V" localSheetId="10" hidden="1">#REF!</definedName>
    <definedName name="BEx5FLJWHLW3BTZILDPN5NMA449V" localSheetId="8" hidden="1">#REF!</definedName>
    <definedName name="BEx5FLJWHLW3BTZILDPN5NMA449V" hidden="1">#REF!</definedName>
    <definedName name="BEx5FNI2O10YN2SI1NO4X5GP3GTF" localSheetId="10" hidden="1">#REF!</definedName>
    <definedName name="BEx5FNI2O10YN2SI1NO4X5GP3GTF" localSheetId="8" hidden="1">#REF!</definedName>
    <definedName name="BEx5FNI2O10YN2SI1NO4X5GP3GTF" hidden="1">#REF!</definedName>
    <definedName name="BEx5FO8YRFSZCG3L608EHIHIHFY4" localSheetId="10" hidden="1">#REF!</definedName>
    <definedName name="BEx5FO8YRFSZCG3L608EHIHIHFY4" localSheetId="8" hidden="1">#REF!</definedName>
    <definedName name="BEx5FO8YRFSZCG3L608EHIHIHFY4" hidden="1">#REF!</definedName>
    <definedName name="BEx5FQNA6V4CNYSH013K45RI4BCV" localSheetId="10" hidden="1">#REF!</definedName>
    <definedName name="BEx5FQNA6V4CNYSH013K45RI4BCV" localSheetId="8" hidden="1">#REF!</definedName>
    <definedName name="BEx5FQNA6V4CNYSH013K45RI4BCV" hidden="1">#REF!</definedName>
    <definedName name="BEx5FVQPPEU32CPNV9RRQ9MNLLVE" localSheetId="10" hidden="1">#REF!</definedName>
    <definedName name="BEx5FVQPPEU32CPNV9RRQ9MNLLVE" localSheetId="8" hidden="1">#REF!</definedName>
    <definedName name="BEx5FVQPPEU32CPNV9RRQ9MNLLVE" hidden="1">#REF!</definedName>
    <definedName name="BEx5G08KGMG5X2AQKDGPFYG5GH94" localSheetId="10" hidden="1">#REF!</definedName>
    <definedName name="BEx5G08KGMG5X2AQKDGPFYG5GH94" localSheetId="8" hidden="1">#REF!</definedName>
    <definedName name="BEx5G08KGMG5X2AQKDGPFYG5GH94" hidden="1">#REF!</definedName>
    <definedName name="BEx5G1A8TFN4C4QII35U9DKYNIS8" localSheetId="10" hidden="1">#REF!</definedName>
    <definedName name="BEx5G1A8TFN4C4QII35U9DKYNIS8" localSheetId="8" hidden="1">#REF!</definedName>
    <definedName name="BEx5G1A8TFN4C4QII35U9DKYNIS8" hidden="1">#REF!</definedName>
    <definedName name="BEx5G1L0QO91KEPDMV1D8OT4BT73" localSheetId="10" hidden="1">#REF!</definedName>
    <definedName name="BEx5G1L0QO91KEPDMV1D8OT4BT73" localSheetId="8" hidden="1">#REF!</definedName>
    <definedName name="BEx5G1L0QO91KEPDMV1D8OT4BT73" hidden="1">#REF!</definedName>
    <definedName name="BEx5G1QHX69GFUYHUZA5X74MTDMR" localSheetId="10" hidden="1">#REF!</definedName>
    <definedName name="BEx5G1QHX69GFUYHUZA5X74MTDMR" localSheetId="8" hidden="1">#REF!</definedName>
    <definedName name="BEx5G1QHX69GFUYHUZA5X74MTDMR" hidden="1">#REF!</definedName>
    <definedName name="BEx5G5S2C9JRD28ZQMMQLCBHWOHB" localSheetId="10" hidden="1">#REF!</definedName>
    <definedName name="BEx5G5S2C9JRD28ZQMMQLCBHWOHB" localSheetId="8" hidden="1">#REF!</definedName>
    <definedName name="BEx5G5S2C9JRD28ZQMMQLCBHWOHB" hidden="1">#REF!</definedName>
    <definedName name="BEx5G7KU3EGZQSYN2YNML8EW8NDC" localSheetId="10" hidden="1">#REF!</definedName>
    <definedName name="BEx5G7KU3EGZQSYN2YNML8EW8NDC" localSheetId="8" hidden="1">#REF!</definedName>
    <definedName name="BEx5G7KU3EGZQSYN2YNML8EW8NDC" hidden="1">#REF!</definedName>
    <definedName name="BEx5G86DZL1VYUX6KWODAP3WFAWP" localSheetId="10" hidden="1">#REF!</definedName>
    <definedName name="BEx5G86DZL1VYUX6KWODAP3WFAWP" localSheetId="8" hidden="1">#REF!</definedName>
    <definedName name="BEx5G86DZL1VYUX6KWODAP3WFAWP" hidden="1">#REF!</definedName>
    <definedName name="BEx5G8BV2GIOCM3C7IUFK8L04A6M" localSheetId="10" hidden="1">#REF!</definedName>
    <definedName name="BEx5G8BV2GIOCM3C7IUFK8L04A6M" localSheetId="8" hidden="1">#REF!</definedName>
    <definedName name="BEx5G8BV2GIOCM3C7IUFK8L04A6M" hidden="1">#REF!</definedName>
    <definedName name="BEx5GID9MVBUPFFT9M8K8B5MO9NV" localSheetId="10" hidden="1">#REF!</definedName>
    <definedName name="BEx5GID9MVBUPFFT9M8K8B5MO9NV" localSheetId="8" hidden="1">#REF!</definedName>
    <definedName name="BEx5GID9MVBUPFFT9M8K8B5MO9NV" hidden="1">#REF!</definedName>
    <definedName name="BEx5GN0EWA9SCQDPQ7NTUQH82QVK" localSheetId="10" hidden="1">#REF!</definedName>
    <definedName name="BEx5GN0EWA9SCQDPQ7NTUQH82QVK" localSheetId="8" hidden="1">#REF!</definedName>
    <definedName name="BEx5GN0EWA9SCQDPQ7NTUQH82QVK" hidden="1">#REF!</definedName>
    <definedName name="BEx5GNBCU4WZ74I0UXFL9ZG2XSGJ" localSheetId="10" hidden="1">#REF!</definedName>
    <definedName name="BEx5GNBCU4WZ74I0UXFL9ZG2XSGJ" localSheetId="8" hidden="1">#REF!</definedName>
    <definedName name="BEx5GNBCU4WZ74I0UXFL9ZG2XSGJ" hidden="1">#REF!</definedName>
    <definedName name="BEx5GUCTYC7QCWGWU5BTO7Y7HDZX" localSheetId="10" hidden="1">#REF!</definedName>
    <definedName name="BEx5GUCTYC7QCWGWU5BTO7Y7HDZX" localSheetId="8" hidden="1">#REF!</definedName>
    <definedName name="BEx5GUCTYC7QCWGWU5BTO7Y7HDZX" hidden="1">#REF!</definedName>
    <definedName name="BEx5GYUPJULJQ624TEESYFG1NFOH" localSheetId="10" hidden="1">#REF!</definedName>
    <definedName name="BEx5GYUPJULJQ624TEESYFG1NFOH" localSheetId="8" hidden="1">#REF!</definedName>
    <definedName name="BEx5GYUPJULJQ624TEESYFG1NFOH" hidden="1">#REF!</definedName>
    <definedName name="BEx5H0NEE0AIN5E2UHJ9J9ISU9N1" localSheetId="10" hidden="1">#REF!</definedName>
    <definedName name="BEx5H0NEE0AIN5E2UHJ9J9ISU9N1" localSheetId="8" hidden="1">#REF!</definedName>
    <definedName name="BEx5H0NEE0AIN5E2UHJ9J9ISU9N1" hidden="1">#REF!</definedName>
    <definedName name="BEx5H1UJSEUQM2K8QHQXO5THVHSO" localSheetId="10" hidden="1">#REF!</definedName>
    <definedName name="BEx5H1UJSEUQM2K8QHQXO5THVHSO" localSheetId="8" hidden="1">#REF!</definedName>
    <definedName name="BEx5H1UJSEUQM2K8QHQXO5THVHSO" hidden="1">#REF!</definedName>
    <definedName name="BEx5HAOT9XWUF7XIFRZZS8B9F5TZ" localSheetId="10" hidden="1">#REF!</definedName>
    <definedName name="BEx5HAOT9XWUF7XIFRZZS8B9F5TZ" localSheetId="8" hidden="1">#REF!</definedName>
    <definedName name="BEx5HAOT9XWUF7XIFRZZS8B9F5TZ" hidden="1">#REF!</definedName>
    <definedName name="BEx5HB534CO7TBSALKMD27WHMAQJ" localSheetId="10" hidden="1">#REF!</definedName>
    <definedName name="BEx5HB534CO7TBSALKMD27WHMAQJ" localSheetId="8" hidden="1">#REF!</definedName>
    <definedName name="BEx5HB534CO7TBSALKMD27WHMAQJ" hidden="1">#REF!</definedName>
    <definedName name="BEx5HE4XRF9BUY04MENWY9CHHN5H" localSheetId="10" hidden="1">#REF!</definedName>
    <definedName name="BEx5HE4XRF9BUY04MENWY9CHHN5H" localSheetId="8" hidden="1">#REF!</definedName>
    <definedName name="BEx5HE4XRF9BUY04MENWY9CHHN5H" hidden="1">#REF!</definedName>
    <definedName name="BEx5HFHMABAT0H9KKS754X4T304E" localSheetId="10" hidden="1">#REF!</definedName>
    <definedName name="BEx5HFHMABAT0H9KKS754X4T304E" localSheetId="8" hidden="1">#REF!</definedName>
    <definedName name="BEx5HFHMABAT0H9KKS754X4T304E" hidden="1">#REF!</definedName>
    <definedName name="BEx5HGDZ7MX1S3KNXLRL9WU565V4" localSheetId="10" hidden="1">#REF!</definedName>
    <definedName name="BEx5HGDZ7MX1S3KNXLRL9WU565V4" localSheetId="8" hidden="1">#REF!</definedName>
    <definedName name="BEx5HGDZ7MX1S3KNXLRL9WU565V4" hidden="1">#REF!</definedName>
    <definedName name="BEx5HJZ9FAVNZSSBTAYRPZDYM9NU" localSheetId="10" hidden="1">#REF!</definedName>
    <definedName name="BEx5HJZ9FAVNZSSBTAYRPZDYM9NU" localSheetId="8" hidden="1">#REF!</definedName>
    <definedName name="BEx5HJZ9FAVNZSSBTAYRPZDYM9NU" hidden="1">#REF!</definedName>
    <definedName name="BEx5HZ9JMKHNLFWLVUB1WP5B39BL" localSheetId="10" hidden="1">#REF!</definedName>
    <definedName name="BEx5HZ9JMKHNLFWLVUB1WP5B39BL" localSheetId="8" hidden="1">#REF!</definedName>
    <definedName name="BEx5HZ9JMKHNLFWLVUB1WP5B39BL" hidden="1">#REF!</definedName>
    <definedName name="BEx5I17QJ0PQ1OG1IMH69HMQWNEA" localSheetId="10" hidden="1">#REF!</definedName>
    <definedName name="BEx5I17QJ0PQ1OG1IMH69HMQWNEA" localSheetId="8" hidden="1">#REF!</definedName>
    <definedName name="BEx5I17QJ0PQ1OG1IMH69HMQWNEA" hidden="1">#REF!</definedName>
    <definedName name="BEx5I244LQHZTF3XI66J8705R9XX" localSheetId="10" hidden="1">#REF!</definedName>
    <definedName name="BEx5I244LQHZTF3XI66J8705R9XX" localSheetId="8" hidden="1">#REF!</definedName>
    <definedName name="BEx5I244LQHZTF3XI66J8705R9XX" hidden="1">#REF!</definedName>
    <definedName name="BEx5I8PBP4LIXDGID5BP0THLO0AQ" localSheetId="10" hidden="1">#REF!</definedName>
    <definedName name="BEx5I8PBP4LIXDGID5BP0THLO0AQ" localSheetId="8" hidden="1">#REF!</definedName>
    <definedName name="BEx5I8PBP4LIXDGID5BP0THLO0AQ" hidden="1">#REF!</definedName>
    <definedName name="BEx5I8USVUB3JP4S9OXGMZVMOQXR" localSheetId="10" hidden="1">#REF!</definedName>
    <definedName name="BEx5I8USVUB3JP4S9OXGMZVMOQXR" localSheetId="8" hidden="1">#REF!</definedName>
    <definedName name="BEx5I8USVUB3JP4S9OXGMZVMOQXR" hidden="1">#REF!</definedName>
    <definedName name="BEx5I9GDQSYIAL65UQNDMNFQCS9Y" localSheetId="10" hidden="1">#REF!</definedName>
    <definedName name="BEx5I9GDQSYIAL65UQNDMNFQCS9Y" localSheetId="8" hidden="1">#REF!</definedName>
    <definedName name="BEx5I9GDQSYIAL65UQNDMNFQCS9Y" hidden="1">#REF!</definedName>
    <definedName name="BEx5IBUPG9AWNW5PK7JGRGEJ4OLM" localSheetId="10" hidden="1">#REF!</definedName>
    <definedName name="BEx5IBUPG9AWNW5PK7JGRGEJ4OLM" localSheetId="8" hidden="1">#REF!</definedName>
    <definedName name="BEx5IBUPG9AWNW5PK7JGRGEJ4OLM" hidden="1">#REF!</definedName>
    <definedName name="BEx5IC06RVN8BSAEPREVKHKLCJ2L" localSheetId="10" hidden="1">#REF!</definedName>
    <definedName name="BEx5IC06RVN8BSAEPREVKHKLCJ2L" localSheetId="8" hidden="1">#REF!</definedName>
    <definedName name="BEx5IC06RVN8BSAEPREVKHKLCJ2L" hidden="1">#REF!</definedName>
    <definedName name="BEx5IGY4M04BPXSQF2J4GQYXF85O" localSheetId="10" hidden="1">#REF!</definedName>
    <definedName name="BEx5IGY4M04BPXSQF2J4GQYXF85O" localSheetId="8" hidden="1">#REF!</definedName>
    <definedName name="BEx5IGY4M04BPXSQF2J4GQYXF85O" hidden="1">#REF!</definedName>
    <definedName name="BEx5IWTZDCLZ5CCDG108STY04SAJ" localSheetId="10" hidden="1">#REF!</definedName>
    <definedName name="BEx5IWTZDCLZ5CCDG108STY04SAJ" localSheetId="8" hidden="1">#REF!</definedName>
    <definedName name="BEx5IWTZDCLZ5CCDG108STY04SAJ" hidden="1">#REF!</definedName>
    <definedName name="BEx5J0FFP1KS4NGY20AEJI8VREEA" localSheetId="10" hidden="1">#REF!</definedName>
    <definedName name="BEx5J0FFP1KS4NGY20AEJI8VREEA" localSheetId="8" hidden="1">#REF!</definedName>
    <definedName name="BEx5J0FFP1KS4NGY20AEJI8VREEA" hidden="1">#REF!</definedName>
    <definedName name="BEx5J1XE5FVWL6IJV6CWKPN24UBK" localSheetId="10" hidden="1">#REF!</definedName>
    <definedName name="BEx5J1XE5FVWL6IJV6CWKPN24UBK" localSheetId="8" hidden="1">#REF!</definedName>
    <definedName name="BEx5J1XE5FVWL6IJV6CWKPN24UBK" hidden="1">#REF!</definedName>
    <definedName name="BEx5JF3ZXLDIS8VNKDCY7ZI7H1CI" localSheetId="10" hidden="1">#REF!</definedName>
    <definedName name="BEx5JF3ZXLDIS8VNKDCY7ZI7H1CI" localSheetId="8" hidden="1">#REF!</definedName>
    <definedName name="BEx5JF3ZXLDIS8VNKDCY7ZI7H1CI" hidden="1">#REF!</definedName>
    <definedName name="BEx5JHCZJ8G6OOOW6EF3GABXKH6F" localSheetId="10" hidden="1">#REF!</definedName>
    <definedName name="BEx5JHCZJ8G6OOOW6EF3GABXKH6F" localSheetId="8" hidden="1">#REF!</definedName>
    <definedName name="BEx5JHCZJ8G6OOOW6EF3GABXKH6F" hidden="1">#REF!</definedName>
    <definedName name="BEx5JJB6W446THXQCRUKD3I7RKLP" localSheetId="10" hidden="1">#REF!</definedName>
    <definedName name="BEx5JJB6W446THXQCRUKD3I7RKLP" localSheetId="8" hidden="1">#REF!</definedName>
    <definedName name="BEx5JJB6W446THXQCRUKD3I7RKLP" hidden="1">#REF!</definedName>
    <definedName name="BEx5JNCT8Z7XSSPD5EMNAJELCU2V" localSheetId="10" hidden="1">#REF!</definedName>
    <definedName name="BEx5JNCT8Z7XSSPD5EMNAJELCU2V" localSheetId="8" hidden="1">#REF!</definedName>
    <definedName name="BEx5JNCT8Z7XSSPD5EMNAJELCU2V" hidden="1">#REF!</definedName>
    <definedName name="BEx5JQCNT9Y4RM306CHC8IPY3HBZ" localSheetId="10" hidden="1">#REF!</definedName>
    <definedName name="BEx5JQCNT9Y4RM306CHC8IPY3HBZ" localSheetId="8" hidden="1">#REF!</definedName>
    <definedName name="BEx5JQCNT9Y4RM306CHC8IPY3HBZ" hidden="1">#REF!</definedName>
    <definedName name="BEx5K08PYKE6JOKBYIB006TX619P" localSheetId="10" hidden="1">#REF!</definedName>
    <definedName name="BEx5K08PYKE6JOKBYIB006TX619P" localSheetId="8" hidden="1">#REF!</definedName>
    <definedName name="BEx5K08PYKE6JOKBYIB006TX619P" hidden="1">#REF!</definedName>
    <definedName name="BEx5K4W2S2K7M9V2M304KW93LK8Q" localSheetId="10" hidden="1">#REF!</definedName>
    <definedName name="BEx5K4W2S2K7M9V2M304KW93LK8Q" localSheetId="8" hidden="1">#REF!</definedName>
    <definedName name="BEx5K4W2S2K7M9V2M304KW93LK8Q" hidden="1">#REF!</definedName>
    <definedName name="BEx5K51DSERT1TR7B4A29R41W4NX" localSheetId="10" hidden="1">#REF!</definedName>
    <definedName name="BEx5K51DSERT1TR7B4A29R41W4NX" localSheetId="8" hidden="1">#REF!</definedName>
    <definedName name="BEx5K51DSERT1TR7B4A29R41W4NX" hidden="1">#REF!</definedName>
    <definedName name="BEx5KBBZ8KCEQK36ARG4ERYOFD4G" localSheetId="10" hidden="1">#REF!</definedName>
    <definedName name="BEx5KBBZ8KCEQK36ARG4ERYOFD4G" localSheetId="8" hidden="1">#REF!</definedName>
    <definedName name="BEx5KBBZ8KCEQK36ARG4ERYOFD4G" hidden="1">#REF!</definedName>
    <definedName name="BEx5KCOET0DYMY4VILOLGVBX7E3C" localSheetId="10" hidden="1">#REF!</definedName>
    <definedName name="BEx5KCOET0DYMY4VILOLGVBX7E3C" localSheetId="8" hidden="1">#REF!</definedName>
    <definedName name="BEx5KCOET0DYMY4VILOLGVBX7E3C" hidden="1">#REF!</definedName>
    <definedName name="BEx5KYER580I4T7WTLMUN7NLNP5K" localSheetId="10" hidden="1">#REF!</definedName>
    <definedName name="BEx5KYER580I4T7WTLMUN7NLNP5K" localSheetId="8" hidden="1">#REF!</definedName>
    <definedName name="BEx5KYER580I4T7WTLMUN7NLNP5K" hidden="1">#REF!</definedName>
    <definedName name="BEx5LHLB3M6K4ZKY2F42QBZT30ZH" localSheetId="10" hidden="1">#REF!</definedName>
    <definedName name="BEx5LHLB3M6K4ZKY2F42QBZT30ZH" localSheetId="8" hidden="1">#REF!</definedName>
    <definedName name="BEx5LHLB3M6K4ZKY2F42QBZT30ZH" hidden="1">#REF!</definedName>
    <definedName name="BEx5LKQJG40DO2JR1ZF6KD3PON9K" localSheetId="10" hidden="1">#REF!</definedName>
    <definedName name="BEx5LKQJG40DO2JR1ZF6KD3PON9K" localSheetId="8" hidden="1">#REF!</definedName>
    <definedName name="BEx5LKQJG40DO2JR1ZF6KD3PON9K" hidden="1">#REF!</definedName>
    <definedName name="BEx5LQA84QRPGAR4FLC7MCT3H9EN" localSheetId="10" hidden="1">#REF!</definedName>
    <definedName name="BEx5LQA84QRPGAR4FLC7MCT3H9EN" localSheetId="8" hidden="1">#REF!</definedName>
    <definedName name="BEx5LQA84QRPGAR4FLC7MCT3H9EN" hidden="1">#REF!</definedName>
    <definedName name="BEx5LRMNU3HXIE1BUMDHRU31F7JJ" localSheetId="10" hidden="1">#REF!</definedName>
    <definedName name="BEx5LRMNU3HXIE1BUMDHRU31F7JJ" localSheetId="8" hidden="1">#REF!</definedName>
    <definedName name="BEx5LRMNU3HXIE1BUMDHRU31F7JJ" hidden="1">#REF!</definedName>
    <definedName name="BEx5LSJ1LPUAX3ENSPECWPG4J7D1" localSheetId="10" hidden="1">#REF!</definedName>
    <definedName name="BEx5LSJ1LPUAX3ENSPECWPG4J7D1" localSheetId="8" hidden="1">#REF!</definedName>
    <definedName name="BEx5LSJ1LPUAX3ENSPECWPG4J7D1" hidden="1">#REF!</definedName>
    <definedName name="BEx5LTKQ8RQWJE4BC88OP928893U" localSheetId="10" hidden="1">#REF!</definedName>
    <definedName name="BEx5LTKQ8RQWJE4BC88OP928893U" localSheetId="8" hidden="1">#REF!</definedName>
    <definedName name="BEx5LTKQ8RQWJE4BC88OP928893U" hidden="1">#REF!</definedName>
    <definedName name="BEx5M4D4KHXU4JXKDEHZZNRG7NRA" localSheetId="10" hidden="1">#REF!</definedName>
    <definedName name="BEx5M4D4KHXU4JXKDEHZZNRG7NRA" localSheetId="8" hidden="1">#REF!</definedName>
    <definedName name="BEx5M4D4KHXU4JXKDEHZZNRG7NRA" hidden="1">#REF!</definedName>
    <definedName name="BEx5MB9BR71LZDG7XXQ2EO58JC5F" localSheetId="10" hidden="1">#REF!</definedName>
    <definedName name="BEx5MB9BR71LZDG7XXQ2EO58JC5F" localSheetId="8" hidden="1">#REF!</definedName>
    <definedName name="BEx5MB9BR71LZDG7XXQ2EO58JC5F" hidden="1">#REF!</definedName>
    <definedName name="BEx5MHEF05EVRV5DPTG4KMPWZSUS" localSheetId="10" hidden="1">#REF!</definedName>
    <definedName name="BEx5MHEF05EVRV5DPTG4KMPWZSUS" localSheetId="8" hidden="1">#REF!</definedName>
    <definedName name="BEx5MHEF05EVRV5DPTG4KMPWZSUS" hidden="1">#REF!</definedName>
    <definedName name="BEx5MLQZM68YQSKARVWTTPINFQ2C" localSheetId="10" hidden="1">#REF!</definedName>
    <definedName name="BEx5MLQZM68YQSKARVWTTPINFQ2C" localSheetId="8" hidden="1">#REF!</definedName>
    <definedName name="BEx5MLQZM68YQSKARVWTTPINFQ2C" hidden="1">#REF!</definedName>
    <definedName name="BEx5MMCJMU7FOOWUCW9EA13B7V5F" localSheetId="10" hidden="1">#REF!</definedName>
    <definedName name="BEx5MMCJMU7FOOWUCW9EA13B7V5F" localSheetId="8" hidden="1">#REF!</definedName>
    <definedName name="BEx5MMCJMU7FOOWUCW9EA13B7V5F" hidden="1">#REF!</definedName>
    <definedName name="BEx5MVXTKNBXHNWTL43C670E4KXC" localSheetId="10" hidden="1">#REF!</definedName>
    <definedName name="BEx5MVXTKNBXHNWTL43C670E4KXC" localSheetId="8" hidden="1">#REF!</definedName>
    <definedName name="BEx5MVXTKNBXHNWTL43C670E4KXC" hidden="1">#REF!</definedName>
    <definedName name="BEx5MWZGZ3VRB5418C2RNF9H17BQ" localSheetId="10" hidden="1">#REF!</definedName>
    <definedName name="BEx5MWZGZ3VRB5418C2RNF9H17BQ" localSheetId="8" hidden="1">#REF!</definedName>
    <definedName name="BEx5MWZGZ3VRB5418C2RNF9H17BQ" hidden="1">#REF!</definedName>
    <definedName name="BEx5MX4YD2QV39W04QH9C6AOA0FB" localSheetId="10" hidden="1">#REF!</definedName>
    <definedName name="BEx5MX4YD2QV39W04QH9C6AOA0FB" localSheetId="8" hidden="1">#REF!</definedName>
    <definedName name="BEx5MX4YD2QV39W04QH9C6AOA0FB" hidden="1">#REF!</definedName>
    <definedName name="BEx5N3A8LULD7YBJH5J83X27PZSW" localSheetId="10" hidden="1">#REF!</definedName>
    <definedName name="BEx5N3A8LULD7YBJH5J83X27PZSW" localSheetId="8" hidden="1">#REF!</definedName>
    <definedName name="BEx5N3A8LULD7YBJH5J83X27PZSW" hidden="1">#REF!</definedName>
    <definedName name="BEx5N4XI4PWB1W9PMZ4O5R0HWTYD" localSheetId="10" hidden="1">#REF!</definedName>
    <definedName name="BEx5N4XI4PWB1W9PMZ4O5R0HWTYD" localSheetId="8" hidden="1">#REF!</definedName>
    <definedName name="BEx5N4XI4PWB1W9PMZ4O5R0HWTYD" hidden="1">#REF!</definedName>
    <definedName name="BEx5N8DH1SY888WI2GZ2D6E9XCXB" localSheetId="10" hidden="1">#REF!</definedName>
    <definedName name="BEx5N8DH1SY888WI2GZ2D6E9XCXB" localSheetId="8" hidden="1">#REF!</definedName>
    <definedName name="BEx5N8DH1SY888WI2GZ2D6E9XCXB" hidden="1">#REF!</definedName>
    <definedName name="BEx5NA68N6FJFX9UJXK4M14U487F" localSheetId="10" hidden="1">#REF!</definedName>
    <definedName name="BEx5NA68N6FJFX9UJXK4M14U487F" localSheetId="8" hidden="1">#REF!</definedName>
    <definedName name="BEx5NA68N6FJFX9UJXK4M14U487F" hidden="1">#REF!</definedName>
    <definedName name="BEx5NIKBG2GDJOYGE3WCXKU7YY51" localSheetId="10" hidden="1">#REF!</definedName>
    <definedName name="BEx5NIKBG2GDJOYGE3WCXKU7YY51" localSheetId="8" hidden="1">#REF!</definedName>
    <definedName name="BEx5NIKBG2GDJOYGE3WCXKU7YY51" hidden="1">#REF!</definedName>
    <definedName name="BEx5NV06L5J5IMKGOMGKGJ4PBZCD" localSheetId="10" hidden="1">#REF!</definedName>
    <definedName name="BEx5NV06L5J5IMKGOMGKGJ4PBZCD" localSheetId="8" hidden="1">#REF!</definedName>
    <definedName name="BEx5NV06L5J5IMKGOMGKGJ4PBZCD" hidden="1">#REF!</definedName>
    <definedName name="BEx5NW1V6AB25NEEX9VPHRXWJDSS" localSheetId="10" hidden="1">#REF!</definedName>
    <definedName name="BEx5NW1V6AB25NEEX9VPHRXWJDSS" localSheetId="8" hidden="1">#REF!</definedName>
    <definedName name="BEx5NW1V6AB25NEEX9VPHRXWJDSS" hidden="1">#REF!</definedName>
    <definedName name="BEx5NWSXWACAUHWVZAI57DGZ8OCQ" localSheetId="10" hidden="1">#REF!</definedName>
    <definedName name="BEx5NWSXWACAUHWVZAI57DGZ8OCQ" localSheetId="8" hidden="1">#REF!</definedName>
    <definedName name="BEx5NWSXWACAUHWVZAI57DGZ8OCQ" hidden="1">#REF!</definedName>
    <definedName name="BEx5NZSSQ6PY99ZX2D7Q9IGOR34W" localSheetId="10" hidden="1">#REF!</definedName>
    <definedName name="BEx5NZSSQ6PY99ZX2D7Q9IGOR34W" localSheetId="8" hidden="1">#REF!</definedName>
    <definedName name="BEx5NZSSQ6PY99ZX2D7Q9IGOR34W" hidden="1">#REF!</definedName>
    <definedName name="BEx5O2N9HTGG4OJHR62PKFMNZTTW" localSheetId="10" hidden="1">#REF!</definedName>
    <definedName name="BEx5O2N9HTGG4OJHR62PKFMNZTTW" localSheetId="8" hidden="1">#REF!</definedName>
    <definedName name="BEx5O2N9HTGG4OJHR62PKFMNZTTW" hidden="1">#REF!</definedName>
    <definedName name="BEx5O3ZUQ2OARA1CDOZ3NC4UE5AA" localSheetId="10" hidden="1">#REF!</definedName>
    <definedName name="BEx5O3ZUQ2OARA1CDOZ3NC4UE5AA" localSheetId="8" hidden="1">#REF!</definedName>
    <definedName name="BEx5O3ZUQ2OARA1CDOZ3NC4UE5AA" hidden="1">#REF!</definedName>
    <definedName name="BEx5OAFS0NJ2CB86A02E1JYHMLQ1" localSheetId="10" hidden="1">#REF!</definedName>
    <definedName name="BEx5OAFS0NJ2CB86A02E1JYHMLQ1" localSheetId="8" hidden="1">#REF!</definedName>
    <definedName name="BEx5OAFS0NJ2CB86A02E1JYHMLQ1" hidden="1">#REF!</definedName>
    <definedName name="BEx5OG4RPU8W1ETWDWM234NYYYEN" localSheetId="10" hidden="1">#REF!</definedName>
    <definedName name="BEx5OG4RPU8W1ETWDWM234NYYYEN" localSheetId="8" hidden="1">#REF!</definedName>
    <definedName name="BEx5OG4RPU8W1ETWDWM234NYYYEN" hidden="1">#REF!</definedName>
    <definedName name="BEx5OP9Y43F99O2IT69MKCCXGL61" localSheetId="10" hidden="1">#REF!</definedName>
    <definedName name="BEx5OP9Y43F99O2IT69MKCCXGL61" localSheetId="8" hidden="1">#REF!</definedName>
    <definedName name="BEx5OP9Y43F99O2IT69MKCCXGL61" hidden="1">#REF!</definedName>
    <definedName name="BEx5P9Y9RDXNUAJ6CZ2LHMM8IM7T" localSheetId="10" hidden="1">#REF!</definedName>
    <definedName name="BEx5P9Y9RDXNUAJ6CZ2LHMM8IM7T" localSheetId="8" hidden="1">#REF!</definedName>
    <definedName name="BEx5P9Y9RDXNUAJ6CZ2LHMM8IM7T" hidden="1">#REF!</definedName>
    <definedName name="BEx5PHWB2C0D5QLP3BZIP3UO7DIZ" localSheetId="10" hidden="1">#REF!</definedName>
    <definedName name="BEx5PHWB2C0D5QLP3BZIP3UO7DIZ" localSheetId="8" hidden="1">#REF!</definedName>
    <definedName name="BEx5PHWB2C0D5QLP3BZIP3UO7DIZ" hidden="1">#REF!</definedName>
    <definedName name="BEx5PJP02W68K2E46L5C5YBSNU6T" localSheetId="10" hidden="1">#REF!</definedName>
    <definedName name="BEx5PJP02W68K2E46L5C5YBSNU6T" localSheetId="8" hidden="1">#REF!</definedName>
    <definedName name="BEx5PJP02W68K2E46L5C5YBSNU6T" hidden="1">#REF!</definedName>
    <definedName name="BEx5PLCA8DOMAU315YCS5275L2HS" localSheetId="10" hidden="1">#REF!</definedName>
    <definedName name="BEx5PLCA8DOMAU315YCS5275L2HS" localSheetId="8" hidden="1">#REF!</definedName>
    <definedName name="BEx5PLCA8DOMAU315YCS5275L2HS" hidden="1">#REF!</definedName>
    <definedName name="BEx5PRXMZ5M65Z732WNNGV564C2J" localSheetId="10" hidden="1">#REF!</definedName>
    <definedName name="BEx5PRXMZ5M65Z732WNNGV564C2J" localSheetId="8" hidden="1">#REF!</definedName>
    <definedName name="BEx5PRXMZ5M65Z732WNNGV564C2J" hidden="1">#REF!</definedName>
    <definedName name="BEx5Q29Y91E64DPE0YY53A6YHF3Y" localSheetId="10" hidden="1">#REF!</definedName>
    <definedName name="BEx5Q29Y91E64DPE0YY53A6YHF3Y" localSheetId="8" hidden="1">#REF!</definedName>
    <definedName name="BEx5Q29Y91E64DPE0YY53A6YHF3Y" hidden="1">#REF!</definedName>
    <definedName name="BEx5QPSW4IPLH50WSR87HRER05RF" localSheetId="10" hidden="1">#REF!</definedName>
    <definedName name="BEx5QPSW4IPLH50WSR87HRER05RF" localSheetId="8" hidden="1">#REF!</definedName>
    <definedName name="BEx5QPSW4IPLH50WSR87HRER05RF" hidden="1">#REF!</definedName>
    <definedName name="BEx73V0EP8EMNRC3EZJJKKVKWQVB" localSheetId="10" hidden="1">#REF!</definedName>
    <definedName name="BEx73V0EP8EMNRC3EZJJKKVKWQVB" localSheetId="8" hidden="1">#REF!</definedName>
    <definedName name="BEx73V0EP8EMNRC3EZJJKKVKWQVB" hidden="1">#REF!</definedName>
    <definedName name="BEx741WJHIJVXUX131SBXTVW8D71" localSheetId="10" hidden="1">#REF!</definedName>
    <definedName name="BEx741WJHIJVXUX131SBXTVW8D71" localSheetId="8" hidden="1">#REF!</definedName>
    <definedName name="BEx741WJHIJVXUX131SBXTVW8D71" hidden="1">#REF!</definedName>
    <definedName name="BEx74Q6H3O7133AWQXWC21MI2UFT" localSheetId="10" hidden="1">#REF!</definedName>
    <definedName name="BEx74Q6H3O7133AWQXWC21MI2UFT" localSheetId="8" hidden="1">#REF!</definedName>
    <definedName name="BEx74Q6H3O7133AWQXWC21MI2UFT" hidden="1">#REF!</definedName>
    <definedName name="BEx74R2VQ8BSMKPX25262AU3VZF7" localSheetId="10" hidden="1">#REF!</definedName>
    <definedName name="BEx74R2VQ8BSMKPX25262AU3VZF7" localSheetId="8" hidden="1">#REF!</definedName>
    <definedName name="BEx74R2VQ8BSMKPX25262AU3VZF7" hidden="1">#REF!</definedName>
    <definedName name="BEx74W6BJ8ENO3J25WNM5H5APKA3" localSheetId="10" hidden="1">#REF!</definedName>
    <definedName name="BEx74W6BJ8ENO3J25WNM5H5APKA3" localSheetId="8" hidden="1">#REF!</definedName>
    <definedName name="BEx74W6BJ8ENO3J25WNM5H5APKA3" hidden="1">#REF!</definedName>
    <definedName name="BEx74YKLW1FKLWC3DJ2ELZBZBY1M" localSheetId="10" hidden="1">#REF!</definedName>
    <definedName name="BEx74YKLW1FKLWC3DJ2ELZBZBY1M" localSheetId="8" hidden="1">#REF!</definedName>
    <definedName name="BEx74YKLW1FKLWC3DJ2ELZBZBY1M" hidden="1">#REF!</definedName>
    <definedName name="BEx755GRRD9BL27YHLH5QWIYLWB7" localSheetId="10" hidden="1">#REF!</definedName>
    <definedName name="BEx755GRRD9BL27YHLH5QWIYLWB7" localSheetId="8" hidden="1">#REF!</definedName>
    <definedName name="BEx755GRRD9BL27YHLH5QWIYLWB7" hidden="1">#REF!</definedName>
    <definedName name="BEx759D1D5SXS5ELLZVBI0SXYUNF" localSheetId="10" hidden="1">#REF!</definedName>
    <definedName name="BEx759D1D5SXS5ELLZVBI0SXYUNF" localSheetId="8" hidden="1">#REF!</definedName>
    <definedName name="BEx759D1D5SXS5ELLZVBI0SXYUNF" hidden="1">#REF!</definedName>
    <definedName name="BEx75DPEQTX055IZ2L8UVLJOT1DD" localSheetId="10" hidden="1">#REF!</definedName>
    <definedName name="BEx75DPEQTX055IZ2L8UVLJOT1DD" localSheetId="8" hidden="1">#REF!</definedName>
    <definedName name="BEx75DPEQTX055IZ2L8UVLJOT1DD" hidden="1">#REF!</definedName>
    <definedName name="BEx75GJZSZHUDN6OOAGQYFUDA2LP" localSheetId="10" hidden="1">#REF!</definedName>
    <definedName name="BEx75GJZSZHUDN6OOAGQYFUDA2LP" localSheetId="8" hidden="1">#REF!</definedName>
    <definedName name="BEx75GJZSZHUDN6OOAGQYFUDA2LP" hidden="1">#REF!</definedName>
    <definedName name="BEx75HGCCV5K4UCJWYV8EV9AG5YT" localSheetId="10" hidden="1">#REF!</definedName>
    <definedName name="BEx75HGCCV5K4UCJWYV8EV9AG5YT" localSheetId="8" hidden="1">#REF!</definedName>
    <definedName name="BEx75HGCCV5K4UCJWYV8EV9AG5YT" hidden="1">#REF!</definedName>
    <definedName name="BEx75PZT8TY5P13U978NVBUXKHT4" localSheetId="10" hidden="1">#REF!</definedName>
    <definedName name="BEx75PZT8TY5P13U978NVBUXKHT4" localSheetId="8" hidden="1">#REF!</definedName>
    <definedName name="BEx75PZT8TY5P13U978NVBUXKHT4" hidden="1">#REF!</definedName>
    <definedName name="BEx75T55F7GML8V1DMWL26WRT006" localSheetId="10" hidden="1">#REF!</definedName>
    <definedName name="BEx75T55F7GML8V1DMWL26WRT006" localSheetId="8" hidden="1">#REF!</definedName>
    <definedName name="BEx75T55F7GML8V1DMWL26WRT006" hidden="1">#REF!</definedName>
    <definedName name="BEx75VJGR07JY6UUWURQ4PJ29UKC" localSheetId="10" hidden="1">#REF!</definedName>
    <definedName name="BEx75VJGR07JY6UUWURQ4PJ29UKC" localSheetId="8" hidden="1">#REF!</definedName>
    <definedName name="BEx75VJGR07JY6UUWURQ4PJ29UKC" hidden="1">#REF!</definedName>
    <definedName name="BEx7696AZUPB1PK30JJQUWUELQPJ" localSheetId="10" hidden="1">#REF!</definedName>
    <definedName name="BEx7696AZUPB1PK30JJQUWUELQPJ" localSheetId="8" hidden="1">#REF!</definedName>
    <definedName name="BEx7696AZUPB1PK30JJQUWUELQPJ" hidden="1">#REF!</definedName>
    <definedName name="BEx76PNR8S4T4VUQS0KU58SEX0VN" localSheetId="10" hidden="1">#REF!</definedName>
    <definedName name="BEx76PNR8S4T4VUQS0KU58SEX0VN" localSheetId="8" hidden="1">#REF!</definedName>
    <definedName name="BEx76PNR8S4T4VUQS0KU58SEX0VN" hidden="1">#REF!</definedName>
    <definedName name="BEx76YY7ODSIKDD9VDF9TLTDM18I" localSheetId="10" hidden="1">#REF!</definedName>
    <definedName name="BEx76YY7ODSIKDD9VDF9TLTDM18I" localSheetId="8" hidden="1">#REF!</definedName>
    <definedName name="BEx76YY7ODSIKDD9VDF9TLTDM18I" hidden="1">#REF!</definedName>
    <definedName name="BEx7705E86I9B7DTKMMJMAFSYMUL" localSheetId="10" hidden="1">#REF!</definedName>
    <definedName name="BEx7705E86I9B7DTKMMJMAFSYMUL" localSheetId="8" hidden="1">#REF!</definedName>
    <definedName name="BEx7705E86I9B7DTKMMJMAFSYMUL" hidden="1">#REF!</definedName>
    <definedName name="BEx7741OUGLA0WJQLQRUJSL4DE00" localSheetId="10" hidden="1">#REF!</definedName>
    <definedName name="BEx7741OUGLA0WJQLQRUJSL4DE00" localSheetId="8" hidden="1">#REF!</definedName>
    <definedName name="BEx7741OUGLA0WJQLQRUJSL4DE00" hidden="1">#REF!</definedName>
    <definedName name="BEx774N83DXLJZ54Q42PWIJZ2DN1" localSheetId="10" hidden="1">#REF!</definedName>
    <definedName name="BEx774N83DXLJZ54Q42PWIJZ2DN1" localSheetId="8" hidden="1">#REF!</definedName>
    <definedName name="BEx774N83DXLJZ54Q42PWIJZ2DN1" hidden="1">#REF!</definedName>
    <definedName name="BEx779QNIY3061ZV9BR462WKEGRW" localSheetId="10" hidden="1">#REF!</definedName>
    <definedName name="BEx779QNIY3061ZV9BR462WKEGRW" localSheetId="8" hidden="1">#REF!</definedName>
    <definedName name="BEx779QNIY3061ZV9BR462WKEGRW" hidden="1">#REF!</definedName>
    <definedName name="BEx77G19QU9A95CNHE6QMVSQR2T3" localSheetId="10" hidden="1">#REF!</definedName>
    <definedName name="BEx77G19QU9A95CNHE6QMVSQR2T3" localSheetId="8" hidden="1">#REF!</definedName>
    <definedName name="BEx77G19QU9A95CNHE6QMVSQR2T3" hidden="1">#REF!</definedName>
    <definedName name="BEx77P0S3GVMS7BJUL9OWUGJ1B02" localSheetId="10" hidden="1">#REF!</definedName>
    <definedName name="BEx77P0S3GVMS7BJUL9OWUGJ1B02" localSheetId="8" hidden="1">#REF!</definedName>
    <definedName name="BEx77P0S3GVMS7BJUL9OWUGJ1B02" hidden="1">#REF!</definedName>
    <definedName name="BEx77QDESURI6WW5582YXSK3A972" localSheetId="10" hidden="1">#REF!</definedName>
    <definedName name="BEx77QDESURI6WW5582YXSK3A972" localSheetId="8" hidden="1">#REF!</definedName>
    <definedName name="BEx77QDESURI6WW5582YXSK3A972" hidden="1">#REF!</definedName>
    <definedName name="BEx77VBI9XOPFHKEWU5EHQ9J675Y" localSheetId="10" hidden="1">#REF!</definedName>
    <definedName name="BEx77VBI9XOPFHKEWU5EHQ9J675Y" localSheetId="8" hidden="1">#REF!</definedName>
    <definedName name="BEx77VBI9XOPFHKEWU5EHQ9J675Y" hidden="1">#REF!</definedName>
    <definedName name="BEx7809GQOCLHSNH95VOYIX7P1TV" localSheetId="10" hidden="1">#REF!</definedName>
    <definedName name="BEx7809GQOCLHSNH95VOYIX7P1TV" localSheetId="8" hidden="1">#REF!</definedName>
    <definedName name="BEx7809GQOCLHSNH95VOYIX7P1TV" hidden="1">#REF!</definedName>
    <definedName name="BEx780K8XAXUHGVZGZWQ74DK4CI3" localSheetId="10" hidden="1">#REF!</definedName>
    <definedName name="BEx780K8XAXUHGVZGZWQ74DK4CI3" localSheetId="8" hidden="1">#REF!</definedName>
    <definedName name="BEx780K8XAXUHGVZGZWQ74DK4CI3" hidden="1">#REF!</definedName>
    <definedName name="BEx78226TN58UE0CTY98YEDU0LSL" localSheetId="10" hidden="1">#REF!</definedName>
    <definedName name="BEx78226TN58UE0CTY98YEDU0LSL" localSheetId="8" hidden="1">#REF!</definedName>
    <definedName name="BEx78226TN58UE0CTY98YEDU0LSL" hidden="1">#REF!</definedName>
    <definedName name="BEx7881ZZBWHRAX6W2GY19J8MGEQ" localSheetId="10" hidden="1">#REF!</definedName>
    <definedName name="BEx7881ZZBWHRAX6W2GY19J8MGEQ" localSheetId="8" hidden="1">#REF!</definedName>
    <definedName name="BEx7881ZZBWHRAX6W2GY19J8MGEQ" hidden="1">#REF!</definedName>
    <definedName name="BEx78BSYINF85GYNSCIRD95PH86Q" localSheetId="10" hidden="1">#REF!</definedName>
    <definedName name="BEx78BSYINF85GYNSCIRD95PH86Q" localSheetId="8" hidden="1">#REF!</definedName>
    <definedName name="BEx78BSYINF85GYNSCIRD95PH86Q" hidden="1">#REF!</definedName>
    <definedName name="BEx78HHRIWDLHQX2LG0HWFRYEL1T" localSheetId="10" hidden="1">#REF!</definedName>
    <definedName name="BEx78HHRIWDLHQX2LG0HWFRYEL1T" localSheetId="8" hidden="1">#REF!</definedName>
    <definedName name="BEx78HHRIWDLHQX2LG0HWFRYEL1T" hidden="1">#REF!</definedName>
    <definedName name="BEx78QC4X2YVM9K6MQRB2WJG36N3" localSheetId="10" hidden="1">#REF!</definedName>
    <definedName name="BEx78QC4X2YVM9K6MQRB2WJG36N3" localSheetId="8" hidden="1">#REF!</definedName>
    <definedName name="BEx78QC4X2YVM9K6MQRB2WJG36N3" hidden="1">#REF!</definedName>
    <definedName name="BEx78QMXZ2P1ZB3HJ9O50DWHCMXR" localSheetId="10" hidden="1">#REF!</definedName>
    <definedName name="BEx78QMXZ2P1ZB3HJ9O50DWHCMXR" localSheetId="8" hidden="1">#REF!</definedName>
    <definedName name="BEx78QMXZ2P1ZB3HJ9O50DWHCMXR" hidden="1">#REF!</definedName>
    <definedName name="BEx78SFO5VR28677DWZEMDN7G86X" localSheetId="10" hidden="1">#REF!</definedName>
    <definedName name="BEx78SFO5VR28677DWZEMDN7G86X" localSheetId="8" hidden="1">#REF!</definedName>
    <definedName name="BEx78SFO5VR28677DWZEMDN7G86X" hidden="1">#REF!</definedName>
    <definedName name="BEx78SFOYH1Z0ZDTO47W2M60TW6K" localSheetId="10" hidden="1">#REF!</definedName>
    <definedName name="BEx78SFOYH1Z0ZDTO47W2M60TW6K" localSheetId="8" hidden="1">#REF!</definedName>
    <definedName name="BEx78SFOYH1Z0ZDTO47W2M60TW6K" hidden="1">#REF!</definedName>
    <definedName name="BEx7974EARYYX2ICWU0YC50VO5D8" localSheetId="10" hidden="1">#REF!</definedName>
    <definedName name="BEx7974EARYYX2ICWU0YC50VO5D8" localSheetId="8" hidden="1">#REF!</definedName>
    <definedName name="BEx7974EARYYX2ICWU0YC50VO5D8" hidden="1">#REF!</definedName>
    <definedName name="BEx79JK3E6JO8MX4O35A5G8NZCC8" localSheetId="10" hidden="1">#REF!</definedName>
    <definedName name="BEx79JK3E6JO8MX4O35A5G8NZCC8" localSheetId="8" hidden="1">#REF!</definedName>
    <definedName name="BEx79JK3E6JO8MX4O35A5G8NZCC8" hidden="1">#REF!</definedName>
    <definedName name="BEx79OCP4HQ6XP8EWNGEUDLOZBBS" localSheetId="10" hidden="1">#REF!</definedName>
    <definedName name="BEx79OCP4HQ6XP8EWNGEUDLOZBBS" localSheetId="8" hidden="1">#REF!</definedName>
    <definedName name="BEx79OCP4HQ6XP8EWNGEUDLOZBBS" hidden="1">#REF!</definedName>
    <definedName name="BEx79SEAYKUZB0H4LYBCD6WWJBG2" localSheetId="10" hidden="1">#REF!</definedName>
    <definedName name="BEx79SEAYKUZB0H4LYBCD6WWJBG2" localSheetId="8" hidden="1">#REF!</definedName>
    <definedName name="BEx79SEAYKUZB0H4LYBCD6WWJBG2" hidden="1">#REF!</definedName>
    <definedName name="BEx79SJRHTLS9PYM69O9BWW1FMJK" localSheetId="10" hidden="1">#REF!</definedName>
    <definedName name="BEx79SJRHTLS9PYM69O9BWW1FMJK" localSheetId="8" hidden="1">#REF!</definedName>
    <definedName name="BEx79SJRHTLS9PYM69O9BWW1FMJK" hidden="1">#REF!</definedName>
    <definedName name="BEx79YJJLBELICW9F9FRYSCQ101L" localSheetId="10" hidden="1">#REF!</definedName>
    <definedName name="BEx79YJJLBELICW9F9FRYSCQ101L" localSheetId="8" hidden="1">#REF!</definedName>
    <definedName name="BEx79YJJLBELICW9F9FRYSCQ101L" hidden="1">#REF!</definedName>
    <definedName name="BEx79YUC7B0V77FSBGIRCY1BR4VK" localSheetId="10" hidden="1">#REF!</definedName>
    <definedName name="BEx79YUC7B0V77FSBGIRCY1BR4VK" localSheetId="8" hidden="1">#REF!</definedName>
    <definedName name="BEx79YUC7B0V77FSBGIRCY1BR4VK" hidden="1">#REF!</definedName>
    <definedName name="BEx7A06T3RC2891FUX05G3QPRAUE" localSheetId="10" hidden="1">#REF!</definedName>
    <definedName name="BEx7A06T3RC2891FUX05G3QPRAUE" localSheetId="8" hidden="1">#REF!</definedName>
    <definedName name="BEx7A06T3RC2891FUX05G3QPRAUE" hidden="1">#REF!</definedName>
    <definedName name="BEx7A9S3JA1X7FH4CFSQLTZC4691" localSheetId="10" hidden="1">#REF!</definedName>
    <definedName name="BEx7A9S3JA1X7FH4CFSQLTZC4691" localSheetId="8" hidden="1">#REF!</definedName>
    <definedName name="BEx7A9S3JA1X7FH4CFSQLTZC4691" hidden="1">#REF!</definedName>
    <definedName name="BEx7ABA2C9IWH5VSLVLLLCY62161" localSheetId="10" hidden="1">#REF!</definedName>
    <definedName name="BEx7ABA2C9IWH5VSLVLLLCY62161" localSheetId="8" hidden="1">#REF!</definedName>
    <definedName name="BEx7ABA2C9IWH5VSLVLLLCY62161" hidden="1">#REF!</definedName>
    <definedName name="BEx7AE4LPLX8N85BYB0WCO5S7ZPV" localSheetId="10" hidden="1">#REF!</definedName>
    <definedName name="BEx7AE4LPLX8N85BYB0WCO5S7ZPV" localSheetId="8" hidden="1">#REF!</definedName>
    <definedName name="BEx7AE4LPLX8N85BYB0WCO5S7ZPV" hidden="1">#REF!</definedName>
    <definedName name="BEx7AR0EEP9O5JPPEKQWG1TC860T" localSheetId="10" hidden="1">#REF!</definedName>
    <definedName name="BEx7AR0EEP9O5JPPEKQWG1TC860T" localSheetId="8" hidden="1">#REF!</definedName>
    <definedName name="BEx7AR0EEP9O5JPPEKQWG1TC860T" hidden="1">#REF!</definedName>
    <definedName name="BEx7ASD1I654MEDCO6GGWA95PXSC" localSheetId="10" hidden="1">#REF!</definedName>
    <definedName name="BEx7ASD1I654MEDCO6GGWA95PXSC" localSheetId="8" hidden="1">#REF!</definedName>
    <definedName name="BEx7ASD1I654MEDCO6GGWA95PXSC" hidden="1">#REF!</definedName>
    <definedName name="BEx7AURD3S7JGN4D3YK1QAG6TAFA" localSheetId="10" hidden="1">#REF!</definedName>
    <definedName name="BEx7AURD3S7JGN4D3YK1QAG6TAFA" localSheetId="8" hidden="1">#REF!</definedName>
    <definedName name="BEx7AURD3S7JGN4D3YK1QAG6TAFA" hidden="1">#REF!</definedName>
    <definedName name="BEx7AVCX9S5RJP3NSZ4QM4E6ERDT" localSheetId="10" hidden="1">#REF!</definedName>
    <definedName name="BEx7AVCX9S5RJP3NSZ4QM4E6ERDT" localSheetId="8" hidden="1">#REF!</definedName>
    <definedName name="BEx7AVCX9S5RJP3NSZ4QM4E6ERDT" hidden="1">#REF!</definedName>
    <definedName name="BEx7AVYIGP0930MV5JEBWRYCJN68" localSheetId="10" hidden="1">#REF!</definedName>
    <definedName name="BEx7AVYIGP0930MV5JEBWRYCJN68" localSheetId="8" hidden="1">#REF!</definedName>
    <definedName name="BEx7AVYIGP0930MV5JEBWRYCJN68" hidden="1">#REF!</definedName>
    <definedName name="BEx7B6LH6917TXOSAAQ6U7HVF018" localSheetId="10" hidden="1">#REF!</definedName>
    <definedName name="BEx7B6LH6917TXOSAAQ6U7HVF018" localSheetId="8" hidden="1">#REF!</definedName>
    <definedName name="BEx7B6LH6917TXOSAAQ6U7HVF018" hidden="1">#REF!</definedName>
    <definedName name="BEx7BN8E88JR3K1BSLAZRPSFPQ9L" localSheetId="10" hidden="1">#REF!</definedName>
    <definedName name="BEx7BN8E88JR3K1BSLAZRPSFPQ9L" localSheetId="8" hidden="1">#REF!</definedName>
    <definedName name="BEx7BN8E88JR3K1BSLAZRPSFPQ9L" hidden="1">#REF!</definedName>
    <definedName name="BEx7BP14RMS3638K85OM4NCYLRHG" localSheetId="10" hidden="1">#REF!</definedName>
    <definedName name="BEx7BP14RMS3638K85OM4NCYLRHG" localSheetId="8" hidden="1">#REF!</definedName>
    <definedName name="BEx7BP14RMS3638K85OM4NCYLRHG" hidden="1">#REF!</definedName>
    <definedName name="BEx7BPXFZXJ79FQ0E8AQE21PGVHA" localSheetId="10" hidden="1">#REF!</definedName>
    <definedName name="BEx7BPXFZXJ79FQ0E8AQE21PGVHA" localSheetId="8" hidden="1">#REF!</definedName>
    <definedName name="BEx7BPXFZXJ79FQ0E8AQE21PGVHA" hidden="1">#REF!</definedName>
    <definedName name="BEx7C04AM39DQMC1TIX7CFZ2ADHX" localSheetId="10" hidden="1">#REF!</definedName>
    <definedName name="BEx7C04AM39DQMC1TIX7CFZ2ADHX" localSheetId="8" hidden="1">#REF!</definedName>
    <definedName name="BEx7C04AM39DQMC1TIX7CFZ2ADHX" hidden="1">#REF!</definedName>
    <definedName name="BEx7C346X4AX2J1QPM4NBC7JL5W9" localSheetId="10" hidden="1">#REF!</definedName>
    <definedName name="BEx7C346X4AX2J1QPM4NBC7JL5W9" localSheetId="8" hidden="1">#REF!</definedName>
    <definedName name="BEx7C346X4AX2J1QPM4NBC7JL5W9" hidden="1">#REF!</definedName>
    <definedName name="BEx7C40F0PQURHPI6YQ39NFIR86Z" localSheetId="10" hidden="1">#REF!</definedName>
    <definedName name="BEx7C40F0PQURHPI6YQ39NFIR86Z" localSheetId="8" hidden="1">#REF!</definedName>
    <definedName name="BEx7C40F0PQURHPI6YQ39NFIR86Z" hidden="1">#REF!</definedName>
    <definedName name="BEx7C7B9VCY7N0H7N1NH6HNNH724" localSheetId="10" hidden="1">#REF!</definedName>
    <definedName name="BEx7C7B9VCY7N0H7N1NH6HNNH724" localSheetId="8" hidden="1">#REF!</definedName>
    <definedName name="BEx7C7B9VCY7N0H7N1NH6HNNH724" hidden="1">#REF!</definedName>
    <definedName name="BEx7C93VR7SYRIJS1JO8YZKSFAW9" localSheetId="10" hidden="1">#REF!</definedName>
    <definedName name="BEx7C93VR7SYRIJS1JO8YZKSFAW9" localSheetId="8" hidden="1">#REF!</definedName>
    <definedName name="BEx7C93VR7SYRIJS1JO8YZKSFAW9" hidden="1">#REF!</definedName>
    <definedName name="BEx7CCPC6R1KQQZ2JQU6EFI1G0RM" localSheetId="10" hidden="1">#REF!</definedName>
    <definedName name="BEx7CCPC6R1KQQZ2JQU6EFI1G0RM" localSheetId="8" hidden="1">#REF!</definedName>
    <definedName name="BEx7CCPC6R1KQQZ2JQU6EFI1G0RM" hidden="1">#REF!</definedName>
    <definedName name="BEx7CIJST9GLS2QD383UK7VUDTGL" localSheetId="10" hidden="1">#REF!</definedName>
    <definedName name="BEx7CIJST9GLS2QD383UK7VUDTGL" localSheetId="8" hidden="1">#REF!</definedName>
    <definedName name="BEx7CIJST9GLS2QD383UK7VUDTGL" hidden="1">#REF!</definedName>
    <definedName name="BEx7CO8T2XKC7GHDSYNAWTZ9L7YR" localSheetId="10" hidden="1">#REF!</definedName>
    <definedName name="BEx7CO8T2XKC7GHDSYNAWTZ9L7YR" localSheetId="8" hidden="1">#REF!</definedName>
    <definedName name="BEx7CO8T2XKC7GHDSYNAWTZ9L7YR" hidden="1">#REF!</definedName>
    <definedName name="BEx7CW1CF00DO8A36UNC2X7K65C2" localSheetId="10" hidden="1">#REF!</definedName>
    <definedName name="BEx7CW1CF00DO8A36UNC2X7K65C2" localSheetId="8" hidden="1">#REF!</definedName>
    <definedName name="BEx7CW1CF00DO8A36UNC2X7K65C2" hidden="1">#REF!</definedName>
    <definedName name="BEx7CW6NFRL2P4XWP0MWHIYA97KF" localSheetId="10" hidden="1">#REF!</definedName>
    <definedName name="BEx7CW6NFRL2P4XWP0MWHIYA97KF" localSheetId="8" hidden="1">#REF!</definedName>
    <definedName name="BEx7CW6NFRL2P4XWP0MWHIYA97KF" hidden="1">#REF!</definedName>
    <definedName name="BEx7CZXN83U7XFVGG1P1N6ZCQK7U" localSheetId="10" hidden="1">#REF!</definedName>
    <definedName name="BEx7CZXN83U7XFVGG1P1N6ZCQK7U" localSheetId="8" hidden="1">#REF!</definedName>
    <definedName name="BEx7CZXN83U7XFVGG1P1N6ZCQK7U" hidden="1">#REF!</definedName>
    <definedName name="BEx7D14R4J25CLH301NHMGU8FSWM" localSheetId="10" hidden="1">#REF!</definedName>
    <definedName name="BEx7D14R4J25CLH301NHMGU8FSWM" localSheetId="8" hidden="1">#REF!</definedName>
    <definedName name="BEx7D14R4J25CLH301NHMGU8FSWM" hidden="1">#REF!</definedName>
    <definedName name="BEx7D38BE0Z9QLQBDMGARM9USFPM" localSheetId="10" hidden="1">#REF!</definedName>
    <definedName name="BEx7D38BE0Z9QLQBDMGARM9USFPM" localSheetId="8" hidden="1">#REF!</definedName>
    <definedName name="BEx7D38BE0Z9QLQBDMGARM9USFPM" hidden="1">#REF!</definedName>
    <definedName name="BEx7D5RWKRS4W71J4NZ6ZSFHPKFT" localSheetId="10" hidden="1">#REF!</definedName>
    <definedName name="BEx7D5RWKRS4W71J4NZ6ZSFHPKFT" localSheetId="8" hidden="1">#REF!</definedName>
    <definedName name="BEx7D5RWKRS4W71J4NZ6ZSFHPKFT" hidden="1">#REF!</definedName>
    <definedName name="BEx7D8H1TPOX1UN17QZYEV7Q58GA" localSheetId="10" hidden="1">#REF!</definedName>
    <definedName name="BEx7D8H1TPOX1UN17QZYEV7Q58GA" localSheetId="8" hidden="1">#REF!</definedName>
    <definedName name="BEx7D8H1TPOX1UN17QZYEV7Q58GA" hidden="1">#REF!</definedName>
    <definedName name="BEx7DGF13H2074LRWFZQ45PZ6JPX" localSheetId="10" hidden="1">#REF!</definedName>
    <definedName name="BEx7DGF13H2074LRWFZQ45PZ6JPX" localSheetId="8" hidden="1">#REF!</definedName>
    <definedName name="BEx7DGF13H2074LRWFZQ45PZ6JPX" hidden="1">#REF!</definedName>
    <definedName name="BEx7DHBE0SOC5KXWWQ73WUDBRX8J" localSheetId="10" hidden="1">#REF!</definedName>
    <definedName name="BEx7DHBE0SOC5KXWWQ73WUDBRX8J" localSheetId="8" hidden="1">#REF!</definedName>
    <definedName name="BEx7DHBE0SOC5KXWWQ73WUDBRX8J" hidden="1">#REF!</definedName>
    <definedName name="BEx7DKWUXEDIISSX4GDD4YYT887F" localSheetId="10" hidden="1">#REF!</definedName>
    <definedName name="BEx7DKWUXEDIISSX4GDD4YYT887F" localSheetId="8" hidden="1">#REF!</definedName>
    <definedName name="BEx7DKWUXEDIISSX4GDD4YYT887F" hidden="1">#REF!</definedName>
    <definedName name="BEx7DMUYR2HC26WW7AOB1TULERMB" localSheetId="10" hidden="1">#REF!</definedName>
    <definedName name="BEx7DMUYR2HC26WW7AOB1TULERMB" localSheetId="8" hidden="1">#REF!</definedName>
    <definedName name="BEx7DMUYR2HC26WW7AOB1TULERMB" hidden="1">#REF!</definedName>
    <definedName name="BEx7DVJTRV44IMJIBFXELE67SZ7S" localSheetId="10" hidden="1">#REF!</definedName>
    <definedName name="BEx7DVJTRV44IMJIBFXELE67SZ7S" localSheetId="8" hidden="1">#REF!</definedName>
    <definedName name="BEx7DVJTRV44IMJIBFXELE67SZ7S" hidden="1">#REF!</definedName>
    <definedName name="BEx7DVUMFCI5INHMVFIJ44RTTSTT" localSheetId="10" hidden="1">#REF!</definedName>
    <definedName name="BEx7DVUMFCI5INHMVFIJ44RTTSTT" localSheetId="8" hidden="1">#REF!</definedName>
    <definedName name="BEx7DVUMFCI5INHMVFIJ44RTTSTT" hidden="1">#REF!</definedName>
    <definedName name="BEx7E2QT2U8THYOKBPXONB1B47WH" localSheetId="10" hidden="1">#REF!</definedName>
    <definedName name="BEx7E2QT2U8THYOKBPXONB1B47WH" localSheetId="8" hidden="1">#REF!</definedName>
    <definedName name="BEx7E2QT2U8THYOKBPXONB1B47WH" hidden="1">#REF!</definedName>
    <definedName name="BEx7E5QP7W6UKO74F5Y0VJ741HS5" localSheetId="10" hidden="1">#REF!</definedName>
    <definedName name="BEx7E5QP7W6UKO74F5Y0VJ741HS5" localSheetId="8" hidden="1">#REF!</definedName>
    <definedName name="BEx7E5QP7W6UKO74F5Y0VJ741HS5" hidden="1">#REF!</definedName>
    <definedName name="BEx7E6N29HGH3I47AFB2DCS6MVS6" localSheetId="10" hidden="1">#REF!</definedName>
    <definedName name="BEx7E6N29HGH3I47AFB2DCS6MVS6" localSheetId="8" hidden="1">#REF!</definedName>
    <definedName name="BEx7E6N29HGH3I47AFB2DCS6MVS6" hidden="1">#REF!</definedName>
    <definedName name="BEx7EBA8IYHQKT7IQAOAML660SYA" localSheetId="10" hidden="1">#REF!</definedName>
    <definedName name="BEx7EBA8IYHQKT7IQAOAML660SYA" localSheetId="8" hidden="1">#REF!</definedName>
    <definedName name="BEx7EBA8IYHQKT7IQAOAML660SYA" hidden="1">#REF!</definedName>
    <definedName name="BEx7EI6C8MCRZFEQYUBE5FSUTIHK" localSheetId="10" hidden="1">#REF!</definedName>
    <definedName name="BEx7EI6C8MCRZFEQYUBE5FSUTIHK" localSheetId="8" hidden="1">#REF!</definedName>
    <definedName name="BEx7EI6C8MCRZFEQYUBE5FSUTIHK" hidden="1">#REF!</definedName>
    <definedName name="BEx7EI6DL1Z6UWLFBXAKVGZTKHWJ" localSheetId="10" hidden="1">#REF!</definedName>
    <definedName name="BEx7EI6DL1Z6UWLFBXAKVGZTKHWJ" localSheetId="8" hidden="1">#REF!</definedName>
    <definedName name="BEx7EI6DL1Z6UWLFBXAKVGZTKHWJ" hidden="1">#REF!</definedName>
    <definedName name="BEx7EQKHX7GZYOLXRDU534TT4H64" localSheetId="10" hidden="1">#REF!</definedName>
    <definedName name="BEx7EQKHX7GZYOLXRDU534TT4H64" localSheetId="8" hidden="1">#REF!</definedName>
    <definedName name="BEx7EQKHX7GZYOLXRDU534TT4H64" hidden="1">#REF!</definedName>
    <definedName name="BEx7ETV6L1TM7JSXJIGK3FC6RVZW" localSheetId="10" hidden="1">#REF!</definedName>
    <definedName name="BEx7ETV6L1TM7JSXJIGK3FC6RVZW" localSheetId="8" hidden="1">#REF!</definedName>
    <definedName name="BEx7ETV6L1TM7JSXJIGK3FC6RVZW" hidden="1">#REF!</definedName>
    <definedName name="BEx7EYYLHMBYQTH6I377FCQS7CSX" localSheetId="10" hidden="1">#REF!</definedName>
    <definedName name="BEx7EYYLHMBYQTH6I377FCQS7CSX" localSheetId="8" hidden="1">#REF!</definedName>
    <definedName name="BEx7EYYLHMBYQTH6I377FCQS7CSX" hidden="1">#REF!</definedName>
    <definedName name="BEx7FCLG1RYI2SNOU1Y2GQZNZSWA" localSheetId="10" hidden="1">#REF!</definedName>
    <definedName name="BEx7FCLG1RYI2SNOU1Y2GQZNZSWA" localSheetId="8" hidden="1">#REF!</definedName>
    <definedName name="BEx7FCLG1RYI2SNOU1Y2GQZNZSWA" hidden="1">#REF!</definedName>
    <definedName name="BEx7FN32ZGWOAA4TTH79KINTDWR9" localSheetId="10" hidden="1">#REF!</definedName>
    <definedName name="BEx7FN32ZGWOAA4TTH79KINTDWR9" localSheetId="8" hidden="1">#REF!</definedName>
    <definedName name="BEx7FN32ZGWOAA4TTH79KINTDWR9" hidden="1">#REF!</definedName>
    <definedName name="BEx7FV0WJHXL6X5JNQ2ZX45PX49P" localSheetId="10" hidden="1">#REF!</definedName>
    <definedName name="BEx7FV0WJHXL6X5JNQ2ZX45PX49P" localSheetId="8" hidden="1">#REF!</definedName>
    <definedName name="BEx7FV0WJHXL6X5JNQ2ZX45PX49P" hidden="1">#REF!</definedName>
    <definedName name="BEx7G82CKM3NIY1PHNFK28M09PCH" localSheetId="10" hidden="1">#REF!</definedName>
    <definedName name="BEx7G82CKM3NIY1PHNFK28M09PCH" localSheetId="8" hidden="1">#REF!</definedName>
    <definedName name="BEx7G82CKM3NIY1PHNFK28M09PCH" hidden="1">#REF!</definedName>
    <definedName name="BEx7GR3ENYWRXXS5IT0UMEGOLGUH" localSheetId="10" hidden="1">#REF!</definedName>
    <definedName name="BEx7GR3ENYWRXXS5IT0UMEGOLGUH" localSheetId="8" hidden="1">#REF!</definedName>
    <definedName name="BEx7GR3ENYWRXXS5IT0UMEGOLGUH" hidden="1">#REF!</definedName>
    <definedName name="BEx7GSAL6P7TASL8MB63RFST1LJL" localSheetId="10" hidden="1">#REF!</definedName>
    <definedName name="BEx7GSAL6P7TASL8MB63RFST1LJL" localSheetId="8" hidden="1">#REF!</definedName>
    <definedName name="BEx7GSAL6P7TASL8MB63RFST1LJL" hidden="1">#REF!</definedName>
    <definedName name="BEx7H0JD6I5I8WQLLWOYWY5YWPQE" localSheetId="10" hidden="1">#REF!</definedName>
    <definedName name="BEx7H0JD6I5I8WQLLWOYWY5YWPQE" localSheetId="8" hidden="1">#REF!</definedName>
    <definedName name="BEx7H0JD6I5I8WQLLWOYWY5YWPQE" hidden="1">#REF!</definedName>
    <definedName name="BEx7H14XCXH7WEXEY1HVO53A6AGH" localSheetId="10" hidden="1">#REF!</definedName>
    <definedName name="BEx7H14XCXH7WEXEY1HVO53A6AGH" localSheetId="8" hidden="1">#REF!</definedName>
    <definedName name="BEx7H14XCXH7WEXEY1HVO53A6AGH" hidden="1">#REF!</definedName>
    <definedName name="BEx7HGVBEF4LEIF6RC14N3PSU461" localSheetId="10" hidden="1">#REF!</definedName>
    <definedName name="BEx7HGVBEF4LEIF6RC14N3PSU461" localSheetId="8" hidden="1">#REF!</definedName>
    <definedName name="BEx7HGVBEF4LEIF6RC14N3PSU461" hidden="1">#REF!</definedName>
    <definedName name="BEx7HQ5T9FZ42QWS09UO4DT42Y0R" localSheetId="10" hidden="1">#REF!</definedName>
    <definedName name="BEx7HQ5T9FZ42QWS09UO4DT42Y0R" localSheetId="8" hidden="1">#REF!</definedName>
    <definedName name="BEx7HQ5T9FZ42QWS09UO4DT42Y0R" hidden="1">#REF!</definedName>
    <definedName name="BEx7HRCZE3CVGON1HV07MT5MNDZ3" localSheetId="10" hidden="1">#REF!</definedName>
    <definedName name="BEx7HRCZE3CVGON1HV07MT5MNDZ3" localSheetId="8" hidden="1">#REF!</definedName>
    <definedName name="BEx7HRCZE3CVGON1HV07MT5MNDZ3" hidden="1">#REF!</definedName>
    <definedName name="BEx7HWGE2CANG5M17X4C8YNC3N8F" localSheetId="10" hidden="1">#REF!</definedName>
    <definedName name="BEx7HWGE2CANG5M17X4C8YNC3N8F" localSheetId="8" hidden="1">#REF!</definedName>
    <definedName name="BEx7HWGE2CANG5M17X4C8YNC3N8F" hidden="1">#REF!</definedName>
    <definedName name="BEx7IB54GU5UCTJS549UBDW43EJL" localSheetId="10" hidden="1">#REF!</definedName>
    <definedName name="BEx7IB54GU5UCTJS549UBDW43EJL" localSheetId="8" hidden="1">#REF!</definedName>
    <definedName name="BEx7IB54GU5UCTJS549UBDW43EJL" hidden="1">#REF!</definedName>
    <definedName name="BEx7IBVYN47SFZIA0K4MDKQZNN9V" localSheetId="10" hidden="1">#REF!</definedName>
    <definedName name="BEx7IBVYN47SFZIA0K4MDKQZNN9V" localSheetId="8" hidden="1">#REF!</definedName>
    <definedName name="BEx7IBVYN47SFZIA0K4MDKQZNN9V" hidden="1">#REF!</definedName>
    <definedName name="BEx7IGOMJB39HUONENRXTK1MFHGE" localSheetId="10" hidden="1">#REF!</definedName>
    <definedName name="BEx7IGOMJB39HUONENRXTK1MFHGE" localSheetId="8" hidden="1">#REF!</definedName>
    <definedName name="BEx7IGOMJB39HUONENRXTK1MFHGE" hidden="1">#REF!</definedName>
    <definedName name="BEx7ISO6LTCYYDK0J6IN4PG2P6SW" localSheetId="10" hidden="1">#REF!</definedName>
    <definedName name="BEx7ISO6LTCYYDK0J6IN4PG2P6SW" localSheetId="8" hidden="1">#REF!</definedName>
    <definedName name="BEx7ISO6LTCYYDK0J6IN4PG2P6SW" hidden="1">#REF!</definedName>
    <definedName name="BEx7IV2IJ5WT7UC0UG7WP0WF2JZI" localSheetId="10" hidden="1">#REF!</definedName>
    <definedName name="BEx7IV2IJ5WT7UC0UG7WP0WF2JZI" localSheetId="8" hidden="1">#REF!</definedName>
    <definedName name="BEx7IV2IJ5WT7UC0UG7WP0WF2JZI" hidden="1">#REF!</definedName>
    <definedName name="BEx7IXGU74GE5E4S6W4Z13AR092Y" localSheetId="10" hidden="1">#REF!</definedName>
    <definedName name="BEx7IXGU74GE5E4S6W4Z13AR092Y" localSheetId="8" hidden="1">#REF!</definedName>
    <definedName name="BEx7IXGU74GE5E4S6W4Z13AR092Y" hidden="1">#REF!</definedName>
    <definedName name="BEx7J4YL8Q3BI1MLH16YYQ18IJRD" localSheetId="10" hidden="1">#REF!</definedName>
    <definedName name="BEx7J4YL8Q3BI1MLH16YYQ18IJRD" localSheetId="8" hidden="1">#REF!</definedName>
    <definedName name="BEx7J4YL8Q3BI1MLH16YYQ18IJRD" hidden="1">#REF!</definedName>
    <definedName name="BEx7J5K5QVUOXI6A663KUWL6PO3O" localSheetId="10" hidden="1">#REF!</definedName>
    <definedName name="BEx7J5K5QVUOXI6A663KUWL6PO3O" localSheetId="8" hidden="1">#REF!</definedName>
    <definedName name="BEx7J5K5QVUOXI6A663KUWL6PO3O" hidden="1">#REF!</definedName>
    <definedName name="BEx7JH3HGBPI07OHZ5LFYK0UFZQR" localSheetId="10" hidden="1">#REF!</definedName>
    <definedName name="BEx7JH3HGBPI07OHZ5LFYK0UFZQR" localSheetId="8" hidden="1">#REF!</definedName>
    <definedName name="BEx7JH3HGBPI07OHZ5LFYK0UFZQR" hidden="1">#REF!</definedName>
    <definedName name="BEx7JRL3MHRMVLQF3EN15MXRPN68" localSheetId="10" hidden="1">#REF!</definedName>
    <definedName name="BEx7JRL3MHRMVLQF3EN15MXRPN68" localSheetId="8" hidden="1">#REF!</definedName>
    <definedName name="BEx7JRL3MHRMVLQF3EN15MXRPN68" hidden="1">#REF!</definedName>
    <definedName name="BEx7JV194190CNM6WWGQ3UBJ3CHH" localSheetId="10" hidden="1">#REF!</definedName>
    <definedName name="BEx7JV194190CNM6WWGQ3UBJ3CHH" localSheetId="8" hidden="1">#REF!</definedName>
    <definedName name="BEx7JV194190CNM6WWGQ3UBJ3CHH" hidden="1">#REF!</definedName>
    <definedName name="BEx7JZJ4AE8AGMWPK3XPBTBUBZ48" localSheetId="10" hidden="1">#REF!</definedName>
    <definedName name="BEx7JZJ4AE8AGMWPK3XPBTBUBZ48" localSheetId="8" hidden="1">#REF!</definedName>
    <definedName name="BEx7JZJ4AE8AGMWPK3XPBTBUBZ48" hidden="1">#REF!</definedName>
    <definedName name="BEx7K7GZ607XQOGB81A1HINBTGOZ" localSheetId="10" hidden="1">#REF!</definedName>
    <definedName name="BEx7K7GZ607XQOGB81A1HINBTGOZ" localSheetId="8" hidden="1">#REF!</definedName>
    <definedName name="BEx7K7GZ607XQOGB81A1HINBTGOZ" hidden="1">#REF!</definedName>
    <definedName name="BEx7KEYPBDXSNROH8M6CDCBN6B50" localSheetId="10" hidden="1">#REF!</definedName>
    <definedName name="BEx7KEYPBDXSNROH8M6CDCBN6B50" localSheetId="8" hidden="1">#REF!</definedName>
    <definedName name="BEx7KEYPBDXSNROH8M6CDCBN6B50" hidden="1">#REF!</definedName>
    <definedName name="BEx7KH7PZ0A6FSWA4LAN2CMZ0WSF" localSheetId="10" hidden="1">#REF!</definedName>
    <definedName name="BEx7KH7PZ0A6FSWA4LAN2CMZ0WSF" localSheetId="8" hidden="1">#REF!</definedName>
    <definedName name="BEx7KH7PZ0A6FSWA4LAN2CMZ0WSF" hidden="1">#REF!</definedName>
    <definedName name="BEx7KNCTL6VMNQP4MFMHOMV1WI1Y" localSheetId="10" hidden="1">#REF!</definedName>
    <definedName name="BEx7KNCTL6VMNQP4MFMHOMV1WI1Y" localSheetId="8" hidden="1">#REF!</definedName>
    <definedName name="BEx7KNCTL6VMNQP4MFMHOMV1WI1Y" hidden="1">#REF!</definedName>
    <definedName name="BEx7KSAS8BZT6H8OQCZ5DNSTMO07" localSheetId="10" hidden="1">#REF!</definedName>
    <definedName name="BEx7KSAS8BZT6H8OQCZ5DNSTMO07" localSheetId="8" hidden="1">#REF!</definedName>
    <definedName name="BEx7KSAS8BZT6H8OQCZ5DNSTMO07" hidden="1">#REF!</definedName>
    <definedName name="BEx7KWHTBD21COXVI4HNEQH0Z3L8" localSheetId="10" hidden="1">#REF!</definedName>
    <definedName name="BEx7KWHTBD21COXVI4HNEQH0Z3L8" localSheetId="8" hidden="1">#REF!</definedName>
    <definedName name="BEx7KWHTBD21COXVI4HNEQH0Z3L8" hidden="1">#REF!</definedName>
    <definedName name="BEx7KXUGRMRSUXCM97Z7VRZQ9JH2" localSheetId="10" hidden="1">#REF!</definedName>
    <definedName name="BEx7KXUGRMRSUXCM97Z7VRZQ9JH2" localSheetId="8" hidden="1">#REF!</definedName>
    <definedName name="BEx7KXUGRMRSUXCM97Z7VRZQ9JH2" hidden="1">#REF!</definedName>
    <definedName name="BEx7L5C6U8MP6IZ67BD649WQYJEK" localSheetId="10" hidden="1">#REF!</definedName>
    <definedName name="BEx7L5C6U8MP6IZ67BD649WQYJEK" localSheetId="8" hidden="1">#REF!</definedName>
    <definedName name="BEx7L5C6U8MP6IZ67BD649WQYJEK" hidden="1">#REF!</definedName>
    <definedName name="BEx7L8HEYEVTATR0OG5JJO647KNI" localSheetId="10" hidden="1">#REF!</definedName>
    <definedName name="BEx7L8HEYEVTATR0OG5JJO647KNI" localSheetId="8" hidden="1">#REF!</definedName>
    <definedName name="BEx7L8HEYEVTATR0OG5JJO647KNI" hidden="1">#REF!</definedName>
    <definedName name="BEx7L8XOV64OMS15ZFURFEUXLMWF" localSheetId="10" hidden="1">#REF!</definedName>
    <definedName name="BEx7L8XOV64OMS15ZFURFEUXLMWF" localSheetId="8" hidden="1">#REF!</definedName>
    <definedName name="BEx7L8XOV64OMS15ZFURFEUXLMWF" hidden="1">#REF!</definedName>
    <definedName name="BEx7LPF478MRAYB9TQ6LDML6O3BY" localSheetId="10" hidden="1">#REF!</definedName>
    <definedName name="BEx7LPF478MRAYB9TQ6LDML6O3BY" localSheetId="8" hidden="1">#REF!</definedName>
    <definedName name="BEx7LPF478MRAYB9TQ6LDML6O3BY" hidden="1">#REF!</definedName>
    <definedName name="BEx7LPV780NFCG1VX4EKJ29YXOLZ" localSheetId="10" hidden="1">#REF!</definedName>
    <definedName name="BEx7LPV780NFCG1VX4EKJ29YXOLZ" localSheetId="8" hidden="1">#REF!</definedName>
    <definedName name="BEx7LPV780NFCG1VX4EKJ29YXOLZ" hidden="1">#REF!</definedName>
    <definedName name="BEx7LQ0PD30NJWOAYKPEYHM9J83B" localSheetId="10" hidden="1">#REF!</definedName>
    <definedName name="BEx7LQ0PD30NJWOAYKPEYHM9J83B" localSheetId="8" hidden="1">#REF!</definedName>
    <definedName name="BEx7LQ0PD30NJWOAYKPEYHM9J83B" hidden="1">#REF!</definedName>
    <definedName name="BEx7M4EKEDHZ1ZZ91NDLSUNPUFPZ" localSheetId="10" hidden="1">#REF!</definedName>
    <definedName name="BEx7M4EKEDHZ1ZZ91NDLSUNPUFPZ" localSheetId="8" hidden="1">#REF!</definedName>
    <definedName name="BEx7M4EKEDHZ1ZZ91NDLSUNPUFPZ" hidden="1">#REF!</definedName>
    <definedName name="BEx7MAUI1JJFDIJGDW4RWY5384LY" localSheetId="10" hidden="1">#REF!</definedName>
    <definedName name="BEx7MAUI1JJFDIJGDW4RWY5384LY" localSheetId="8" hidden="1">#REF!</definedName>
    <definedName name="BEx7MAUI1JJFDIJGDW4RWY5384LY" hidden="1">#REF!</definedName>
    <definedName name="BEx7MI1EW6N7FOBHWJLYC02TZSKR" localSheetId="10" hidden="1">#REF!</definedName>
    <definedName name="BEx7MI1EW6N7FOBHWJLYC02TZSKR" localSheetId="8" hidden="1">#REF!</definedName>
    <definedName name="BEx7MI1EW6N7FOBHWJLYC02TZSKR" hidden="1">#REF!</definedName>
    <definedName name="BEx7MJZO3UKAMJ53UWOJ5ZD4GGMQ" localSheetId="10" hidden="1">#REF!</definedName>
    <definedName name="BEx7MJZO3UKAMJ53UWOJ5ZD4GGMQ" localSheetId="8" hidden="1">#REF!</definedName>
    <definedName name="BEx7MJZO3UKAMJ53UWOJ5ZD4GGMQ" hidden="1">#REF!</definedName>
    <definedName name="BEx7MO17TZ6L4457Q12FYYLUUZAZ" localSheetId="10" hidden="1">#REF!</definedName>
    <definedName name="BEx7MO17TZ6L4457Q12FYYLUUZAZ" localSheetId="8" hidden="1">#REF!</definedName>
    <definedName name="BEx7MO17TZ6L4457Q12FYYLUUZAZ" hidden="1">#REF!</definedName>
    <definedName name="BEx7MT4MFNXIVQGAT6D971GZW7CA" localSheetId="10" hidden="1">#REF!</definedName>
    <definedName name="BEx7MT4MFNXIVQGAT6D971GZW7CA" localSheetId="8" hidden="1">#REF!</definedName>
    <definedName name="BEx7MT4MFNXIVQGAT6D971GZW7CA" hidden="1">#REF!</definedName>
    <definedName name="BEx7MUMLPPX92MX7SA8S1PLONDL8" localSheetId="10" hidden="1">#REF!</definedName>
    <definedName name="BEx7MUMLPPX92MX7SA8S1PLONDL8" localSheetId="8" hidden="1">#REF!</definedName>
    <definedName name="BEx7MUMLPPX92MX7SA8S1PLONDL8" hidden="1">#REF!</definedName>
    <definedName name="BEx7MX0W532Q7CB4V6KFVC9WAOUI" localSheetId="10" hidden="1">#REF!</definedName>
    <definedName name="BEx7MX0W532Q7CB4V6KFVC9WAOUI" localSheetId="8" hidden="1">#REF!</definedName>
    <definedName name="BEx7MX0W532Q7CB4V6KFVC9WAOUI" hidden="1">#REF!</definedName>
    <definedName name="BEx7NB403NE748IF75RXMWOFQ986" localSheetId="10" hidden="1">#REF!</definedName>
    <definedName name="BEx7NB403NE748IF75RXMWOFQ986" localSheetId="8" hidden="1">#REF!</definedName>
    <definedName name="BEx7NB403NE748IF75RXMWOFQ986" hidden="1">#REF!</definedName>
    <definedName name="BEx7NI062THZAM6I8AJWTFJL91CS" localSheetId="10" hidden="1">#REF!</definedName>
    <definedName name="BEx7NI062THZAM6I8AJWTFJL91CS" localSheetId="8" hidden="1">#REF!</definedName>
    <definedName name="BEx7NI062THZAM6I8AJWTFJL91CS" hidden="1">#REF!</definedName>
    <definedName name="BEx904S75BPRYMHF0083JF7ES4NG" localSheetId="10" hidden="1">#REF!</definedName>
    <definedName name="BEx904S75BPRYMHF0083JF7ES4NG" localSheetId="8" hidden="1">#REF!</definedName>
    <definedName name="BEx904S75BPRYMHF0083JF7ES4NG" hidden="1">#REF!</definedName>
    <definedName name="BEx90HDD4RWF7JZGA8GCGG7D63MG" localSheetId="10" hidden="1">#REF!</definedName>
    <definedName name="BEx90HDD4RWF7JZGA8GCGG7D63MG" localSheetId="8" hidden="1">#REF!</definedName>
    <definedName name="BEx90HDD4RWF7JZGA8GCGG7D63MG" hidden="1">#REF!</definedName>
    <definedName name="BEx90HO6UVMFVSV8U0YBZFHNCL38" localSheetId="10" hidden="1">#REF!</definedName>
    <definedName name="BEx90HO6UVMFVSV8U0YBZFHNCL38" localSheetId="8" hidden="1">#REF!</definedName>
    <definedName name="BEx90HO6UVMFVSV8U0YBZFHNCL38" hidden="1">#REF!</definedName>
    <definedName name="BEx90VGH5H09ON2QXYC9WIIEU98T" localSheetId="10" hidden="1">#REF!</definedName>
    <definedName name="BEx90VGH5H09ON2QXYC9WIIEU98T" localSheetId="8" hidden="1">#REF!</definedName>
    <definedName name="BEx90VGH5H09ON2QXYC9WIIEU98T" hidden="1">#REF!</definedName>
    <definedName name="BEx9157279000SVN5XNWQ99JY0WU" localSheetId="10" hidden="1">#REF!</definedName>
    <definedName name="BEx9157279000SVN5XNWQ99JY0WU" localSheetId="8" hidden="1">#REF!</definedName>
    <definedName name="BEx9157279000SVN5XNWQ99JY0WU" hidden="1">#REF!</definedName>
    <definedName name="BEx9175B70QXYAU5A8DJPGZQ46L9" localSheetId="10" hidden="1">#REF!</definedName>
    <definedName name="BEx9175B70QXYAU5A8DJPGZQ46L9" localSheetId="8" hidden="1">#REF!</definedName>
    <definedName name="BEx9175B70QXYAU5A8DJPGZQ46L9" hidden="1">#REF!</definedName>
    <definedName name="BEx91AQQRTV87AO27VWHSFZAD4ZR" localSheetId="10" hidden="1">#REF!</definedName>
    <definedName name="BEx91AQQRTV87AO27VWHSFZAD4ZR" localSheetId="8" hidden="1">#REF!</definedName>
    <definedName name="BEx91AQQRTV87AO27VWHSFZAD4ZR" hidden="1">#REF!</definedName>
    <definedName name="BEx91L8FLL5CWLA2CDHKCOMGVDZN" localSheetId="10" hidden="1">#REF!</definedName>
    <definedName name="BEx91L8FLL5CWLA2CDHKCOMGVDZN" localSheetId="8" hidden="1">#REF!</definedName>
    <definedName name="BEx91L8FLL5CWLA2CDHKCOMGVDZN" hidden="1">#REF!</definedName>
    <definedName name="BEx91OTVH9ZDBC3QTORU8RZX4EOC" localSheetId="10" hidden="1">#REF!</definedName>
    <definedName name="BEx91OTVH9ZDBC3QTORU8RZX4EOC" localSheetId="8" hidden="1">#REF!</definedName>
    <definedName name="BEx91OTVH9ZDBC3QTORU8RZX4EOC" hidden="1">#REF!</definedName>
    <definedName name="BEx91QH5JRZKQP1GPN2SQMR3CKAG" localSheetId="10" hidden="1">#REF!</definedName>
    <definedName name="BEx91QH5JRZKQP1GPN2SQMR3CKAG" localSheetId="8" hidden="1">#REF!</definedName>
    <definedName name="BEx91QH5JRZKQP1GPN2SQMR3CKAG" hidden="1">#REF!</definedName>
    <definedName name="BEx91ROALDNHO7FI4X8L61RH4UJE" localSheetId="10" hidden="1">#REF!</definedName>
    <definedName name="BEx91ROALDNHO7FI4X8L61RH4UJE" localSheetId="8" hidden="1">#REF!</definedName>
    <definedName name="BEx91ROALDNHO7FI4X8L61RH4UJE" hidden="1">#REF!</definedName>
    <definedName name="BEx91TMID71GVYH0U16QM1RV3PX0" localSheetId="10" hidden="1">#REF!</definedName>
    <definedName name="BEx91TMID71GVYH0U16QM1RV3PX0" localSheetId="8" hidden="1">#REF!</definedName>
    <definedName name="BEx91TMID71GVYH0U16QM1RV3PX0" hidden="1">#REF!</definedName>
    <definedName name="BEx91VF2D78PAF337E3L2L81K9W2" localSheetId="10" hidden="1">#REF!</definedName>
    <definedName name="BEx91VF2D78PAF337E3L2L81K9W2" localSheetId="8" hidden="1">#REF!</definedName>
    <definedName name="BEx91VF2D78PAF337E3L2L81K9W2" hidden="1">#REF!</definedName>
    <definedName name="BEx921PNZ46VORG2VRMWREWIC0SE" localSheetId="10" hidden="1">#REF!</definedName>
    <definedName name="BEx921PNZ46VORG2VRMWREWIC0SE" localSheetId="8" hidden="1">#REF!</definedName>
    <definedName name="BEx921PNZ46VORG2VRMWREWIC0SE" hidden="1">#REF!</definedName>
    <definedName name="BEx929CVDCG5CFUQWNDLOSNRQ1FN" localSheetId="10" hidden="1">#REF!</definedName>
    <definedName name="BEx929CVDCG5CFUQWNDLOSNRQ1FN" localSheetId="8" hidden="1">#REF!</definedName>
    <definedName name="BEx929CVDCG5CFUQWNDLOSNRQ1FN" hidden="1">#REF!</definedName>
    <definedName name="BEx92DPEKL5WM5A3CN8674JI0PR3" localSheetId="10" hidden="1">#REF!</definedName>
    <definedName name="BEx92DPEKL5WM5A3CN8674JI0PR3" localSheetId="8" hidden="1">#REF!</definedName>
    <definedName name="BEx92DPEKL5WM5A3CN8674JI0PR3" hidden="1">#REF!</definedName>
    <definedName name="BEx92ER2RMY93TZK0D9L9T3H0GI5" localSheetId="10" hidden="1">#REF!</definedName>
    <definedName name="BEx92ER2RMY93TZK0D9L9T3H0GI5" localSheetId="8" hidden="1">#REF!</definedName>
    <definedName name="BEx92ER2RMY93TZK0D9L9T3H0GI5" hidden="1">#REF!</definedName>
    <definedName name="BEx92FI04PJT4LI23KKIHRXWJDTT" localSheetId="10" hidden="1">#REF!</definedName>
    <definedName name="BEx92FI04PJT4LI23KKIHRXWJDTT" localSheetId="8" hidden="1">#REF!</definedName>
    <definedName name="BEx92FI04PJT4LI23KKIHRXWJDTT" hidden="1">#REF!</definedName>
    <definedName name="BEx92HR14HQ9D5JXCSPA4SS4RT62" localSheetId="10" hidden="1">#REF!</definedName>
    <definedName name="BEx92HR14HQ9D5JXCSPA4SS4RT62" localSheetId="8" hidden="1">#REF!</definedName>
    <definedName name="BEx92HR14HQ9D5JXCSPA4SS4RT62" hidden="1">#REF!</definedName>
    <definedName name="BEx92HWA2D6A5EX9MFG68G0NOMSN" localSheetId="10" hidden="1">#REF!</definedName>
    <definedName name="BEx92HWA2D6A5EX9MFG68G0NOMSN" localSheetId="8" hidden="1">#REF!</definedName>
    <definedName name="BEx92HWA2D6A5EX9MFG68G0NOMSN" hidden="1">#REF!</definedName>
    <definedName name="BEx92I1SQUKW2W7S22E82HLJXRGK" localSheetId="10" hidden="1">#REF!</definedName>
    <definedName name="BEx92I1SQUKW2W7S22E82HLJXRGK" localSheetId="8" hidden="1">#REF!</definedName>
    <definedName name="BEx92I1SQUKW2W7S22E82HLJXRGK" hidden="1">#REF!</definedName>
    <definedName name="BEx92PUBDIXAU1FW5ZAXECMAU0LN" localSheetId="10" hidden="1">#REF!</definedName>
    <definedName name="BEx92PUBDIXAU1FW5ZAXECMAU0LN" localSheetId="8" hidden="1">#REF!</definedName>
    <definedName name="BEx92PUBDIXAU1FW5ZAXECMAU0LN" hidden="1">#REF!</definedName>
    <definedName name="BEx92S8MHFFIVRQ2YSHZNQGOFUHD" localSheetId="10" hidden="1">#REF!</definedName>
    <definedName name="BEx92S8MHFFIVRQ2YSHZNQGOFUHD" localSheetId="8" hidden="1">#REF!</definedName>
    <definedName name="BEx92S8MHFFIVRQ2YSHZNQGOFUHD" hidden="1">#REF!</definedName>
    <definedName name="BEx92VJ5FJGXISSSMOUAESCSIWFV" localSheetId="10" hidden="1">#REF!</definedName>
    <definedName name="BEx92VJ5FJGXISSSMOUAESCSIWFV" localSheetId="8" hidden="1">#REF!</definedName>
    <definedName name="BEx92VJ5FJGXISSSMOUAESCSIWFV" hidden="1">#REF!</definedName>
    <definedName name="BEx93B9OULL2YGC896XXYAAJSTRK" localSheetId="10" hidden="1">#REF!</definedName>
    <definedName name="BEx93B9OULL2YGC896XXYAAJSTRK" localSheetId="8" hidden="1">#REF!</definedName>
    <definedName name="BEx93B9OULL2YGC896XXYAAJSTRK" hidden="1">#REF!</definedName>
    <definedName name="BEx93FRKF99NRT3LH99UTIH7AAYF" localSheetId="10" hidden="1">#REF!</definedName>
    <definedName name="BEx93FRKF99NRT3LH99UTIH7AAYF" localSheetId="8" hidden="1">#REF!</definedName>
    <definedName name="BEx93FRKF99NRT3LH99UTIH7AAYF" hidden="1">#REF!</definedName>
    <definedName name="BEx93M7FSHP50OG34A4W8W8DF12U" localSheetId="10" hidden="1">#REF!</definedName>
    <definedName name="BEx93M7FSHP50OG34A4W8W8DF12U" localSheetId="8" hidden="1">#REF!</definedName>
    <definedName name="BEx93M7FSHP50OG34A4W8W8DF12U" hidden="1">#REF!</definedName>
    <definedName name="BEx93OLWY2O3PRA74U41VG5RXT4Q" localSheetId="10" hidden="1">#REF!</definedName>
    <definedName name="BEx93OLWY2O3PRA74U41VG5RXT4Q" localSheetId="8" hidden="1">#REF!</definedName>
    <definedName name="BEx93OLWY2O3PRA74U41VG5RXT4Q" hidden="1">#REF!</definedName>
    <definedName name="BEx93RWFAF6YJGYUTITVM445C02U" localSheetId="10" hidden="1">#REF!</definedName>
    <definedName name="BEx93RWFAF6YJGYUTITVM445C02U" localSheetId="8" hidden="1">#REF!</definedName>
    <definedName name="BEx93RWFAF6YJGYUTITVM445C02U" hidden="1">#REF!</definedName>
    <definedName name="BEx93SY9RWG3HUV4YXQKXJH9FH14" localSheetId="10" hidden="1">#REF!</definedName>
    <definedName name="BEx93SY9RWG3HUV4YXQKXJH9FH14" localSheetId="8" hidden="1">#REF!</definedName>
    <definedName name="BEx93SY9RWG3HUV4YXQKXJH9FH14" hidden="1">#REF!</definedName>
    <definedName name="BEx93TJUX3U0FJDBG6DDSNQ91R5J" localSheetId="10" hidden="1">#REF!</definedName>
    <definedName name="BEx93TJUX3U0FJDBG6DDSNQ91R5J" localSheetId="8" hidden="1">#REF!</definedName>
    <definedName name="BEx93TJUX3U0FJDBG6DDSNQ91R5J" hidden="1">#REF!</definedName>
    <definedName name="BEx942UCRHMI4B0US31HO95GSC2X" localSheetId="10" hidden="1">#REF!</definedName>
    <definedName name="BEx942UCRHMI4B0US31HO95GSC2X" localSheetId="8" hidden="1">#REF!</definedName>
    <definedName name="BEx942UCRHMI4B0US31HO95GSC2X" hidden="1">#REF!</definedName>
    <definedName name="BEx942ZND3V7XSHKTD0UH9X85N5E" localSheetId="10" hidden="1">#REF!</definedName>
    <definedName name="BEx942ZND3V7XSHKTD0UH9X85N5E" localSheetId="8" hidden="1">#REF!</definedName>
    <definedName name="BEx942ZND3V7XSHKTD0UH9X85N5E" hidden="1">#REF!</definedName>
    <definedName name="BEx947HHLR6UU6NYPNDZRF79V52K" localSheetId="10" hidden="1">#REF!</definedName>
    <definedName name="BEx947HHLR6UU6NYPNDZRF79V52K" localSheetId="8" hidden="1">#REF!</definedName>
    <definedName name="BEx947HHLR6UU6NYPNDZRF79V52K" hidden="1">#REF!</definedName>
    <definedName name="BEx948ZFFQWVIDNG4AZAUGGGEB5U" localSheetId="10" hidden="1">#REF!</definedName>
    <definedName name="BEx948ZFFQWVIDNG4AZAUGGGEB5U" localSheetId="8" hidden="1">#REF!</definedName>
    <definedName name="BEx948ZFFQWVIDNG4AZAUGGGEB5U" hidden="1">#REF!</definedName>
    <definedName name="BEx94CKXG92OMURH41SNU6IOHK4J" localSheetId="10" hidden="1">#REF!</definedName>
    <definedName name="BEx94CKXG92OMURH41SNU6IOHK4J" localSheetId="8" hidden="1">#REF!</definedName>
    <definedName name="BEx94CKXG92OMURH41SNU6IOHK4J" hidden="1">#REF!</definedName>
    <definedName name="BEx94GXG30CIVB6ZQN3X3IK6BZXQ" localSheetId="10" hidden="1">#REF!</definedName>
    <definedName name="BEx94GXG30CIVB6ZQN3X3IK6BZXQ" localSheetId="8" hidden="1">#REF!</definedName>
    <definedName name="BEx94GXG30CIVB6ZQN3X3IK6BZXQ" hidden="1">#REF!</definedName>
    <definedName name="BEx94HJ0DWZHE39X4BLCQCJ3M1MC" localSheetId="10" hidden="1">#REF!</definedName>
    <definedName name="BEx94HJ0DWZHE39X4BLCQCJ3M1MC" localSheetId="8" hidden="1">#REF!</definedName>
    <definedName name="BEx94HJ0DWZHE39X4BLCQCJ3M1MC" hidden="1">#REF!</definedName>
    <definedName name="BEx94HZ5LURYM9ST744ALV6ZCKYP" localSheetId="10" hidden="1">#REF!</definedName>
    <definedName name="BEx94HZ5LURYM9ST744ALV6ZCKYP" localSheetId="8" hidden="1">#REF!</definedName>
    <definedName name="BEx94HZ5LURYM9ST744ALV6ZCKYP" hidden="1">#REF!</definedName>
    <definedName name="BEx94IQ75E90YUMWJ9N591LR7DQQ" localSheetId="10" hidden="1">#REF!</definedName>
    <definedName name="BEx94IQ75E90YUMWJ9N591LR7DQQ" localSheetId="8" hidden="1">#REF!</definedName>
    <definedName name="BEx94IQ75E90YUMWJ9N591LR7DQQ" hidden="1">#REF!</definedName>
    <definedName name="BEx94N7W5T3U7UOE97D6OVIBUCXS" localSheetId="10" hidden="1">#REF!</definedName>
    <definedName name="BEx94N7W5T3U7UOE97D6OVIBUCXS" localSheetId="8" hidden="1">#REF!</definedName>
    <definedName name="BEx94N7W5T3U7UOE97D6OVIBUCXS" hidden="1">#REF!</definedName>
    <definedName name="BEx955NIAWX5OLAHMTV6QFUZPR30" localSheetId="10" hidden="1">#REF!</definedName>
    <definedName name="BEx955NIAWX5OLAHMTV6QFUZPR30" localSheetId="8" hidden="1">#REF!</definedName>
    <definedName name="BEx955NIAWX5OLAHMTV6QFUZPR30" hidden="1">#REF!</definedName>
    <definedName name="BEx9581TYVI2M5TT4ISDAJV4W7Z6" localSheetId="10" hidden="1">#REF!</definedName>
    <definedName name="BEx9581TYVI2M5TT4ISDAJV4W7Z6" localSheetId="8" hidden="1">#REF!</definedName>
    <definedName name="BEx9581TYVI2M5TT4ISDAJV4W7Z6" hidden="1">#REF!</definedName>
    <definedName name="BEx95G55NR99FDSE95CXDI4DKWSV" localSheetId="10" hidden="1">#REF!</definedName>
    <definedName name="BEx95G55NR99FDSE95CXDI4DKWSV" localSheetId="8" hidden="1">#REF!</definedName>
    <definedName name="BEx95G55NR99FDSE95CXDI4DKWSV" hidden="1">#REF!</definedName>
    <definedName name="BEx95NHF4RVUE0YDOAFZEIVBYJXD" localSheetId="10" hidden="1">#REF!</definedName>
    <definedName name="BEx95NHF4RVUE0YDOAFZEIVBYJXD" localSheetId="8" hidden="1">#REF!</definedName>
    <definedName name="BEx95NHF4RVUE0YDOAFZEIVBYJXD" hidden="1">#REF!</definedName>
    <definedName name="BEx95QBZMG0E2KQ9BERJ861QLYN3" localSheetId="10" hidden="1">#REF!</definedName>
    <definedName name="BEx95QBZMG0E2KQ9BERJ861QLYN3" localSheetId="8" hidden="1">#REF!</definedName>
    <definedName name="BEx95QBZMG0E2KQ9BERJ861QLYN3" hidden="1">#REF!</definedName>
    <definedName name="BEx95QHBVDN795UNQJLRXG3RDU49" localSheetId="10" hidden="1">#REF!</definedName>
    <definedName name="BEx95QHBVDN795UNQJLRXG3RDU49" localSheetId="8" hidden="1">#REF!</definedName>
    <definedName name="BEx95QHBVDN795UNQJLRXG3RDU49" hidden="1">#REF!</definedName>
    <definedName name="BEx95TBVUWV7L7OMFMZDQEXGVHU6" localSheetId="10" hidden="1">#REF!</definedName>
    <definedName name="BEx95TBVUWV7L7OMFMZDQEXGVHU6" localSheetId="8" hidden="1">#REF!</definedName>
    <definedName name="BEx95TBVUWV7L7OMFMZDQEXGVHU6" hidden="1">#REF!</definedName>
    <definedName name="BEx95U89DZZSVO39TGS62CX8G9N4" localSheetId="10" hidden="1">#REF!</definedName>
    <definedName name="BEx95U89DZZSVO39TGS62CX8G9N4" localSheetId="8" hidden="1">#REF!</definedName>
    <definedName name="BEx95U89DZZSVO39TGS62CX8G9N4" hidden="1">#REF!</definedName>
    <definedName name="BEx95XTPKKKJG67C45LRX0T25I06" localSheetId="10" hidden="1">#REF!</definedName>
    <definedName name="BEx95XTPKKKJG67C45LRX0T25I06" localSheetId="8" hidden="1">#REF!</definedName>
    <definedName name="BEx95XTPKKKJG67C45LRX0T25I06" hidden="1">#REF!</definedName>
    <definedName name="BEx9602K2GHNBUEUVT9ONRQU1GMD" localSheetId="10" hidden="1">#REF!</definedName>
    <definedName name="BEx9602K2GHNBUEUVT9ONRQU1GMD" localSheetId="8" hidden="1">#REF!</definedName>
    <definedName name="BEx9602K2GHNBUEUVT9ONRQU1GMD" hidden="1">#REF!</definedName>
    <definedName name="BEx9602LTEI8BPC79BGMRK6S0RP8" localSheetId="10" hidden="1">#REF!</definedName>
    <definedName name="BEx9602LTEI8BPC79BGMRK6S0RP8" localSheetId="8" hidden="1">#REF!</definedName>
    <definedName name="BEx9602LTEI8BPC79BGMRK6S0RP8" hidden="1">#REF!</definedName>
    <definedName name="BEx962BL3Y4LA53EBYI64ZYMZE8U" localSheetId="10" hidden="1">#REF!</definedName>
    <definedName name="BEx962BL3Y4LA53EBYI64ZYMZE8U" localSheetId="8" hidden="1">#REF!</definedName>
    <definedName name="BEx962BL3Y4LA53EBYI64ZYMZE8U" hidden="1">#REF!</definedName>
    <definedName name="BEx96HAWZ2EMMI7VJ5NQXGK044OO" localSheetId="10" hidden="1">#REF!</definedName>
    <definedName name="BEx96HAWZ2EMMI7VJ5NQXGK044OO" localSheetId="8" hidden="1">#REF!</definedName>
    <definedName name="BEx96HAWZ2EMMI7VJ5NQXGK044OO" hidden="1">#REF!</definedName>
    <definedName name="BEx96KR21O7H9R29TN0S45Y3QPUK" localSheetId="10" hidden="1">#REF!</definedName>
    <definedName name="BEx96KR21O7H9R29TN0S45Y3QPUK" localSheetId="8" hidden="1">#REF!</definedName>
    <definedName name="BEx96KR21O7H9R29TN0S45Y3QPUK" hidden="1">#REF!</definedName>
    <definedName name="BEx96SUFKHHFE8XQ6UUO6ILDOXHO" localSheetId="10" hidden="1">#REF!</definedName>
    <definedName name="BEx96SUFKHHFE8XQ6UUO6ILDOXHO" localSheetId="8" hidden="1">#REF!</definedName>
    <definedName name="BEx96SUFKHHFE8XQ6UUO6ILDOXHO" hidden="1">#REF!</definedName>
    <definedName name="BEx96UN4YWXBDEZ1U1ZUIPP41Z7I" localSheetId="10" hidden="1">#REF!</definedName>
    <definedName name="BEx96UN4YWXBDEZ1U1ZUIPP41Z7I" localSheetId="8" hidden="1">#REF!</definedName>
    <definedName name="BEx96UN4YWXBDEZ1U1ZUIPP41Z7I" hidden="1">#REF!</definedName>
    <definedName name="BEx978KSD61YJH3S9DGO050R2EHA" localSheetId="10" hidden="1">#REF!</definedName>
    <definedName name="BEx978KSD61YJH3S9DGO050R2EHA" localSheetId="8" hidden="1">#REF!</definedName>
    <definedName name="BEx978KSD61YJH3S9DGO050R2EHA" hidden="1">#REF!</definedName>
    <definedName name="BEx97H9O1NAKAPK4MX4PKO34ICL5" localSheetId="10" hidden="1">#REF!</definedName>
    <definedName name="BEx97H9O1NAKAPK4MX4PKO34ICL5" localSheetId="8" hidden="1">#REF!</definedName>
    <definedName name="BEx97H9O1NAKAPK4MX4PKO34ICL5" hidden="1">#REF!</definedName>
    <definedName name="BEx97MNUZQ1Z0AO2FL7XQYVNCPR7" localSheetId="10" hidden="1">#REF!</definedName>
    <definedName name="BEx97MNUZQ1Z0AO2FL7XQYVNCPR7" localSheetId="8" hidden="1">#REF!</definedName>
    <definedName name="BEx97MNUZQ1Z0AO2FL7XQYVNCPR7" hidden="1">#REF!</definedName>
    <definedName name="BEx97NPQBACJVD9K1YXI08RTW9E2" localSheetId="10" hidden="1">#REF!</definedName>
    <definedName name="BEx97NPQBACJVD9K1YXI08RTW9E2" localSheetId="8" hidden="1">#REF!</definedName>
    <definedName name="BEx97NPQBACJVD9K1YXI08RTW9E2" hidden="1">#REF!</definedName>
    <definedName name="BEx97RWQLXS0OORDCN69IGA58CWU" localSheetId="10" hidden="1">#REF!</definedName>
    <definedName name="BEx97RWQLXS0OORDCN69IGA58CWU" localSheetId="8" hidden="1">#REF!</definedName>
    <definedName name="BEx97RWQLXS0OORDCN69IGA58CWU" hidden="1">#REF!</definedName>
    <definedName name="BEx97YNGGDFIXHTMGFL2IHAQX9MI" localSheetId="10" hidden="1">#REF!</definedName>
    <definedName name="BEx97YNGGDFIXHTMGFL2IHAQX9MI" localSheetId="8" hidden="1">#REF!</definedName>
    <definedName name="BEx97YNGGDFIXHTMGFL2IHAQX9MI" hidden="1">#REF!</definedName>
    <definedName name="BEx9805E16VCDEWPM3404WTQS6ZK" localSheetId="10" hidden="1">#REF!</definedName>
    <definedName name="BEx9805E16VCDEWPM3404WTQS6ZK" localSheetId="8" hidden="1">#REF!</definedName>
    <definedName name="BEx9805E16VCDEWPM3404WTQS6ZK" hidden="1">#REF!</definedName>
    <definedName name="BEx981HW73BUZWT14TBTZHC0ZTJ4" localSheetId="10" hidden="1">#REF!</definedName>
    <definedName name="BEx981HW73BUZWT14TBTZHC0ZTJ4" localSheetId="8" hidden="1">#REF!</definedName>
    <definedName name="BEx981HW73BUZWT14TBTZHC0ZTJ4" hidden="1">#REF!</definedName>
    <definedName name="BEx9871KU0N99P0900EAK69VFYT2" localSheetId="10" hidden="1">#REF!</definedName>
    <definedName name="BEx9871KU0N99P0900EAK69VFYT2" localSheetId="8" hidden="1">#REF!</definedName>
    <definedName name="BEx9871KU0N99P0900EAK69VFYT2" hidden="1">#REF!</definedName>
    <definedName name="BEx98IFKNJFGZFLID1YTRFEG1SXY" localSheetId="10" hidden="1">#REF!</definedName>
    <definedName name="BEx98IFKNJFGZFLID1YTRFEG1SXY" localSheetId="8" hidden="1">#REF!</definedName>
    <definedName name="BEx98IFKNJFGZFLID1YTRFEG1SXY" hidden="1">#REF!</definedName>
    <definedName name="BEx98T7ZEF0HKRFLBVK3BNKCG3CJ" localSheetId="10" hidden="1">#REF!</definedName>
    <definedName name="BEx98T7ZEF0HKRFLBVK3BNKCG3CJ" localSheetId="8" hidden="1">#REF!</definedName>
    <definedName name="BEx98T7ZEF0HKRFLBVK3BNKCG3CJ" hidden="1">#REF!</definedName>
    <definedName name="BEx98WYSAS39FWGYTMQ8QGIT81TF" localSheetId="10" hidden="1">#REF!</definedName>
    <definedName name="BEx98WYSAS39FWGYTMQ8QGIT81TF" localSheetId="8" hidden="1">#REF!</definedName>
    <definedName name="BEx98WYSAS39FWGYTMQ8QGIT81TF" hidden="1">#REF!</definedName>
    <definedName name="BEx990461P2YAJ7BRK25INFYZ7RQ" localSheetId="10" hidden="1">#REF!</definedName>
    <definedName name="BEx990461P2YAJ7BRK25INFYZ7RQ" localSheetId="8" hidden="1">#REF!</definedName>
    <definedName name="BEx990461P2YAJ7BRK25INFYZ7RQ" hidden="1">#REF!</definedName>
    <definedName name="BEx9915UVD4G7RA3IMLFZ0LG3UA2" localSheetId="10" hidden="1">#REF!</definedName>
    <definedName name="BEx9915UVD4G7RA3IMLFZ0LG3UA2" localSheetId="8" hidden="1">#REF!</definedName>
    <definedName name="BEx9915UVD4G7RA3IMLFZ0LG3UA2" hidden="1">#REF!</definedName>
    <definedName name="BEx991M410V3S2PKCJGQ30O6JT6H" localSheetId="10" hidden="1">#REF!</definedName>
    <definedName name="BEx991M410V3S2PKCJGQ30O6JT6H" localSheetId="8" hidden="1">#REF!</definedName>
    <definedName name="BEx991M410V3S2PKCJGQ30O6JT6H" hidden="1">#REF!</definedName>
    <definedName name="BEx992CZON8AO7U7V88VN1JBO0MG" localSheetId="10" hidden="1">#REF!</definedName>
    <definedName name="BEx992CZON8AO7U7V88VN1JBO0MG" localSheetId="8" hidden="1">#REF!</definedName>
    <definedName name="BEx992CZON8AO7U7V88VN1JBO0MG" hidden="1">#REF!</definedName>
    <definedName name="BEx9952469XMFGSPXL7CMXHPJF90" localSheetId="10" hidden="1">#REF!</definedName>
    <definedName name="BEx9952469XMFGSPXL7CMXHPJF90" localSheetId="8" hidden="1">#REF!</definedName>
    <definedName name="BEx9952469XMFGSPXL7CMXHPJF90" hidden="1">#REF!</definedName>
    <definedName name="BEx99B77I7TUSHRR4HIZ9FU2EIUT" localSheetId="10" hidden="1">#REF!</definedName>
    <definedName name="BEx99B77I7TUSHRR4HIZ9FU2EIUT" localSheetId="8" hidden="1">#REF!</definedName>
    <definedName name="BEx99B77I7TUSHRR4HIZ9FU2EIUT" hidden="1">#REF!</definedName>
    <definedName name="BEx99EHWKKHZB66Q30C7QIXU3BVM" localSheetId="10" hidden="1">#REF!</definedName>
    <definedName name="BEx99EHWKKHZB66Q30C7QIXU3BVM" localSheetId="8" hidden="1">#REF!</definedName>
    <definedName name="BEx99EHWKKHZB66Q30C7QIXU3BVM" hidden="1">#REF!</definedName>
    <definedName name="BEx99IE6TEODZ443HP0AYCXVTNOV" localSheetId="10" hidden="1">#REF!</definedName>
    <definedName name="BEx99IE6TEODZ443HP0AYCXVTNOV" localSheetId="8" hidden="1">#REF!</definedName>
    <definedName name="BEx99IE6TEODZ443HP0AYCXVTNOV" hidden="1">#REF!</definedName>
    <definedName name="BEx99Q6PH5F3OQKCCAAO75PYDEFN" localSheetId="10" hidden="1">#REF!</definedName>
    <definedName name="BEx99Q6PH5F3OQKCCAAO75PYDEFN" localSheetId="8" hidden="1">#REF!</definedName>
    <definedName name="BEx99Q6PH5F3OQKCCAAO75PYDEFN" hidden="1">#REF!</definedName>
    <definedName name="BEx99RU5I4O0109P2FW9DN4IU3QX" localSheetId="10" hidden="1">#REF!</definedName>
    <definedName name="BEx99RU5I4O0109P2FW9DN4IU3QX" localSheetId="8" hidden="1">#REF!</definedName>
    <definedName name="BEx99RU5I4O0109P2FW9DN4IU3QX" hidden="1">#REF!</definedName>
    <definedName name="BEx99WBYT2D6UUC1PT7A40ENYID4" localSheetId="10" hidden="1">#REF!</definedName>
    <definedName name="BEx99WBYT2D6UUC1PT7A40ENYID4" localSheetId="8" hidden="1">#REF!</definedName>
    <definedName name="BEx99WBYT2D6UUC1PT7A40ENYID4" hidden="1">#REF!</definedName>
    <definedName name="BEx99WS2X3RTQE9O764SS5G2FPE6" localSheetId="10" hidden="1">#REF!</definedName>
    <definedName name="BEx99WS2X3RTQE9O764SS5G2FPE6" localSheetId="8" hidden="1">#REF!</definedName>
    <definedName name="BEx99WS2X3RTQE9O764SS5G2FPE6" hidden="1">#REF!</definedName>
    <definedName name="BEx99ZRZ4I7FHDPGRAT5VW7NVBPU" localSheetId="10" hidden="1">#REF!</definedName>
    <definedName name="BEx99ZRZ4I7FHDPGRAT5VW7NVBPU" localSheetId="8" hidden="1">#REF!</definedName>
    <definedName name="BEx99ZRZ4I7FHDPGRAT5VW7NVBPU" hidden="1">#REF!</definedName>
    <definedName name="BEx9AT5E3ZSHKSOL35O38L8HF9TH" localSheetId="10" hidden="1">#REF!</definedName>
    <definedName name="BEx9AT5E3ZSHKSOL35O38L8HF9TH" localSheetId="8" hidden="1">#REF!</definedName>
    <definedName name="BEx9AT5E3ZSHKSOL35O38L8HF9TH" hidden="1">#REF!</definedName>
    <definedName name="BEx9ATW9WB5CNKQR5HKK7Y2GHYGR" localSheetId="10" hidden="1">#REF!</definedName>
    <definedName name="BEx9ATW9WB5CNKQR5HKK7Y2GHYGR" localSheetId="8" hidden="1">#REF!</definedName>
    <definedName name="BEx9ATW9WB5CNKQR5HKK7Y2GHYGR" hidden="1">#REF!</definedName>
    <definedName name="BEx9AV8W1FAWF5BHATYEN47X12JN" localSheetId="10" hidden="1">#REF!</definedName>
    <definedName name="BEx9AV8W1FAWF5BHATYEN47X12JN" localSheetId="8" hidden="1">#REF!</definedName>
    <definedName name="BEx9AV8W1FAWF5BHATYEN47X12JN" hidden="1">#REF!</definedName>
    <definedName name="BEx9B8A5186FNTQQNLIO5LK02ABI" localSheetId="10" hidden="1">#REF!</definedName>
    <definedName name="BEx9B8A5186FNTQQNLIO5LK02ABI" localSheetId="8" hidden="1">#REF!</definedName>
    <definedName name="BEx9B8A5186FNTQQNLIO5LK02ABI" hidden="1">#REF!</definedName>
    <definedName name="BEx9B8VR20E2CILU4CDQUQQ9ONXK" localSheetId="10" hidden="1">#REF!</definedName>
    <definedName name="BEx9B8VR20E2CILU4CDQUQQ9ONXK" localSheetId="8" hidden="1">#REF!</definedName>
    <definedName name="BEx9B8VR20E2CILU4CDQUQQ9ONXK" hidden="1">#REF!</definedName>
    <definedName name="BEx9B917EUP13X6FQ3NPQL76XM5V" localSheetId="10" hidden="1">#REF!</definedName>
    <definedName name="BEx9B917EUP13X6FQ3NPQL76XM5V" localSheetId="8" hidden="1">#REF!</definedName>
    <definedName name="BEx9B917EUP13X6FQ3NPQL76XM5V" hidden="1">#REF!</definedName>
    <definedName name="BEx9BAJ5WYEQ623HUT9NNCMP3RUG" localSheetId="10" hidden="1">#REF!</definedName>
    <definedName name="BEx9BAJ5WYEQ623HUT9NNCMP3RUG" localSheetId="8" hidden="1">#REF!</definedName>
    <definedName name="BEx9BAJ5WYEQ623HUT9NNCMP3RUG" hidden="1">#REF!</definedName>
    <definedName name="BEx9BE9Z7EFJCFDYJJOY5KFTGDF4" localSheetId="10" hidden="1">#REF!</definedName>
    <definedName name="BEx9BE9Z7EFJCFDYJJOY5KFTGDF4" localSheetId="8" hidden="1">#REF!</definedName>
    <definedName name="BEx9BE9Z7EFJCFDYJJOY5KFTGDF4" hidden="1">#REF!</definedName>
    <definedName name="BEx9BSIJN2O0MG8CXAMCAOADEMTO" localSheetId="10" hidden="1">#REF!</definedName>
    <definedName name="BEx9BSIJN2O0MG8CXAMCAOADEMTO" localSheetId="8" hidden="1">#REF!</definedName>
    <definedName name="BEx9BSIJN2O0MG8CXAMCAOADEMTO" hidden="1">#REF!</definedName>
    <definedName name="BEx9BU0BBJO3ITPCO4T9FIVEVJY7" localSheetId="10" hidden="1">#REF!</definedName>
    <definedName name="BEx9BU0BBJO3ITPCO4T9FIVEVJY7" localSheetId="8" hidden="1">#REF!</definedName>
    <definedName name="BEx9BU0BBJO3ITPCO4T9FIVEVJY7" hidden="1">#REF!</definedName>
    <definedName name="BEx9BYSYW7QCPXS2NAVLFAU5Y2Z2" localSheetId="10" hidden="1">#REF!</definedName>
    <definedName name="BEx9BYSYW7QCPXS2NAVLFAU5Y2Z2" localSheetId="8" hidden="1">#REF!</definedName>
    <definedName name="BEx9BYSYW7QCPXS2NAVLFAU5Y2Z2" hidden="1">#REF!</definedName>
    <definedName name="BEx9C590HJ2O31IWJB73C1HR74AI" localSheetId="10" hidden="1">#REF!</definedName>
    <definedName name="BEx9C590HJ2O31IWJB73C1HR74AI" localSheetId="8" hidden="1">#REF!</definedName>
    <definedName name="BEx9C590HJ2O31IWJB73C1HR74AI" hidden="1">#REF!</definedName>
    <definedName name="BEx9CCQRMYYOGIOYTOM73VKDIPS1" localSheetId="10" hidden="1">#REF!</definedName>
    <definedName name="BEx9CCQRMYYOGIOYTOM73VKDIPS1" localSheetId="8" hidden="1">#REF!</definedName>
    <definedName name="BEx9CCQRMYYOGIOYTOM73VKDIPS1" hidden="1">#REF!</definedName>
    <definedName name="BEx9CM6JVXIG9S6EAZMR899UW190" localSheetId="10" hidden="1">#REF!</definedName>
    <definedName name="BEx9CM6JVXIG9S6EAZMR899UW190" localSheetId="8" hidden="1">#REF!</definedName>
    <definedName name="BEx9CM6JVXIG9S6EAZMR899UW190" hidden="1">#REF!</definedName>
    <definedName name="BEx9D160NRGTDVT2ML4H9A7UKR4T" localSheetId="10" hidden="1">#REF!</definedName>
    <definedName name="BEx9D160NRGTDVT2ML4H9A7UKR4T" localSheetId="8" hidden="1">#REF!</definedName>
    <definedName name="BEx9D160NRGTDVT2ML4H9A7UKR4T" hidden="1">#REF!</definedName>
    <definedName name="BEx9D1BC9FT19KY0INAABNDBAMR1" localSheetId="10" hidden="1">#REF!</definedName>
    <definedName name="BEx9D1BC9FT19KY0INAABNDBAMR1" localSheetId="8" hidden="1">#REF!</definedName>
    <definedName name="BEx9D1BC9FT19KY0INAABNDBAMR1" hidden="1">#REF!</definedName>
    <definedName name="BEx9D1MB15VSARB7IKBMZYU0JJBI" localSheetId="10" hidden="1">#REF!</definedName>
    <definedName name="BEx9D1MB15VSARB7IKBMZYU0JJBI" localSheetId="8" hidden="1">#REF!</definedName>
    <definedName name="BEx9D1MB15VSARB7IKBMZYU0JJBI" hidden="1">#REF!</definedName>
    <definedName name="BEx9DN6ZMF18Q39MPMXSDJTZQNJ3" localSheetId="10" hidden="1">#REF!</definedName>
    <definedName name="BEx9DN6ZMF18Q39MPMXSDJTZQNJ3" localSheetId="8" hidden="1">#REF!</definedName>
    <definedName name="BEx9DN6ZMF18Q39MPMXSDJTZQNJ3" hidden="1">#REF!</definedName>
    <definedName name="BEx9DZXN85O544CD9O60K126YYAU" localSheetId="10" hidden="1">#REF!</definedName>
    <definedName name="BEx9DZXN85O544CD9O60K126YYAU" localSheetId="8" hidden="1">#REF!</definedName>
    <definedName name="BEx9DZXN85O544CD9O60K126YYAU" hidden="1">#REF!</definedName>
    <definedName name="BEx9E14TDNSEMI784W0OTIEQMWN6" localSheetId="10" hidden="1">#REF!</definedName>
    <definedName name="BEx9E14TDNSEMI784W0OTIEQMWN6" localSheetId="8" hidden="1">#REF!</definedName>
    <definedName name="BEx9E14TDNSEMI784W0OTIEQMWN6" hidden="1">#REF!</definedName>
    <definedName name="BEx9E14TGNBYGMDDG9NETDK4SYAW" localSheetId="10" hidden="1">#REF!</definedName>
    <definedName name="BEx9E14TGNBYGMDDG9NETDK4SYAW" localSheetId="8" hidden="1">#REF!</definedName>
    <definedName name="BEx9E14TGNBYGMDDG9NETDK4SYAW" hidden="1">#REF!</definedName>
    <definedName name="BEx9E2BZ2B1R41FMGJCJ7JLGLUAJ" localSheetId="10" hidden="1">#REF!</definedName>
    <definedName name="BEx9E2BZ2B1R41FMGJCJ7JLGLUAJ" localSheetId="8" hidden="1">#REF!</definedName>
    <definedName name="BEx9E2BZ2B1R41FMGJCJ7JLGLUAJ" hidden="1">#REF!</definedName>
    <definedName name="BEx9EG9KBJ77M8LEOR9ITOKN5KXY" localSheetId="10" hidden="1">#REF!</definedName>
    <definedName name="BEx9EG9KBJ77M8LEOR9ITOKN5KXY" localSheetId="8" hidden="1">#REF!</definedName>
    <definedName name="BEx9EG9KBJ77M8LEOR9ITOKN5KXY" hidden="1">#REF!</definedName>
    <definedName name="BEx9EL27NGDBCTVPW97K42QANS5K" localSheetId="10" hidden="1">#REF!</definedName>
    <definedName name="BEx9EL27NGDBCTVPW97K42QANS5K" localSheetId="8" hidden="1">#REF!</definedName>
    <definedName name="BEx9EL27NGDBCTVPW97K42QANS5K" hidden="1">#REF!</definedName>
    <definedName name="BEx9EMK6HAJJMVYZTN5AUIV7O1E6" localSheetId="10" hidden="1">#REF!</definedName>
    <definedName name="BEx9EMK6HAJJMVYZTN5AUIV7O1E6" localSheetId="8" hidden="1">#REF!</definedName>
    <definedName name="BEx9EMK6HAJJMVYZTN5AUIV7O1E6" hidden="1">#REF!</definedName>
    <definedName name="BEx9ENB8RPU9FA3QW16IGB6LK1CH" localSheetId="10" hidden="1">#REF!</definedName>
    <definedName name="BEx9ENB8RPU9FA3QW16IGB6LK1CH" localSheetId="8" hidden="1">#REF!</definedName>
    <definedName name="BEx9ENB8RPU9FA3QW16IGB6LK1CH" hidden="1">#REF!</definedName>
    <definedName name="BEx9EQLVZHYQ1TPX7WH3SOWXCZLE" localSheetId="10" hidden="1">#REF!</definedName>
    <definedName name="BEx9EQLVZHYQ1TPX7WH3SOWXCZLE" localSheetId="8" hidden="1">#REF!</definedName>
    <definedName name="BEx9EQLVZHYQ1TPX7WH3SOWXCZLE" hidden="1">#REF!</definedName>
    <definedName name="BEx9ETLU0EK5LGEM1QCNYN2S8O5F" localSheetId="10" hidden="1">#REF!</definedName>
    <definedName name="BEx9ETLU0EK5LGEM1QCNYN2S8O5F" localSheetId="8" hidden="1">#REF!</definedName>
    <definedName name="BEx9ETLU0EK5LGEM1QCNYN2S8O5F" hidden="1">#REF!</definedName>
    <definedName name="BEx9F0710LGLAU3161O0O346N58H" localSheetId="10" hidden="1">#REF!</definedName>
    <definedName name="BEx9F0710LGLAU3161O0O346N58H" localSheetId="8" hidden="1">#REF!</definedName>
    <definedName name="BEx9F0710LGLAU3161O0O346N58H" hidden="1">#REF!</definedName>
    <definedName name="BEx9F0Y2ESUNE3U7TQDLMPE9BO67" localSheetId="10" hidden="1">#REF!</definedName>
    <definedName name="BEx9F0Y2ESUNE3U7TQDLMPE9BO67" localSheetId="8" hidden="1">#REF!</definedName>
    <definedName name="BEx9F0Y2ESUNE3U7TQDLMPE9BO67" hidden="1">#REF!</definedName>
    <definedName name="BEx9F439L1R726MJFX2EP39XIBPY" localSheetId="10" hidden="1">#REF!</definedName>
    <definedName name="BEx9F439L1R726MJFX2EP39XIBPY" localSheetId="8" hidden="1">#REF!</definedName>
    <definedName name="BEx9F439L1R726MJFX2EP39XIBPY" hidden="1">#REF!</definedName>
    <definedName name="BEx9F5W18ZGFOKGRE8PR6T1MO6GT" localSheetId="10" hidden="1">#REF!</definedName>
    <definedName name="BEx9F5W18ZGFOKGRE8PR6T1MO6GT" localSheetId="8" hidden="1">#REF!</definedName>
    <definedName name="BEx9F5W18ZGFOKGRE8PR6T1MO6GT" hidden="1">#REF!</definedName>
    <definedName name="BEx9F78N4HY0XFGBQ4UJRD52L1EI" localSheetId="10" hidden="1">#REF!</definedName>
    <definedName name="BEx9F78N4HY0XFGBQ4UJRD52L1EI" localSheetId="8" hidden="1">#REF!</definedName>
    <definedName name="BEx9F78N4HY0XFGBQ4UJRD52L1EI" hidden="1">#REF!</definedName>
    <definedName name="BEx9FF16LOQP5QIR4UHW5EIFGQB8" localSheetId="10" hidden="1">#REF!</definedName>
    <definedName name="BEx9FF16LOQP5QIR4UHW5EIFGQB8" localSheetId="8" hidden="1">#REF!</definedName>
    <definedName name="BEx9FF16LOQP5QIR4UHW5EIFGQB8" hidden="1">#REF!</definedName>
    <definedName name="BEx9FJTSRCZ3ZXT3QVBJT5NF8T7V" localSheetId="10" hidden="1">#REF!</definedName>
    <definedName name="BEx9FJTSRCZ3ZXT3QVBJT5NF8T7V" localSheetId="8" hidden="1">#REF!</definedName>
    <definedName name="BEx9FJTSRCZ3ZXT3QVBJT5NF8T7V" hidden="1">#REF!</definedName>
    <definedName name="BEx9FRBEEYPS5HLS3XT34AKZN94G" localSheetId="10" hidden="1">#REF!</definedName>
    <definedName name="BEx9FRBEEYPS5HLS3XT34AKZN94G" localSheetId="8" hidden="1">#REF!</definedName>
    <definedName name="BEx9FRBEEYPS5HLS3XT34AKZN94G" hidden="1">#REF!</definedName>
    <definedName name="BEx9G5USBCNYNA7HGVW92D800SKX" localSheetId="10" hidden="1">#REF!</definedName>
    <definedName name="BEx9G5USBCNYNA7HGVW92D800SKX" localSheetId="8" hidden="1">#REF!</definedName>
    <definedName name="BEx9G5USBCNYNA7HGVW92D800SKX" hidden="1">#REF!</definedName>
    <definedName name="BEx9G7CPXG7HR6N6FHPU2DBBUIKG" localSheetId="10" hidden="1">#REF!</definedName>
    <definedName name="BEx9G7CPXG7HR6N6FHPU2DBBUIKG" localSheetId="8" hidden="1">#REF!</definedName>
    <definedName name="BEx9G7CPXG7HR6N6FHPU2DBBUIKG" hidden="1">#REF!</definedName>
    <definedName name="BEx9GDY4D8ZPQJCYFIMYM0V0C51Y" localSheetId="10" hidden="1">#REF!</definedName>
    <definedName name="BEx9GDY4D8ZPQJCYFIMYM0V0C51Y" localSheetId="8" hidden="1">#REF!</definedName>
    <definedName name="BEx9GDY4D8ZPQJCYFIMYM0V0C51Y" hidden="1">#REF!</definedName>
    <definedName name="BEx9GGY04V0ZWI6O9KZH4KSBB389" localSheetId="10" hidden="1">#REF!</definedName>
    <definedName name="BEx9GGY04V0ZWI6O9KZH4KSBB389" localSheetId="8" hidden="1">#REF!</definedName>
    <definedName name="BEx9GGY04V0ZWI6O9KZH4KSBB389" hidden="1">#REF!</definedName>
    <definedName name="BEx9GMC7TE8SDTCO5PHODBUF4SM1" localSheetId="10" hidden="1">#REF!</definedName>
    <definedName name="BEx9GMC7TE8SDTCO5PHODBUF4SM1" localSheetId="8" hidden="1">#REF!</definedName>
    <definedName name="BEx9GMC7TE8SDTCO5PHODBUF4SM1" hidden="1">#REF!</definedName>
    <definedName name="BEx9GMN0B495HEAOG6JQK9D7HUPC" localSheetId="10" hidden="1">#REF!</definedName>
    <definedName name="BEx9GMN0B495HEAOG6JQK9D7HUPC" localSheetId="8" hidden="1">#REF!</definedName>
    <definedName name="BEx9GMN0B495HEAOG6JQK9D7HUPC" hidden="1">#REF!</definedName>
    <definedName name="BEx9GNOPB6OZ2RH3FCDNJR38RJOS" localSheetId="10" hidden="1">#REF!</definedName>
    <definedName name="BEx9GNOPB6OZ2RH3FCDNJR38RJOS" localSheetId="8" hidden="1">#REF!</definedName>
    <definedName name="BEx9GNOPB6OZ2RH3FCDNJR38RJOS" hidden="1">#REF!</definedName>
    <definedName name="BEx9GUQALUWCD30UKUQGSWW8KBQ7" localSheetId="10" hidden="1">#REF!</definedName>
    <definedName name="BEx9GUQALUWCD30UKUQGSWW8KBQ7" localSheetId="8" hidden="1">#REF!</definedName>
    <definedName name="BEx9GUQALUWCD30UKUQGSWW8KBQ7" hidden="1">#REF!</definedName>
    <definedName name="BEx9GY6BVFQGCLMOWVT6PIC9WP5X" localSheetId="10" hidden="1">#REF!</definedName>
    <definedName name="BEx9GY6BVFQGCLMOWVT6PIC9WP5X" localSheetId="8" hidden="1">#REF!</definedName>
    <definedName name="BEx9GY6BVFQGCLMOWVT6PIC9WP5X" hidden="1">#REF!</definedName>
    <definedName name="BEx9GZ2P3FDHKXEBXX2VS0BG2NP2" localSheetId="10" hidden="1">#REF!</definedName>
    <definedName name="BEx9GZ2P3FDHKXEBXX2VS0BG2NP2" localSheetId="8" hidden="1">#REF!</definedName>
    <definedName name="BEx9GZ2P3FDHKXEBXX2VS0BG2NP2" hidden="1">#REF!</definedName>
    <definedName name="BEx9H04IB14E1437FF2OIRRWBSD7" localSheetId="10" hidden="1">#REF!</definedName>
    <definedName name="BEx9H04IB14E1437FF2OIRRWBSD7" localSheetId="8" hidden="1">#REF!</definedName>
    <definedName name="BEx9H04IB14E1437FF2OIRRWBSD7" hidden="1">#REF!</definedName>
    <definedName name="BEx9H5O1KDZJCW91Q29VRPY5YS6P" localSheetId="10" hidden="1">#REF!</definedName>
    <definedName name="BEx9H5O1KDZJCW91Q29VRPY5YS6P" localSheetId="8" hidden="1">#REF!</definedName>
    <definedName name="BEx9H5O1KDZJCW91Q29VRPY5YS6P" hidden="1">#REF!</definedName>
    <definedName name="BEx9H8YR0E906F1JXZMBX3LNT004" localSheetId="10" hidden="1">#REF!</definedName>
    <definedName name="BEx9H8YR0E906F1JXZMBX3LNT004" localSheetId="8" hidden="1">#REF!</definedName>
    <definedName name="BEx9H8YR0E906F1JXZMBX3LNT004" hidden="1">#REF!</definedName>
    <definedName name="BEx9I1QKLI6OOUPQLUQ0EF0355X6" localSheetId="10" hidden="1">#REF!</definedName>
    <definedName name="BEx9I1QKLI6OOUPQLUQ0EF0355X6" localSheetId="8" hidden="1">#REF!</definedName>
    <definedName name="BEx9I1QKLI6OOUPQLUQ0EF0355X6" hidden="1">#REF!</definedName>
    <definedName name="BEx9I8XIG7E5NB48QQHXP23FIN60" localSheetId="10" hidden="1">#REF!</definedName>
    <definedName name="BEx9I8XIG7E5NB48QQHXP23FIN60" localSheetId="8" hidden="1">#REF!</definedName>
    <definedName name="BEx9I8XIG7E5NB48QQHXP23FIN60" hidden="1">#REF!</definedName>
    <definedName name="BEx9IQRF01ATLVK0YE60ARKQJ68L" localSheetId="10" hidden="1">#REF!</definedName>
    <definedName name="BEx9IQRF01ATLVK0YE60ARKQJ68L" localSheetId="8" hidden="1">#REF!</definedName>
    <definedName name="BEx9IQRF01ATLVK0YE60ARKQJ68L" hidden="1">#REF!</definedName>
    <definedName name="BEx9IT5QNZWKM6YQ5WER0DC2PMMU" localSheetId="10" hidden="1">#REF!</definedName>
    <definedName name="BEx9IT5QNZWKM6YQ5WER0DC2PMMU" localSheetId="8" hidden="1">#REF!</definedName>
    <definedName name="BEx9IT5QNZWKM6YQ5WER0DC2PMMU" hidden="1">#REF!</definedName>
    <definedName name="BEx9IUICG3HZWG57MG3NXCEX4LQI" localSheetId="10" hidden="1">#REF!</definedName>
    <definedName name="BEx9IUICG3HZWG57MG3NXCEX4LQI" localSheetId="8" hidden="1">#REF!</definedName>
    <definedName name="BEx9IUICG3HZWG57MG3NXCEX4LQI" hidden="1">#REF!</definedName>
    <definedName name="BEx9IW5LYJF40GS78FJNXO9O667A" localSheetId="10" hidden="1">#REF!</definedName>
    <definedName name="BEx9IW5LYJF40GS78FJNXO9O667A" localSheetId="8" hidden="1">#REF!</definedName>
    <definedName name="BEx9IW5LYJF40GS78FJNXO9O667A" hidden="1">#REF!</definedName>
    <definedName name="BEx9IW5MFLXTVCJHVUZTUH93AXOS" localSheetId="10" hidden="1">#REF!</definedName>
    <definedName name="BEx9IW5MFLXTVCJHVUZTUH93AXOS" localSheetId="8" hidden="1">#REF!</definedName>
    <definedName name="BEx9IW5MFLXTVCJHVUZTUH93AXOS" hidden="1">#REF!</definedName>
    <definedName name="BEx9IXCSPSZC80YZUPRCYTG326KV" localSheetId="10" hidden="1">#REF!</definedName>
    <definedName name="BEx9IXCSPSZC80YZUPRCYTG326KV" localSheetId="8" hidden="1">#REF!</definedName>
    <definedName name="BEx9IXCSPSZC80YZUPRCYTG326KV" hidden="1">#REF!</definedName>
    <definedName name="BEx9IYUQSBZ0GG9ZT1QKX83F42F1" localSheetId="10" hidden="1">#REF!</definedName>
    <definedName name="BEx9IYUQSBZ0GG9ZT1QKX83F42F1" localSheetId="8" hidden="1">#REF!</definedName>
    <definedName name="BEx9IYUQSBZ0GG9ZT1QKX83F42F1" hidden="1">#REF!</definedName>
    <definedName name="BEx9IZR39NHDGOM97H4E6F81RTQW" localSheetId="10" hidden="1">#REF!</definedName>
    <definedName name="BEx9IZR39NHDGOM97H4E6F81RTQW" localSheetId="8" hidden="1">#REF!</definedName>
    <definedName name="BEx9IZR39NHDGOM97H4E6F81RTQW" hidden="1">#REF!</definedName>
    <definedName name="BEx9J6CH5E7YZPER7HXEIOIKGPCA" localSheetId="10" hidden="1">#REF!</definedName>
    <definedName name="BEx9J6CH5E7YZPER7HXEIOIKGPCA" localSheetId="8" hidden="1">#REF!</definedName>
    <definedName name="BEx9J6CH5E7YZPER7HXEIOIKGPCA" hidden="1">#REF!</definedName>
    <definedName name="BEx9JJTZKVUJAVPTRE0RAVTEH41G" localSheetId="10" hidden="1">#REF!</definedName>
    <definedName name="BEx9JJTZKVUJAVPTRE0RAVTEH41G" localSheetId="8" hidden="1">#REF!</definedName>
    <definedName name="BEx9JJTZKVUJAVPTRE0RAVTEH41G" hidden="1">#REF!</definedName>
    <definedName name="BEx9JLBYK239B3F841C7YG1GT7ST" localSheetId="10" hidden="1">#REF!</definedName>
    <definedName name="BEx9JLBYK239B3F841C7YG1GT7ST" localSheetId="8" hidden="1">#REF!</definedName>
    <definedName name="BEx9JLBYK239B3F841C7YG1GT7ST" hidden="1">#REF!</definedName>
    <definedName name="BExAW4IIW5D0MDY6TJ3G4FOLPYIR" localSheetId="10" hidden="1">#REF!</definedName>
    <definedName name="BExAW4IIW5D0MDY6TJ3G4FOLPYIR" localSheetId="8" hidden="1">#REF!</definedName>
    <definedName name="BExAW4IIW5D0MDY6TJ3G4FOLPYIR" hidden="1">#REF!</definedName>
    <definedName name="BExAWNP1B2E9Q88TW48NH41C0FTZ" localSheetId="10" hidden="1">#REF!</definedName>
    <definedName name="BExAWNP1B2E9Q88TW48NH41C0FTZ" localSheetId="8" hidden="1">#REF!</definedName>
    <definedName name="BExAWNP1B2E9Q88TW48NH41C0FTZ" hidden="1">#REF!</definedName>
    <definedName name="BExAWUFQXTIPQ308ERZPSVPTUMYN" localSheetId="10" hidden="1">#REF!</definedName>
    <definedName name="BExAWUFQXTIPQ308ERZPSVPTUMYN" localSheetId="8" hidden="1">#REF!</definedName>
    <definedName name="BExAWUFQXTIPQ308ERZPSVPTUMYN" hidden="1">#REF!</definedName>
    <definedName name="BExAWY6O96OQO2R036QK2DI37EKV" localSheetId="10" hidden="1">#REF!</definedName>
    <definedName name="BExAWY6O96OQO2R036QK2DI37EKV" localSheetId="8" hidden="1">#REF!</definedName>
    <definedName name="BExAWY6O96OQO2R036QK2DI37EKV" hidden="1">#REF!</definedName>
    <definedName name="BExAX410NB4F2XOB84OR2197H8M5" localSheetId="10" hidden="1">#REF!</definedName>
    <definedName name="BExAX410NB4F2XOB84OR2197H8M5" localSheetId="8" hidden="1">#REF!</definedName>
    <definedName name="BExAX410NB4F2XOB84OR2197H8M5" hidden="1">#REF!</definedName>
    <definedName name="BExAX8TNG8LQ5Q4904SAYQIPGBSV" localSheetId="10" hidden="1">#REF!</definedName>
    <definedName name="BExAX8TNG8LQ5Q4904SAYQIPGBSV" localSheetId="8" hidden="1">#REF!</definedName>
    <definedName name="BExAX8TNG8LQ5Q4904SAYQIPGBSV" hidden="1">#REF!</definedName>
    <definedName name="BExAX9KPAVIVUVU3XREDCV1BIYZL" localSheetId="10" hidden="1">#REF!</definedName>
    <definedName name="BExAX9KPAVIVUVU3XREDCV1BIYZL" localSheetId="8" hidden="1">#REF!</definedName>
    <definedName name="BExAX9KPAVIVUVU3XREDCV1BIYZL" hidden="1">#REF!</definedName>
    <definedName name="BExAXPB35BNVXZYF2XS6UP3LP0QH" localSheetId="10" hidden="1">#REF!</definedName>
    <definedName name="BExAXPB35BNVXZYF2XS6UP3LP0QH" localSheetId="8" hidden="1">#REF!</definedName>
    <definedName name="BExAXPB35BNVXZYF2XS6UP3LP0QH" hidden="1">#REF!</definedName>
    <definedName name="BExAXWSRVPK0GCZ2UFU10UOP01IY" localSheetId="10" hidden="1">#REF!</definedName>
    <definedName name="BExAXWSRVPK0GCZ2UFU10UOP01IY" localSheetId="8" hidden="1">#REF!</definedName>
    <definedName name="BExAXWSRVPK0GCZ2UFU10UOP01IY" hidden="1">#REF!</definedName>
    <definedName name="BExAY0EAT2LXR5MFGM0DLIB45PLO" localSheetId="10" hidden="1">#REF!</definedName>
    <definedName name="BExAY0EAT2LXR5MFGM0DLIB45PLO" localSheetId="8" hidden="1">#REF!</definedName>
    <definedName name="BExAY0EAT2LXR5MFGM0DLIB45PLO" hidden="1">#REF!</definedName>
    <definedName name="BExAY6JK0AK9EBIJSPEJNOIDE40W" localSheetId="10" hidden="1">#REF!</definedName>
    <definedName name="BExAY6JK0AK9EBIJSPEJNOIDE40W" localSheetId="8" hidden="1">#REF!</definedName>
    <definedName name="BExAY6JK0AK9EBIJSPEJNOIDE40W" hidden="1">#REF!</definedName>
    <definedName name="BExAYE6LNIEBR9DSNI5JGNITGKIT" localSheetId="10" hidden="1">#REF!</definedName>
    <definedName name="BExAYE6LNIEBR9DSNI5JGNITGKIT" localSheetId="8" hidden="1">#REF!</definedName>
    <definedName name="BExAYE6LNIEBR9DSNI5JGNITGKIT" hidden="1">#REF!</definedName>
    <definedName name="BExAYHMLXGGO25P8HYB2S75DEB4F" localSheetId="10" hidden="1">#REF!</definedName>
    <definedName name="BExAYHMLXGGO25P8HYB2S75DEB4F" localSheetId="8" hidden="1">#REF!</definedName>
    <definedName name="BExAYHMLXGGO25P8HYB2S75DEB4F" hidden="1">#REF!</definedName>
    <definedName name="BExAYKXAUWGDOPG952TEJ2UKZKWN" localSheetId="10" hidden="1">#REF!</definedName>
    <definedName name="BExAYKXAUWGDOPG952TEJ2UKZKWN" localSheetId="8" hidden="1">#REF!</definedName>
    <definedName name="BExAYKXAUWGDOPG952TEJ2UKZKWN" hidden="1">#REF!</definedName>
    <definedName name="BExAYP9TDTI2MBP6EYE0H39CPMXN" localSheetId="10" hidden="1">#REF!</definedName>
    <definedName name="BExAYP9TDTI2MBP6EYE0H39CPMXN" localSheetId="8" hidden="1">#REF!</definedName>
    <definedName name="BExAYP9TDTI2MBP6EYE0H39CPMXN" hidden="1">#REF!</definedName>
    <definedName name="BExAYPPWJPWDKU59O051WMGB7O0J" localSheetId="10" hidden="1">#REF!</definedName>
    <definedName name="BExAYPPWJPWDKU59O051WMGB7O0J" localSheetId="8" hidden="1">#REF!</definedName>
    <definedName name="BExAYPPWJPWDKU59O051WMGB7O0J" hidden="1">#REF!</definedName>
    <definedName name="BExAYR2JZCJBUH6F1LZC2A7JIVRJ" localSheetId="10" hidden="1">#REF!</definedName>
    <definedName name="BExAYR2JZCJBUH6F1LZC2A7JIVRJ" localSheetId="8" hidden="1">#REF!</definedName>
    <definedName name="BExAYR2JZCJBUH6F1LZC2A7JIVRJ" hidden="1">#REF!</definedName>
    <definedName name="BExAYTGVRD3DLKO75RFPMBKCIWB8" localSheetId="10" hidden="1">#REF!</definedName>
    <definedName name="BExAYTGVRD3DLKO75RFPMBKCIWB8" localSheetId="8" hidden="1">#REF!</definedName>
    <definedName name="BExAYTGVRD3DLKO75RFPMBKCIWB8" hidden="1">#REF!</definedName>
    <definedName name="BExAYY9H9COOT46HJLPVDLTO12UL" localSheetId="10" hidden="1">#REF!</definedName>
    <definedName name="BExAYY9H9COOT46HJLPVDLTO12UL" localSheetId="8" hidden="1">#REF!</definedName>
    <definedName name="BExAYY9H9COOT46HJLPVDLTO12UL" hidden="1">#REF!</definedName>
    <definedName name="BExAYYKAQA3KDMQ890FIE5M9SPBL" localSheetId="10" hidden="1">#REF!</definedName>
    <definedName name="BExAYYKAQA3KDMQ890FIE5M9SPBL" localSheetId="8" hidden="1">#REF!</definedName>
    <definedName name="BExAYYKAQA3KDMQ890FIE5M9SPBL" hidden="1">#REF!</definedName>
    <definedName name="BExAZ6SY0EU69GC3CWI5EOO0YLFG" localSheetId="10" hidden="1">#REF!</definedName>
    <definedName name="BExAZ6SY0EU69GC3CWI5EOO0YLFG" localSheetId="8" hidden="1">#REF!</definedName>
    <definedName name="BExAZ6SY0EU69GC3CWI5EOO0YLFG" hidden="1">#REF!</definedName>
    <definedName name="BExAZ6YEEBJV0PCKFE137K2Y3A8M" localSheetId="10" hidden="1">#REF!</definedName>
    <definedName name="BExAZ6YEEBJV0PCKFE137K2Y3A8M" localSheetId="8" hidden="1">#REF!</definedName>
    <definedName name="BExAZ6YEEBJV0PCKFE137K2Y3A8M" hidden="1">#REF!</definedName>
    <definedName name="BExAZAP844MJ4GSAIYNYHQ7FECC3" localSheetId="10" hidden="1">#REF!</definedName>
    <definedName name="BExAZAP844MJ4GSAIYNYHQ7FECC3" localSheetId="8" hidden="1">#REF!</definedName>
    <definedName name="BExAZAP844MJ4GSAIYNYHQ7FECC3" hidden="1">#REF!</definedName>
    <definedName name="BExAZCNEGB4JYHC8CZ51KTN890US" localSheetId="10" hidden="1">#REF!</definedName>
    <definedName name="BExAZCNEGB4JYHC8CZ51KTN890US" localSheetId="8" hidden="1">#REF!</definedName>
    <definedName name="BExAZCNEGB4JYHC8CZ51KTN890US" hidden="1">#REF!</definedName>
    <definedName name="BExAZFCI302YFYRDJYQDWQQL0Q0O" localSheetId="10" hidden="1">#REF!</definedName>
    <definedName name="BExAZFCI302YFYRDJYQDWQQL0Q0O" localSheetId="8" hidden="1">#REF!</definedName>
    <definedName name="BExAZFCI302YFYRDJYQDWQQL0Q0O" hidden="1">#REF!</definedName>
    <definedName name="BExAZJE2UOL40XUAU2RB53X5K20P" localSheetId="10" hidden="1">#REF!</definedName>
    <definedName name="BExAZJE2UOL40XUAU2RB53X5K20P" localSheetId="8" hidden="1">#REF!</definedName>
    <definedName name="BExAZJE2UOL40XUAU2RB53X5K20P" hidden="1">#REF!</definedName>
    <definedName name="BExAZLHLST9OP89R1HJMC1POQG8H" localSheetId="10" hidden="1">#REF!</definedName>
    <definedName name="BExAZLHLST9OP89R1HJMC1POQG8H" localSheetId="8" hidden="1">#REF!</definedName>
    <definedName name="BExAZLHLST9OP89R1HJMC1POQG8H" hidden="1">#REF!</definedName>
    <definedName name="BExAZMDYMIAA7RX1BMCKU1VLBRGY" localSheetId="10" hidden="1">#REF!</definedName>
    <definedName name="BExAZMDYMIAA7RX1BMCKU1VLBRGY" localSheetId="8" hidden="1">#REF!</definedName>
    <definedName name="BExAZMDYMIAA7RX1BMCKU1VLBRGY" hidden="1">#REF!</definedName>
    <definedName name="BExAZNL6BHI8DCQWXOX4I2P839UX" localSheetId="10" hidden="1">#REF!</definedName>
    <definedName name="BExAZNL6BHI8DCQWXOX4I2P839UX" localSheetId="8" hidden="1">#REF!</definedName>
    <definedName name="BExAZNL6BHI8DCQWXOX4I2P839UX" hidden="1">#REF!</definedName>
    <definedName name="BExAZRMWSONMCG9KDUM4KAQ7BONM" localSheetId="10" hidden="1">#REF!</definedName>
    <definedName name="BExAZRMWSONMCG9KDUM4KAQ7BONM" localSheetId="8" hidden="1">#REF!</definedName>
    <definedName name="BExAZRMWSONMCG9KDUM4KAQ7BONM" hidden="1">#REF!</definedName>
    <definedName name="BExAZSOJNQ5N3LM4XA17IH7NIY7G" localSheetId="10" hidden="1">#REF!</definedName>
    <definedName name="BExAZSOJNQ5N3LM4XA17IH7NIY7G" localSheetId="8" hidden="1">#REF!</definedName>
    <definedName name="BExAZSOJNQ5N3LM4XA17IH7NIY7G" hidden="1">#REF!</definedName>
    <definedName name="BExAZTFG4SJRG4TW6JXRF7N08JFI" localSheetId="10" hidden="1">#REF!</definedName>
    <definedName name="BExAZTFG4SJRG4TW6JXRF7N08JFI" localSheetId="8" hidden="1">#REF!</definedName>
    <definedName name="BExAZTFG4SJRG4TW6JXRF7N08JFI" hidden="1">#REF!</definedName>
    <definedName name="BExAZUS4A8OHDZK0MWAOCCCKTH73" localSheetId="10" hidden="1">#REF!</definedName>
    <definedName name="BExAZUS4A8OHDZK0MWAOCCCKTH73" localSheetId="8" hidden="1">#REF!</definedName>
    <definedName name="BExAZUS4A8OHDZK0MWAOCCCKTH73" hidden="1">#REF!</definedName>
    <definedName name="BExAZX6FECVK3E07KXM2XPYKGM6U" localSheetId="10" hidden="1">#REF!</definedName>
    <definedName name="BExAZX6FECVK3E07KXM2XPYKGM6U" localSheetId="8" hidden="1">#REF!</definedName>
    <definedName name="BExAZX6FECVK3E07KXM2XPYKGM6U" hidden="1">#REF!</definedName>
    <definedName name="BExB012NJ8GASTNNPBRRFTLHIOC9" localSheetId="10" hidden="1">#REF!</definedName>
    <definedName name="BExB012NJ8GASTNNPBRRFTLHIOC9" localSheetId="8" hidden="1">#REF!</definedName>
    <definedName name="BExB012NJ8GASTNNPBRRFTLHIOC9" hidden="1">#REF!</definedName>
    <definedName name="BExB072HHXVMUC0VYNGG48GRSH5Q" localSheetId="10" hidden="1">#REF!</definedName>
    <definedName name="BExB072HHXVMUC0VYNGG48GRSH5Q" localSheetId="8" hidden="1">#REF!</definedName>
    <definedName name="BExB072HHXVMUC0VYNGG48GRSH5Q" hidden="1">#REF!</definedName>
    <definedName name="BExB0FRDEYDEUEAB1W8KD6D965XA" localSheetId="10" hidden="1">#REF!</definedName>
    <definedName name="BExB0FRDEYDEUEAB1W8KD6D965XA" localSheetId="8" hidden="1">#REF!</definedName>
    <definedName name="BExB0FRDEYDEUEAB1W8KD6D965XA" hidden="1">#REF!</definedName>
    <definedName name="BExB0GIGLDV7P55ZR51C0HG15PA2" localSheetId="10" hidden="1">#REF!</definedName>
    <definedName name="BExB0GIGLDV7P55ZR51C0HG15PA2" localSheetId="8" hidden="1">#REF!</definedName>
    <definedName name="BExB0GIGLDV7P55ZR51C0HG15PA2" hidden="1">#REF!</definedName>
    <definedName name="BExB0KPCN7YJORQAYUCF4YKIKPMC" localSheetId="10" hidden="1">#REF!</definedName>
    <definedName name="BExB0KPCN7YJORQAYUCF4YKIKPMC" localSheetId="8" hidden="1">#REF!</definedName>
    <definedName name="BExB0KPCN7YJORQAYUCF4YKIKPMC" hidden="1">#REF!</definedName>
    <definedName name="BExB0VHQD6ORZS0MIC86QWHCE4UC" localSheetId="10" hidden="1">#REF!</definedName>
    <definedName name="BExB0VHQD6ORZS0MIC86QWHCE4UC" localSheetId="8" hidden="1">#REF!</definedName>
    <definedName name="BExB0VHQD6ORZS0MIC86QWHCE4UC" hidden="1">#REF!</definedName>
    <definedName name="BExB0WE4PI3NOBXXVO9CTEN4DIU2" localSheetId="10" hidden="1">#REF!</definedName>
    <definedName name="BExB0WE4PI3NOBXXVO9CTEN4DIU2" localSheetId="8" hidden="1">#REF!</definedName>
    <definedName name="BExB0WE4PI3NOBXXVO9CTEN4DIU2" hidden="1">#REF!</definedName>
    <definedName name="BExB0Z8O1CQF2CWFBBHE8SNISDAO" localSheetId="10" hidden="1">#REF!</definedName>
    <definedName name="BExB0Z8O1CQF2CWFBBHE8SNISDAO" localSheetId="8" hidden="1">#REF!</definedName>
    <definedName name="BExB0Z8O1CQF2CWFBBHE8SNISDAO" hidden="1">#REF!</definedName>
    <definedName name="BExB10QNIVITUYS55OAEKK3VLJFE" localSheetId="10" hidden="1">#REF!</definedName>
    <definedName name="BExB10QNIVITUYS55OAEKK3VLJFE" localSheetId="8" hidden="1">#REF!</definedName>
    <definedName name="BExB10QNIVITUYS55OAEKK3VLJFE" hidden="1">#REF!</definedName>
    <definedName name="BExB15ZDRY4CIJ911DONP0KCY9KU" localSheetId="10" hidden="1">#REF!</definedName>
    <definedName name="BExB15ZDRY4CIJ911DONP0KCY9KU" localSheetId="8" hidden="1">#REF!</definedName>
    <definedName name="BExB15ZDRY4CIJ911DONP0KCY9KU" hidden="1">#REF!</definedName>
    <definedName name="BExB16VQY0O0RLZYJFU3OFEONVTE" localSheetId="10" hidden="1">#REF!</definedName>
    <definedName name="BExB16VQY0O0RLZYJFU3OFEONVTE" localSheetId="8" hidden="1">#REF!</definedName>
    <definedName name="BExB16VQY0O0RLZYJFU3OFEONVTE" hidden="1">#REF!</definedName>
    <definedName name="BExB1FKNY2UO4W5FUGFHJOA2WFGG" localSheetId="10" hidden="1">#REF!</definedName>
    <definedName name="BExB1FKNY2UO4W5FUGFHJOA2WFGG" localSheetId="8" hidden="1">#REF!</definedName>
    <definedName name="BExB1FKNY2UO4W5FUGFHJOA2WFGG" hidden="1">#REF!</definedName>
    <definedName name="BExB1GMD0PIDGTFBGQOPRWQSP9I4" localSheetId="10" hidden="1">#REF!</definedName>
    <definedName name="BExB1GMD0PIDGTFBGQOPRWQSP9I4" localSheetId="8" hidden="1">#REF!</definedName>
    <definedName name="BExB1GMD0PIDGTFBGQOPRWQSP9I4" hidden="1">#REF!</definedName>
    <definedName name="BExB1HZ0FHGNOS2URJWFD5G55OMO" localSheetId="10" hidden="1">#REF!</definedName>
    <definedName name="BExB1HZ0FHGNOS2URJWFD5G55OMO" localSheetId="8" hidden="1">#REF!</definedName>
    <definedName name="BExB1HZ0FHGNOS2URJWFD5G55OMO" hidden="1">#REF!</definedName>
    <definedName name="BExB1Q29OO6LNFNT1EQLA3KYE7MX" localSheetId="10" hidden="1">#REF!</definedName>
    <definedName name="BExB1Q29OO6LNFNT1EQLA3KYE7MX" localSheetId="8" hidden="1">#REF!</definedName>
    <definedName name="BExB1Q29OO6LNFNT1EQLA3KYE7MX" hidden="1">#REF!</definedName>
    <definedName name="BExB1TNRV5EBWZEHYLHI76T0FVA7" localSheetId="10" hidden="1">#REF!</definedName>
    <definedName name="BExB1TNRV5EBWZEHYLHI76T0FVA7" localSheetId="8" hidden="1">#REF!</definedName>
    <definedName name="BExB1TNRV5EBWZEHYLHI76T0FVA7" hidden="1">#REF!</definedName>
    <definedName name="BExB1WI6M8I0EEP1ANUQZCFY24EV" localSheetId="10" hidden="1">#REF!</definedName>
    <definedName name="BExB1WI6M8I0EEP1ANUQZCFY24EV" localSheetId="8" hidden="1">#REF!</definedName>
    <definedName name="BExB1WI6M8I0EEP1ANUQZCFY24EV" hidden="1">#REF!</definedName>
    <definedName name="BExB203OWC9QZA3BYOKQ18L4FUJE" localSheetId="10" hidden="1">#REF!</definedName>
    <definedName name="BExB203OWC9QZA3BYOKQ18L4FUJE" localSheetId="8" hidden="1">#REF!</definedName>
    <definedName name="BExB203OWC9QZA3BYOKQ18L4FUJE" hidden="1">#REF!</definedName>
    <definedName name="BExB2CJHTU7C591BR4WRL5L2F2K6" localSheetId="10" hidden="1">#REF!</definedName>
    <definedName name="BExB2CJHTU7C591BR4WRL5L2F2K6" localSheetId="8" hidden="1">#REF!</definedName>
    <definedName name="BExB2CJHTU7C591BR4WRL5L2F2K6" hidden="1">#REF!</definedName>
    <definedName name="BExB2K1AV4PGNS1O6C7D7AO411AX" localSheetId="10" hidden="1">#REF!</definedName>
    <definedName name="BExB2K1AV4PGNS1O6C7D7AO411AX" localSheetId="8" hidden="1">#REF!</definedName>
    <definedName name="BExB2K1AV4PGNS1O6C7D7AO411AX" hidden="1">#REF!</definedName>
    <definedName name="BExB2O2UYHKI324YE324E1N7FVIB" localSheetId="10" hidden="1">#REF!</definedName>
    <definedName name="BExB2O2UYHKI324YE324E1N7FVIB" localSheetId="8" hidden="1">#REF!</definedName>
    <definedName name="BExB2O2UYHKI324YE324E1N7FVIB" hidden="1">#REF!</definedName>
    <definedName name="BExB2Q0VJ0MU2URO3JOVUAVHEI3V" localSheetId="10" hidden="1">#REF!</definedName>
    <definedName name="BExB2Q0VJ0MU2URO3JOVUAVHEI3V" localSheetId="8" hidden="1">#REF!</definedName>
    <definedName name="BExB2Q0VJ0MU2URO3JOVUAVHEI3V" hidden="1">#REF!</definedName>
    <definedName name="BExB30IP1DNKNQ6PZ5ERUGR5MK4Z" localSheetId="10" hidden="1">#REF!</definedName>
    <definedName name="BExB30IP1DNKNQ6PZ5ERUGR5MK4Z" localSheetId="8" hidden="1">#REF!</definedName>
    <definedName name="BExB30IP1DNKNQ6PZ5ERUGR5MK4Z" hidden="1">#REF!</definedName>
    <definedName name="BExB385QW2BSSBXS953SSQN2ISSW" localSheetId="10" hidden="1">#REF!</definedName>
    <definedName name="BExB385QW2BSSBXS953SSQN2ISSW" localSheetId="8" hidden="1">#REF!</definedName>
    <definedName name="BExB385QW2BSSBXS953SSQN2ISSW" hidden="1">#REF!</definedName>
    <definedName name="BExB3DEMEV5D9G8FDHD4NQ9X2YNT" localSheetId="10" hidden="1">#REF!</definedName>
    <definedName name="BExB3DEMEV5D9G8FDHD4NQ9X2YNT" localSheetId="8" hidden="1">#REF!</definedName>
    <definedName name="BExB3DEMEV5D9G8FDHD4NQ9X2YNT" hidden="1">#REF!</definedName>
    <definedName name="BExB3RXU8AJQ86I5RXEWLGGR7R7C" localSheetId="10" hidden="1">#REF!</definedName>
    <definedName name="BExB3RXU8AJQ86I5RXEWLGGR7R7C" localSheetId="8" hidden="1">#REF!</definedName>
    <definedName name="BExB3RXU8AJQ86I5RXEWLGGR7R7C" hidden="1">#REF!</definedName>
    <definedName name="BExB442RX0T3L6HUL6X5T21CENW6" localSheetId="10" hidden="1">#REF!</definedName>
    <definedName name="BExB442RX0T3L6HUL6X5T21CENW6" localSheetId="8" hidden="1">#REF!</definedName>
    <definedName name="BExB442RX0T3L6HUL6X5T21CENW6" hidden="1">#REF!</definedName>
    <definedName name="BExB4ADD0L7417CII901XTFKXD1J" localSheetId="10" hidden="1">#REF!</definedName>
    <definedName name="BExB4ADD0L7417CII901XTFKXD1J" localSheetId="8" hidden="1">#REF!</definedName>
    <definedName name="BExB4ADD0L7417CII901XTFKXD1J" hidden="1">#REF!</definedName>
    <definedName name="BExB4DYU06HCGRIPBSWRCXK804UM" localSheetId="10" hidden="1">#REF!</definedName>
    <definedName name="BExB4DYU06HCGRIPBSWRCXK804UM" localSheetId="8" hidden="1">#REF!</definedName>
    <definedName name="BExB4DYU06HCGRIPBSWRCXK804UM" hidden="1">#REF!</definedName>
    <definedName name="BExB4HEZO4E597Q5M4M10LT8TLY3" localSheetId="10" hidden="1">#REF!</definedName>
    <definedName name="BExB4HEZO4E597Q5M4M10LT8TLY3" localSheetId="8" hidden="1">#REF!</definedName>
    <definedName name="BExB4HEZO4E597Q5M4M10LT8TLY3" hidden="1">#REF!</definedName>
    <definedName name="BExB4X01APD3Z8ZW6MVX1P8NAO7G" localSheetId="10" hidden="1">#REF!</definedName>
    <definedName name="BExB4X01APD3Z8ZW6MVX1P8NAO7G" localSheetId="8" hidden="1">#REF!</definedName>
    <definedName name="BExB4X01APD3Z8ZW6MVX1P8NAO7G" hidden="1">#REF!</definedName>
    <definedName name="BExB4Z3EZBGYYI33U0KQ8NEIH8PY" localSheetId="10" hidden="1">#REF!</definedName>
    <definedName name="BExB4Z3EZBGYYI33U0KQ8NEIH8PY" localSheetId="8" hidden="1">#REF!</definedName>
    <definedName name="BExB4Z3EZBGYYI33U0KQ8NEIH8PY" hidden="1">#REF!</definedName>
    <definedName name="BExB4ZJOLU1PXBMG4TPCCLTRMNRE" localSheetId="10" hidden="1">#REF!</definedName>
    <definedName name="BExB4ZJOLU1PXBMG4TPCCLTRMNRE" localSheetId="8" hidden="1">#REF!</definedName>
    <definedName name="BExB4ZJOLU1PXBMG4TPCCLTRMNRE" hidden="1">#REF!</definedName>
    <definedName name="BExB4ZZSDPL4Q05BMVT5TUN0IGKT" localSheetId="10" hidden="1">#REF!</definedName>
    <definedName name="BExB4ZZSDPL4Q05BMVT5TUN0IGKT" localSheetId="8" hidden="1">#REF!</definedName>
    <definedName name="BExB4ZZSDPL4Q05BMVT5TUN0IGKT" hidden="1">#REF!</definedName>
    <definedName name="BExB55368XW7UX657ZSPC6BFE92S" localSheetId="10" hidden="1">#REF!</definedName>
    <definedName name="BExB55368XW7UX657ZSPC6BFE92S" localSheetId="8" hidden="1">#REF!</definedName>
    <definedName name="BExB55368XW7UX657ZSPC6BFE92S" hidden="1">#REF!</definedName>
    <definedName name="BExB57MZEPL2SA2ONPK66YFLZWJU" localSheetId="10" hidden="1">#REF!</definedName>
    <definedName name="BExB57MZEPL2SA2ONPK66YFLZWJU" localSheetId="8" hidden="1">#REF!</definedName>
    <definedName name="BExB57MZEPL2SA2ONPK66YFLZWJU" hidden="1">#REF!</definedName>
    <definedName name="BExB5833OAOJ22VK1YK47FHUSVK2" localSheetId="10" hidden="1">#REF!</definedName>
    <definedName name="BExB5833OAOJ22VK1YK47FHUSVK2" localSheetId="8" hidden="1">#REF!</definedName>
    <definedName name="BExB5833OAOJ22VK1YK47FHUSVK2" hidden="1">#REF!</definedName>
    <definedName name="BExB58JDIHS42JZT9DJJMKA8QFCO" localSheetId="10" hidden="1">#REF!</definedName>
    <definedName name="BExB58JDIHS42JZT9DJJMKA8QFCO" localSheetId="8" hidden="1">#REF!</definedName>
    <definedName name="BExB58JDIHS42JZT9DJJMKA8QFCO" hidden="1">#REF!</definedName>
    <definedName name="BExB58U5FQC5JWV9CGC83HLLZUZI" localSheetId="10" hidden="1">#REF!</definedName>
    <definedName name="BExB58U5FQC5JWV9CGC83HLLZUZI" localSheetId="8" hidden="1">#REF!</definedName>
    <definedName name="BExB58U5FQC5JWV9CGC83HLLZUZI" hidden="1">#REF!</definedName>
    <definedName name="BExB5EDO9XUKHF74X3HAU2WPPHZH" localSheetId="10" hidden="1">#REF!</definedName>
    <definedName name="BExB5EDO9XUKHF74X3HAU2WPPHZH" localSheetId="8" hidden="1">#REF!</definedName>
    <definedName name="BExB5EDO9XUKHF74X3HAU2WPPHZH" hidden="1">#REF!</definedName>
    <definedName name="BExB5EDOQKZIQXT13IG1KLCZ474G" localSheetId="10" hidden="1">#REF!</definedName>
    <definedName name="BExB5EDOQKZIQXT13IG1KLCZ474G" localSheetId="8" hidden="1">#REF!</definedName>
    <definedName name="BExB5EDOQKZIQXT13IG1KLCZ474G" hidden="1">#REF!</definedName>
    <definedName name="BExB5G6EH68AYEP1UT0GHUEL3SLN" localSheetId="10" hidden="1">#REF!</definedName>
    <definedName name="BExB5G6EH68AYEP1UT0GHUEL3SLN" localSheetId="8" hidden="1">#REF!</definedName>
    <definedName name="BExB5G6EH68AYEP1UT0GHUEL3SLN" hidden="1">#REF!</definedName>
    <definedName name="BExB5LVGGXMNUN3D3452G3J62MKF" localSheetId="10" hidden="1">#REF!</definedName>
    <definedName name="BExB5LVGGXMNUN3D3452G3J62MKF" localSheetId="8" hidden="1">#REF!</definedName>
    <definedName name="BExB5LVGGXMNUN3D3452G3J62MKF" hidden="1">#REF!</definedName>
    <definedName name="BExB5QYVEZWFE5DQVHAM760EV05X" localSheetId="10" hidden="1">#REF!</definedName>
    <definedName name="BExB5QYVEZWFE5DQVHAM760EV05X" localSheetId="8" hidden="1">#REF!</definedName>
    <definedName name="BExB5QYVEZWFE5DQVHAM760EV05X" hidden="1">#REF!</definedName>
    <definedName name="BExB5U9IRH14EMOE0YGIE3WIVLFS" localSheetId="10" hidden="1">#REF!</definedName>
    <definedName name="BExB5U9IRH14EMOE0YGIE3WIVLFS" localSheetId="8" hidden="1">#REF!</definedName>
    <definedName name="BExB5U9IRH14EMOE0YGIE3WIVLFS" hidden="1">#REF!</definedName>
    <definedName name="BExB5V5WWQYPK4GCSYZQALJYGC94" localSheetId="10" hidden="1">#REF!</definedName>
    <definedName name="BExB5V5WWQYPK4GCSYZQALJYGC94" localSheetId="8" hidden="1">#REF!</definedName>
    <definedName name="BExB5V5WWQYPK4GCSYZQALJYGC94" hidden="1">#REF!</definedName>
    <definedName name="BExB5VWYMOV6BAIH7XUBBVPU7MMD" localSheetId="10" hidden="1">#REF!</definedName>
    <definedName name="BExB5VWYMOV6BAIH7XUBBVPU7MMD" localSheetId="8" hidden="1">#REF!</definedName>
    <definedName name="BExB5VWYMOV6BAIH7XUBBVPU7MMD" hidden="1">#REF!</definedName>
    <definedName name="BExB610DZWIJP1B72U9QM42COH2B" localSheetId="10" hidden="1">#REF!</definedName>
    <definedName name="BExB610DZWIJP1B72U9QM42COH2B" localSheetId="8" hidden="1">#REF!</definedName>
    <definedName name="BExB610DZWIJP1B72U9QM42COH2B" hidden="1">#REF!</definedName>
    <definedName name="BExB64AX81KEVMGZDXB25NB459SW" localSheetId="10" hidden="1">#REF!</definedName>
    <definedName name="BExB64AX81KEVMGZDXB25NB459SW" localSheetId="8" hidden="1">#REF!</definedName>
    <definedName name="BExB64AX81KEVMGZDXB25NB459SW" hidden="1">#REF!</definedName>
    <definedName name="BExB6C3FUAKK9ML5T767NMWGA9YB" localSheetId="10" hidden="1">#REF!</definedName>
    <definedName name="BExB6C3FUAKK9ML5T767NMWGA9YB" localSheetId="8" hidden="1">#REF!</definedName>
    <definedName name="BExB6C3FUAKK9ML5T767NMWGA9YB" hidden="1">#REF!</definedName>
    <definedName name="BExB6C8X6JYRLKZKK17VE3QUNL3D" localSheetId="10" hidden="1">#REF!</definedName>
    <definedName name="BExB6C8X6JYRLKZKK17VE3QUNL3D" localSheetId="8" hidden="1">#REF!</definedName>
    <definedName name="BExB6C8X6JYRLKZKK17VE3QUNL3D" hidden="1">#REF!</definedName>
    <definedName name="BExB6HN3QRFPXM71MDUK21BKM7PF" localSheetId="10" hidden="1">#REF!</definedName>
    <definedName name="BExB6HN3QRFPXM71MDUK21BKM7PF" localSheetId="8" hidden="1">#REF!</definedName>
    <definedName name="BExB6HN3QRFPXM71MDUK21BKM7PF" hidden="1">#REF!</definedName>
    <definedName name="BExB6I39SKL5BMHHDD9EED7FQD9Z" localSheetId="10" hidden="1">#REF!</definedName>
    <definedName name="BExB6I39SKL5BMHHDD9EED7FQD9Z" localSheetId="8" hidden="1">#REF!</definedName>
    <definedName name="BExB6I39SKL5BMHHDD9EED7FQD9Z" hidden="1">#REF!</definedName>
    <definedName name="BExB6IZMHCZ3LB7N73KD90YB1HBZ" localSheetId="10" hidden="1">#REF!</definedName>
    <definedName name="BExB6IZMHCZ3LB7N73KD90YB1HBZ" localSheetId="8" hidden="1">#REF!</definedName>
    <definedName name="BExB6IZMHCZ3LB7N73KD90YB1HBZ" hidden="1">#REF!</definedName>
    <definedName name="BExB719SGNX4Y8NE6JEXC555K596" localSheetId="10" hidden="1">#REF!</definedName>
    <definedName name="BExB719SGNX4Y8NE6JEXC555K596" localSheetId="8" hidden="1">#REF!</definedName>
    <definedName name="BExB719SGNX4Y8NE6JEXC555K596" hidden="1">#REF!</definedName>
    <definedName name="BExB7265DCHKS7V2OWRBXCZTEIW9" localSheetId="10" hidden="1">#REF!</definedName>
    <definedName name="BExB7265DCHKS7V2OWRBXCZTEIW9" localSheetId="8" hidden="1">#REF!</definedName>
    <definedName name="BExB7265DCHKS7V2OWRBXCZTEIW9" hidden="1">#REF!</definedName>
    <definedName name="BExB74PS5P9G0P09Y6DZSCX0FLTJ" localSheetId="10" hidden="1">#REF!</definedName>
    <definedName name="BExB74PS5P9G0P09Y6DZSCX0FLTJ" localSheetId="8" hidden="1">#REF!</definedName>
    <definedName name="BExB74PS5P9G0P09Y6DZSCX0FLTJ" hidden="1">#REF!</definedName>
    <definedName name="BExB78RH79J0MIF7H8CAZ0CFE88Q" localSheetId="10" hidden="1">#REF!</definedName>
    <definedName name="BExB78RH79J0MIF7H8CAZ0CFE88Q" localSheetId="8" hidden="1">#REF!</definedName>
    <definedName name="BExB78RH79J0MIF7H8CAZ0CFE88Q" hidden="1">#REF!</definedName>
    <definedName name="BExB7ELT09HGDVO5BJC1ZY9D09GZ" localSheetId="10" hidden="1">#REF!</definedName>
    <definedName name="BExB7ELT09HGDVO5BJC1ZY9D09GZ" localSheetId="8" hidden="1">#REF!</definedName>
    <definedName name="BExB7ELT09HGDVO5BJC1ZY9D09GZ" hidden="1">#REF!</definedName>
    <definedName name="BExB7F7EIHG0MYMQYUVG9HIZPHMZ" localSheetId="10" hidden="1">#REF!</definedName>
    <definedName name="BExB7F7EIHG0MYMQYUVG9HIZPHMZ" localSheetId="8" hidden="1">#REF!</definedName>
    <definedName name="BExB7F7EIHG0MYMQYUVG9HIZPHMZ" hidden="1">#REF!</definedName>
    <definedName name="BExB806PAXX70XUTA3ZI7OORD78R" localSheetId="10" hidden="1">#REF!</definedName>
    <definedName name="BExB806PAXX70XUTA3ZI7OORD78R" localSheetId="8" hidden="1">#REF!</definedName>
    <definedName name="BExB806PAXX70XUTA3ZI7OORD78R" hidden="1">#REF!</definedName>
    <definedName name="BExB83199EQQS6I5HE7WADNCK8OE" localSheetId="10" hidden="1">#REF!</definedName>
    <definedName name="BExB83199EQQS6I5HE7WADNCK8OE" localSheetId="8" hidden="1">#REF!</definedName>
    <definedName name="BExB83199EQQS6I5HE7WADNCK8OE" hidden="1">#REF!</definedName>
    <definedName name="BExB8HF4UBVZKQCSRFRUQL2EE6VL" localSheetId="10" hidden="1">#REF!</definedName>
    <definedName name="BExB8HF4UBVZKQCSRFRUQL2EE6VL" localSheetId="8" hidden="1">#REF!</definedName>
    <definedName name="BExB8HF4UBVZKQCSRFRUQL2EE6VL" hidden="1">#REF!</definedName>
    <definedName name="BExB8HKHKZ1ORJZUYGG2M4VSCC39" localSheetId="10" hidden="1">#REF!</definedName>
    <definedName name="BExB8HKHKZ1ORJZUYGG2M4VSCC39" localSheetId="8" hidden="1">#REF!</definedName>
    <definedName name="BExB8HKHKZ1ORJZUYGG2M4VSCC39" hidden="1">#REF!</definedName>
    <definedName name="BExB8HV9YUS1Q77M9SNFRKDLU5HS" localSheetId="10" hidden="1">#REF!</definedName>
    <definedName name="BExB8HV9YUS1Q77M9SNFRKDLU5HS" localSheetId="8" hidden="1">#REF!</definedName>
    <definedName name="BExB8HV9YUS1Q77M9SNFRKDLU5HS" hidden="1">#REF!</definedName>
    <definedName name="BExB8QPH8DC5BESEVPSMBCWVN6PO" localSheetId="10" hidden="1">#REF!</definedName>
    <definedName name="BExB8QPH8DC5BESEVPSMBCWVN6PO" localSheetId="8" hidden="1">#REF!</definedName>
    <definedName name="BExB8QPH8DC5BESEVPSMBCWVN6PO" hidden="1">#REF!</definedName>
    <definedName name="BExB8U5N0D85YR8APKN3PPKG0FWP" localSheetId="10" hidden="1">#REF!</definedName>
    <definedName name="BExB8U5N0D85YR8APKN3PPKG0FWP" localSheetId="8" hidden="1">#REF!</definedName>
    <definedName name="BExB8U5N0D85YR8APKN3PPKG0FWP" hidden="1">#REF!</definedName>
    <definedName name="BExB93G413CK5DKO7925ZHSOBGIN" localSheetId="10" hidden="1">#REF!</definedName>
    <definedName name="BExB93G413CK5DKO7925ZHSOBGIN" localSheetId="8" hidden="1">#REF!</definedName>
    <definedName name="BExB93G413CK5DKO7925ZHSOBGIN" hidden="1">#REF!</definedName>
    <definedName name="BExB96LBXL1JW5A4PP93UJ9UDLKZ" localSheetId="10" hidden="1">#REF!</definedName>
    <definedName name="BExB96LBXL1JW5A4PP93UJ9UDLKZ" localSheetId="8" hidden="1">#REF!</definedName>
    <definedName name="BExB96LBXL1JW5A4PP93UJ9UDLKZ" hidden="1">#REF!</definedName>
    <definedName name="BExB9DHI5I2TJ2LXYPM98EE81L27" localSheetId="10" hidden="1">#REF!</definedName>
    <definedName name="BExB9DHI5I2TJ2LXYPM98EE81L27" localSheetId="8" hidden="1">#REF!</definedName>
    <definedName name="BExB9DHI5I2TJ2LXYPM98EE81L27" hidden="1">#REF!</definedName>
    <definedName name="BExB9G6LZG5OQUY0GZLHX066V3D4" localSheetId="10" hidden="1">#REF!</definedName>
    <definedName name="BExB9G6LZG5OQUY0GZLHX066V3D4" localSheetId="8" hidden="1">#REF!</definedName>
    <definedName name="BExB9G6LZG5OQUY0GZLHX066V3D4" hidden="1">#REF!</definedName>
    <definedName name="BExB9IFG9FW3RQUDIMDFKIYDB4HE" localSheetId="10" hidden="1">#REF!</definedName>
    <definedName name="BExB9IFG9FW3RQUDIMDFKIYDB4HE" localSheetId="8" hidden="1">#REF!</definedName>
    <definedName name="BExB9IFG9FW3RQUDIMDFKIYDB4HE" hidden="1">#REF!</definedName>
    <definedName name="BExB9NDIZ7LGMTL8351GRA6VK2K0" localSheetId="10" hidden="1">#REF!</definedName>
    <definedName name="BExB9NDIZ7LGMTL8351GRA6VK2K0" localSheetId="8" hidden="1">#REF!</definedName>
    <definedName name="BExB9NDIZ7LGMTL8351GRA6VK2K0" hidden="1">#REF!</definedName>
    <definedName name="BExB9Q2MZZHBGW8QQKVEYIMJBPIE" localSheetId="10" hidden="1">#REF!</definedName>
    <definedName name="BExB9Q2MZZHBGW8QQKVEYIMJBPIE" localSheetId="8" hidden="1">#REF!</definedName>
    <definedName name="BExB9Q2MZZHBGW8QQKVEYIMJBPIE" hidden="1">#REF!</definedName>
    <definedName name="BExBA1GON0EZRJ20UYPILAPLNQWM" localSheetId="10" hidden="1">#REF!</definedName>
    <definedName name="BExBA1GON0EZRJ20UYPILAPLNQWM" localSheetId="8" hidden="1">#REF!</definedName>
    <definedName name="BExBA1GON0EZRJ20UYPILAPLNQWM" hidden="1">#REF!</definedName>
    <definedName name="BExBA525BALJ5HMTDMMSM5WWJ1YW" localSheetId="10" hidden="1">#REF!</definedName>
    <definedName name="BExBA525BALJ5HMTDMMSM5WWJ1YW" localSheetId="8" hidden="1">#REF!</definedName>
    <definedName name="BExBA525BALJ5HMTDMMSM5WWJ1YW" hidden="1">#REF!</definedName>
    <definedName name="BExBA69ASGYRZW1G1DYIS9QRRTBN" localSheetId="10" hidden="1">#REF!</definedName>
    <definedName name="BExBA69ASGYRZW1G1DYIS9QRRTBN" localSheetId="8" hidden="1">#REF!</definedName>
    <definedName name="BExBA69ASGYRZW1G1DYIS9QRRTBN" hidden="1">#REF!</definedName>
    <definedName name="BExBA6K42582A14WFFWQ3Q8QQWB6" localSheetId="10" hidden="1">#REF!</definedName>
    <definedName name="BExBA6K42582A14WFFWQ3Q8QQWB6" localSheetId="8" hidden="1">#REF!</definedName>
    <definedName name="BExBA6K42582A14WFFWQ3Q8QQWB6" hidden="1">#REF!</definedName>
    <definedName name="BExBA8I5D4R8R2PYQ1K16TWGTOEP" localSheetId="10" hidden="1">#REF!</definedName>
    <definedName name="BExBA8I5D4R8R2PYQ1K16TWGTOEP" localSheetId="8" hidden="1">#REF!</definedName>
    <definedName name="BExBA8I5D4R8R2PYQ1K16TWGTOEP" hidden="1">#REF!</definedName>
    <definedName name="BExBA93PE0DGUUTA7LLSIGBIXWE5" localSheetId="10" hidden="1">#REF!</definedName>
    <definedName name="BExBA93PE0DGUUTA7LLSIGBIXWE5" localSheetId="8" hidden="1">#REF!</definedName>
    <definedName name="BExBA93PE0DGUUTA7LLSIGBIXWE5" hidden="1">#REF!</definedName>
    <definedName name="BExBABCQMR685CQ1SC8CECO7GTGB" localSheetId="10" hidden="1">#REF!</definedName>
    <definedName name="BExBABCQMR685CQ1SC8CECO7GTGB" localSheetId="8" hidden="1">#REF!</definedName>
    <definedName name="BExBABCQMR685CQ1SC8CECO7GTGB" hidden="1">#REF!</definedName>
    <definedName name="BExBAI8X0FKDQJ6YZJQDTTG4ZCWY" localSheetId="10" hidden="1">#REF!</definedName>
    <definedName name="BExBAI8X0FKDQJ6YZJQDTTG4ZCWY" localSheetId="8" hidden="1">#REF!</definedName>
    <definedName name="BExBAI8X0FKDQJ6YZJQDTTG4ZCWY" hidden="1">#REF!</definedName>
    <definedName name="BExBAKN7XIBAXCF9PCNVS038PCQO" localSheetId="10" hidden="1">#REF!</definedName>
    <definedName name="BExBAKN7XIBAXCF9PCNVS038PCQO" localSheetId="8" hidden="1">#REF!</definedName>
    <definedName name="BExBAKN7XIBAXCF9PCNVS038PCQO" hidden="1">#REF!</definedName>
    <definedName name="BExBAKXZ7PBW3DDKKA5MWC1ZUC7O" localSheetId="10" hidden="1">#REF!</definedName>
    <definedName name="BExBAKXZ7PBW3DDKKA5MWC1ZUC7O" localSheetId="8" hidden="1">#REF!</definedName>
    <definedName name="BExBAKXZ7PBW3DDKKA5MWC1ZUC7O" hidden="1">#REF!</definedName>
    <definedName name="BExBAO8NLXZXHO6KCIECSFCH3RR0" localSheetId="10" hidden="1">#REF!</definedName>
    <definedName name="BExBAO8NLXZXHO6KCIECSFCH3RR0" localSheetId="8" hidden="1">#REF!</definedName>
    <definedName name="BExBAO8NLXZXHO6KCIECSFCH3RR0" hidden="1">#REF!</definedName>
    <definedName name="BExBAOOT1KBSIEISN1ADL4RMY879" localSheetId="10" hidden="1">#REF!</definedName>
    <definedName name="BExBAOOT1KBSIEISN1ADL4RMY879" localSheetId="8" hidden="1">#REF!</definedName>
    <definedName name="BExBAOOT1KBSIEISN1ADL4RMY879" hidden="1">#REF!</definedName>
    <definedName name="BExBAVKX8Q09370X1GCZWJ4E91YJ" localSheetId="10" hidden="1">#REF!</definedName>
    <definedName name="BExBAVKX8Q09370X1GCZWJ4E91YJ" localSheetId="8" hidden="1">#REF!</definedName>
    <definedName name="BExBAVKX8Q09370X1GCZWJ4E91YJ" hidden="1">#REF!</definedName>
    <definedName name="BExBAX2X2ENJYO4QTR5VAIQ86L7B" localSheetId="10" hidden="1">#REF!</definedName>
    <definedName name="BExBAX2X2ENJYO4QTR5VAIQ86L7B" localSheetId="8" hidden="1">#REF!</definedName>
    <definedName name="BExBAX2X2ENJYO4QTR5VAIQ86L7B" hidden="1">#REF!</definedName>
    <definedName name="BExBAZ13D3F1DVJQ6YJ8JGUYEYJE" localSheetId="10" hidden="1">#REF!</definedName>
    <definedName name="BExBAZ13D3F1DVJQ6YJ8JGUYEYJE" localSheetId="8" hidden="1">#REF!</definedName>
    <definedName name="BExBAZ13D3F1DVJQ6YJ8JGUYEYJE" hidden="1">#REF!</definedName>
    <definedName name="BExBBMPCB1QOZY8WWEX4J21JDE6U" localSheetId="10" hidden="1">#REF!</definedName>
    <definedName name="BExBBMPCB1QOZY8WWEX4J21JDE6U" localSheetId="8" hidden="1">#REF!</definedName>
    <definedName name="BExBBMPCB1QOZY8WWEX4J21JDE6U" hidden="1">#REF!</definedName>
    <definedName name="BExBBU1QQWUE0YFG7O1TN0RFLSSG" localSheetId="10" hidden="1">#REF!</definedName>
    <definedName name="BExBBU1QQWUE0YFG7O1TN0RFLSSG" localSheetId="8" hidden="1">#REF!</definedName>
    <definedName name="BExBBU1QQWUE0YFG7O1TN0RFLSSG" hidden="1">#REF!</definedName>
    <definedName name="BExBBUCJQRR74Q7GPWDEZXYK2KJL" localSheetId="10" hidden="1">#REF!</definedName>
    <definedName name="BExBBUCJQRR74Q7GPWDEZXYK2KJL" localSheetId="8" hidden="1">#REF!</definedName>
    <definedName name="BExBBUCJQRR74Q7GPWDEZXYK2KJL" hidden="1">#REF!</definedName>
    <definedName name="BExBBV8XVMD9CKZY711T0BN7H3PM" localSheetId="10" hidden="1">#REF!</definedName>
    <definedName name="BExBBV8XVMD9CKZY711T0BN7H3PM" localSheetId="8" hidden="1">#REF!</definedName>
    <definedName name="BExBBV8XVMD9CKZY711T0BN7H3PM" hidden="1">#REF!</definedName>
    <definedName name="BExBC78HXWXHO3XAB6E8NVTBGLJS" localSheetId="10" hidden="1">#REF!</definedName>
    <definedName name="BExBC78HXWXHO3XAB6E8NVTBGLJS" localSheetId="8" hidden="1">#REF!</definedName>
    <definedName name="BExBC78HXWXHO3XAB6E8NVTBGLJS" hidden="1">#REF!</definedName>
    <definedName name="BExBCFH3SMGZ2IPHFB6BCM9O3W0H" localSheetId="10" hidden="1">#REF!</definedName>
    <definedName name="BExBCFH3SMGZ2IPHFB6BCM9O3W0H" localSheetId="8" hidden="1">#REF!</definedName>
    <definedName name="BExBCFH3SMGZ2IPHFB6BCM9O3W0H" hidden="1">#REF!</definedName>
    <definedName name="BExBCK9SCAABKOT9IP6TEPRR7YDT" localSheetId="10" hidden="1">#REF!</definedName>
    <definedName name="BExBCK9SCAABKOT9IP6TEPRR7YDT" localSheetId="8" hidden="1">#REF!</definedName>
    <definedName name="BExBCK9SCAABKOT9IP6TEPRR7YDT" hidden="1">#REF!</definedName>
    <definedName name="BExBCKKJFFT2RP50WNPKBT7X8PJ3" localSheetId="10" hidden="1">#REF!</definedName>
    <definedName name="BExBCKKJFFT2RP50WNPKBT7X8PJ3" localSheetId="8" hidden="1">#REF!</definedName>
    <definedName name="BExBCKKJFFT2RP50WNPKBT7X8PJ3" hidden="1">#REF!</definedName>
    <definedName name="BExBCKKJTIRKC1RZJRTK65HHLX4W" localSheetId="10" hidden="1">#REF!</definedName>
    <definedName name="BExBCKKJTIRKC1RZJRTK65HHLX4W" localSheetId="8" hidden="1">#REF!</definedName>
    <definedName name="BExBCKKJTIRKC1RZJRTK65HHLX4W" hidden="1">#REF!</definedName>
    <definedName name="BExBCLMEPAN3XXX174TU8SS0627Q" localSheetId="10" hidden="1">#REF!</definedName>
    <definedName name="BExBCLMEPAN3XXX174TU8SS0627Q" localSheetId="8" hidden="1">#REF!</definedName>
    <definedName name="BExBCLMEPAN3XXX174TU8SS0627Q" hidden="1">#REF!</definedName>
    <definedName name="BExBCRBEYR2KZ8FAQFZ2NHY13WIY" localSheetId="10" hidden="1">#REF!</definedName>
    <definedName name="BExBCRBEYR2KZ8FAQFZ2NHY13WIY" localSheetId="8" hidden="1">#REF!</definedName>
    <definedName name="BExBCRBEYR2KZ8FAQFZ2NHY13WIY" hidden="1">#REF!</definedName>
    <definedName name="BExBD4I559NXSV6J07Q343TKYMVJ" localSheetId="10" hidden="1">#REF!</definedName>
    <definedName name="BExBD4I559NXSV6J07Q343TKYMVJ" localSheetId="8" hidden="1">#REF!</definedName>
    <definedName name="BExBD4I559NXSV6J07Q343TKYMVJ" hidden="1">#REF!</definedName>
    <definedName name="BExBD9W8C0W9N6L1AFL18JP4H94W" localSheetId="10" hidden="1">#REF!</definedName>
    <definedName name="BExBD9W8C0W9N6L1AFL18JP4H94W" localSheetId="8" hidden="1">#REF!</definedName>
    <definedName name="BExBD9W8C0W9N6L1AFL18JP4H94W" hidden="1">#REF!</definedName>
    <definedName name="BExBDBZQLTX3OGFYGULQFK5WEZU5" localSheetId="10" hidden="1">#REF!</definedName>
    <definedName name="BExBDBZQLTX3OGFYGULQFK5WEZU5" localSheetId="8" hidden="1">#REF!</definedName>
    <definedName name="BExBDBZQLTX3OGFYGULQFK5WEZU5" hidden="1">#REF!</definedName>
    <definedName name="BExBDJS9TUEU8Z84IV59E5V4T8K6" localSheetId="10" hidden="1">#REF!</definedName>
    <definedName name="BExBDJS9TUEU8Z84IV59E5V4T8K6" localSheetId="8" hidden="1">#REF!</definedName>
    <definedName name="BExBDJS9TUEU8Z84IV59E5V4T8K6" hidden="1">#REF!</definedName>
    <definedName name="BExBDKOMSVH4XMH52CFJ3F028I9R" localSheetId="10" hidden="1">#REF!</definedName>
    <definedName name="BExBDKOMSVH4XMH52CFJ3F028I9R" localSheetId="8" hidden="1">#REF!</definedName>
    <definedName name="BExBDKOMSVH4XMH52CFJ3F028I9R" hidden="1">#REF!</definedName>
    <definedName name="BExBDSRXVZQ0W5WXQMP5XD00GRRL" localSheetId="10" hidden="1">#REF!</definedName>
    <definedName name="BExBDSRXVZQ0W5WXQMP5XD00GRRL" localSheetId="8" hidden="1">#REF!</definedName>
    <definedName name="BExBDSRXVZQ0W5WXQMP5XD00GRRL" hidden="1">#REF!</definedName>
    <definedName name="BExBDTJ0J7XEHB9OATXFF5I8FZBJ" localSheetId="10" hidden="1">#REF!</definedName>
    <definedName name="BExBDTJ0J7XEHB9OATXFF5I8FZBJ" localSheetId="8" hidden="1">#REF!</definedName>
    <definedName name="BExBDTJ0J7XEHB9OATXFF5I8FZBJ" hidden="1">#REF!</definedName>
    <definedName name="BExBDUVGK3E1J4JY9ZYTS7V14BLY" localSheetId="10" hidden="1">#REF!</definedName>
    <definedName name="BExBDUVGK3E1J4JY9ZYTS7V14BLY" localSheetId="8" hidden="1">#REF!</definedName>
    <definedName name="BExBDUVGK3E1J4JY9ZYTS7V14BLY" hidden="1">#REF!</definedName>
    <definedName name="BExBE0KGY14GSWOGPU4HSJRLD2UD" localSheetId="10" hidden="1">#REF!</definedName>
    <definedName name="BExBE0KGY14GSWOGPU4HSJRLD2UD" localSheetId="8" hidden="1">#REF!</definedName>
    <definedName name="BExBE0KGY14GSWOGPU4HSJRLD2UD" hidden="1">#REF!</definedName>
    <definedName name="BExBE162OSBKD30I7T1DKKPT3I9I" localSheetId="10" hidden="1">#REF!</definedName>
    <definedName name="BExBE162OSBKD30I7T1DKKPT3I9I" localSheetId="8" hidden="1">#REF!</definedName>
    <definedName name="BExBE162OSBKD30I7T1DKKPT3I9I" hidden="1">#REF!</definedName>
    <definedName name="BExBEC9ATLQZF86W1M3APSM4HEOH" localSheetId="10" hidden="1">#REF!</definedName>
    <definedName name="BExBEC9ATLQZF86W1M3APSM4HEOH" localSheetId="8" hidden="1">#REF!</definedName>
    <definedName name="BExBEC9ATLQZF86W1M3APSM4HEOH" hidden="1">#REF!</definedName>
    <definedName name="BExBEXU4CFCM1P5CTZ4NE14PBGDA" localSheetId="10" hidden="1">#REF!</definedName>
    <definedName name="BExBEXU4CFCM1P5CTZ4NE14PBGDA" localSheetId="8" hidden="1">#REF!</definedName>
    <definedName name="BExBEXU4CFCM1P5CTZ4NE14PBGDA" hidden="1">#REF!</definedName>
    <definedName name="BExBEYFQJE9YK12A6JBMRFKEC7RN" localSheetId="10" hidden="1">#REF!</definedName>
    <definedName name="BExBEYFQJE9YK12A6JBMRFKEC7RN" localSheetId="8" hidden="1">#REF!</definedName>
    <definedName name="BExBEYFQJE9YK12A6JBMRFKEC7RN" hidden="1">#REF!</definedName>
    <definedName name="BExBG1ED81J2O4A2S5F5Y3BPHMCR" localSheetId="10" hidden="1">#REF!</definedName>
    <definedName name="BExBG1ED81J2O4A2S5F5Y3BPHMCR" localSheetId="8" hidden="1">#REF!</definedName>
    <definedName name="BExBG1ED81J2O4A2S5F5Y3BPHMCR" hidden="1">#REF!</definedName>
    <definedName name="BExCRK0K58VDM9V35DGI6VK8C92V" localSheetId="10" hidden="1">#REF!</definedName>
    <definedName name="BExCRK0K58VDM9V35DGI6VK8C92V" localSheetId="8" hidden="1">#REF!</definedName>
    <definedName name="BExCRK0K58VDM9V35DGI6VK8C92V" hidden="1">#REF!</definedName>
    <definedName name="BExCRLIHS7466WFJ3RPIUGGXYESZ" localSheetId="10" hidden="1">#REF!</definedName>
    <definedName name="BExCRLIHS7466WFJ3RPIUGGXYESZ" localSheetId="8" hidden="1">#REF!</definedName>
    <definedName name="BExCRLIHS7466WFJ3RPIUGGXYESZ" hidden="1">#REF!</definedName>
    <definedName name="BExCRXSXMF4LHAQZHN64FXJPMVZ7" localSheetId="10" hidden="1">#REF!</definedName>
    <definedName name="BExCRXSXMF4LHAQZHN64FXJPMVZ7" localSheetId="8" hidden="1">#REF!</definedName>
    <definedName name="BExCRXSXMF4LHAQZHN64FXJPMVZ7" hidden="1">#REF!</definedName>
    <definedName name="BExCS1EDDUEAEWHVYXHIP9I1WCJH" localSheetId="10" hidden="1">#REF!</definedName>
    <definedName name="BExCS1EDDUEAEWHVYXHIP9I1WCJH" localSheetId="8" hidden="1">#REF!</definedName>
    <definedName name="BExCS1EDDUEAEWHVYXHIP9I1WCJH" hidden="1">#REF!</definedName>
    <definedName name="BExCS1P5QG0X3OTHKX07RALOE5T5" localSheetId="10" hidden="1">#REF!</definedName>
    <definedName name="BExCS1P5QG0X3OTHKX07RALOE5T5" localSheetId="8" hidden="1">#REF!</definedName>
    <definedName name="BExCS1P5QG0X3OTHKX07RALOE5T5" hidden="1">#REF!</definedName>
    <definedName name="BExCS7ZPMHFJ4UJDAL8CQOLSZ13B" localSheetId="10" hidden="1">#REF!</definedName>
    <definedName name="BExCS7ZPMHFJ4UJDAL8CQOLSZ13B" localSheetId="8" hidden="1">#REF!</definedName>
    <definedName name="BExCS7ZPMHFJ4UJDAL8CQOLSZ13B" hidden="1">#REF!</definedName>
    <definedName name="BExCS8W4NJUZH9S1CYB6XSDLEPBW" localSheetId="10" hidden="1">#REF!</definedName>
    <definedName name="BExCS8W4NJUZH9S1CYB6XSDLEPBW" localSheetId="8" hidden="1">#REF!</definedName>
    <definedName name="BExCS8W4NJUZH9S1CYB6XSDLEPBW" hidden="1">#REF!</definedName>
    <definedName name="BExCSAE1M6G20R41J0Y24YNN0YC1" localSheetId="10" hidden="1">#REF!</definedName>
    <definedName name="BExCSAE1M6G20R41J0Y24YNN0YC1" localSheetId="8" hidden="1">#REF!</definedName>
    <definedName name="BExCSAE1M6G20R41J0Y24YNN0YC1" hidden="1">#REF!</definedName>
    <definedName name="BExCSAOUZOYKHN7HV511TO8VDJ02" localSheetId="10" hidden="1">#REF!</definedName>
    <definedName name="BExCSAOUZOYKHN7HV511TO8VDJ02" localSheetId="8" hidden="1">#REF!</definedName>
    <definedName name="BExCSAOUZOYKHN7HV511TO8VDJ02" hidden="1">#REF!</definedName>
    <definedName name="BExCSJ2XVKHN6ULCF7JML0TCRKEO" localSheetId="10" hidden="1">#REF!</definedName>
    <definedName name="BExCSJ2XVKHN6ULCF7JML0TCRKEO" localSheetId="8" hidden="1">#REF!</definedName>
    <definedName name="BExCSJ2XVKHN6ULCF7JML0TCRKEO" hidden="1">#REF!</definedName>
    <definedName name="BExCSMOFTXSUEC1T46LR1UPYRCX5" localSheetId="10" hidden="1">#REF!</definedName>
    <definedName name="BExCSMOFTXSUEC1T46LR1UPYRCX5" localSheetId="8" hidden="1">#REF!</definedName>
    <definedName name="BExCSMOFTXSUEC1T46LR1UPYRCX5" hidden="1">#REF!</definedName>
    <definedName name="BExCSSDG3TM6TPKS19E9QYJEELZ6" localSheetId="10" hidden="1">#REF!</definedName>
    <definedName name="BExCSSDG3TM6TPKS19E9QYJEELZ6" localSheetId="8" hidden="1">#REF!</definedName>
    <definedName name="BExCSSDG3TM6TPKS19E9QYJEELZ6" hidden="1">#REF!</definedName>
    <definedName name="BExCSZV7U67UWXL2HKJNM5W1E4OO" localSheetId="10" hidden="1">#REF!</definedName>
    <definedName name="BExCSZV7U67UWXL2HKJNM5W1E4OO" localSheetId="8" hidden="1">#REF!</definedName>
    <definedName name="BExCSZV7U67UWXL2HKJNM5W1E4OO" hidden="1">#REF!</definedName>
    <definedName name="BExCT4NSDT61OCH04Y2QIFIOP75H" localSheetId="10" hidden="1">#REF!</definedName>
    <definedName name="BExCT4NSDT61OCH04Y2QIFIOP75H" localSheetId="8" hidden="1">#REF!</definedName>
    <definedName name="BExCT4NSDT61OCH04Y2QIFIOP75H" hidden="1">#REF!</definedName>
    <definedName name="BExCTHZWIPJVLE56GATEFKPIKLK2" localSheetId="10" hidden="1">#REF!</definedName>
    <definedName name="BExCTHZWIPJVLE56GATEFKPIKLK2" localSheetId="8" hidden="1">#REF!</definedName>
    <definedName name="BExCTHZWIPJVLE56GATEFKPIKLK2" hidden="1">#REF!</definedName>
    <definedName name="BExCTW8G3VCZ55S09HTUGXKB1P2M" localSheetId="10" hidden="1">#REF!</definedName>
    <definedName name="BExCTW8G3VCZ55S09HTUGXKB1P2M" localSheetId="8" hidden="1">#REF!</definedName>
    <definedName name="BExCTW8G3VCZ55S09HTUGXKB1P2M" hidden="1">#REF!</definedName>
    <definedName name="BExCTYS2KX0QANOLT8LGZ9WV3S3T" localSheetId="10" hidden="1">#REF!</definedName>
    <definedName name="BExCTYS2KX0QANOLT8LGZ9WV3S3T" localSheetId="8" hidden="1">#REF!</definedName>
    <definedName name="BExCTYS2KX0QANOLT8LGZ9WV3S3T" hidden="1">#REF!</definedName>
    <definedName name="BExCTZ2V6H9TT6LFGK3SADZ2TIGQ" localSheetId="10" hidden="1">#REF!</definedName>
    <definedName name="BExCTZ2V6H9TT6LFGK3SADZ2TIGQ" localSheetId="8" hidden="1">#REF!</definedName>
    <definedName name="BExCTZ2V6H9TT6LFGK3SADZ2TIGQ" hidden="1">#REF!</definedName>
    <definedName name="BExCTZZ9JNES4EDHW97NP0EGQALX" localSheetId="10" hidden="1">#REF!</definedName>
    <definedName name="BExCTZZ9JNES4EDHW97NP0EGQALX" localSheetId="8" hidden="1">#REF!</definedName>
    <definedName name="BExCTZZ9JNES4EDHW97NP0EGQALX" hidden="1">#REF!</definedName>
    <definedName name="BExCU0A1V6NMZQ9ASYJ8QIVQ5UR2" localSheetId="10" hidden="1">#REF!</definedName>
    <definedName name="BExCU0A1V6NMZQ9ASYJ8QIVQ5UR2" localSheetId="8" hidden="1">#REF!</definedName>
    <definedName name="BExCU0A1V6NMZQ9ASYJ8QIVQ5UR2" hidden="1">#REF!</definedName>
    <definedName name="BExCU2834920JBHSPCRC4UF80OLL" localSheetId="10" hidden="1">#REF!</definedName>
    <definedName name="BExCU2834920JBHSPCRC4UF80OLL" localSheetId="8" hidden="1">#REF!</definedName>
    <definedName name="BExCU2834920JBHSPCRC4UF80OLL" hidden="1">#REF!</definedName>
    <definedName name="BExCU8O54I3P3WRYWY1CRP3S78QY" localSheetId="10" hidden="1">#REF!</definedName>
    <definedName name="BExCU8O54I3P3WRYWY1CRP3S78QY" localSheetId="8" hidden="1">#REF!</definedName>
    <definedName name="BExCU8O54I3P3WRYWY1CRP3S78QY" hidden="1">#REF!</definedName>
    <definedName name="BExCUDRJO23YOKT8GPWOVQ4XEHF5" localSheetId="10" hidden="1">#REF!</definedName>
    <definedName name="BExCUDRJO23YOKT8GPWOVQ4XEHF5" localSheetId="8" hidden="1">#REF!</definedName>
    <definedName name="BExCUDRJO23YOKT8GPWOVQ4XEHF5" hidden="1">#REF!</definedName>
    <definedName name="BExCULEOALM7SEHVMQC4B4N25MRM" localSheetId="10" hidden="1">#REF!</definedName>
    <definedName name="BExCULEOALM7SEHVMQC4B4N25MRM" localSheetId="8" hidden="1">#REF!</definedName>
    <definedName name="BExCULEOALM7SEHVMQC4B4N25MRM" hidden="1">#REF!</definedName>
    <definedName name="BExCUPAXFR16YMWL30ME3F3BSRDZ" localSheetId="10" hidden="1">#REF!</definedName>
    <definedName name="BExCUPAXFR16YMWL30ME3F3BSRDZ" localSheetId="8" hidden="1">#REF!</definedName>
    <definedName name="BExCUPAXFR16YMWL30ME3F3BSRDZ" hidden="1">#REF!</definedName>
    <definedName name="BExCUR94DHCE47PUUWEMT5QZOYR2" localSheetId="10" hidden="1">#REF!</definedName>
    <definedName name="BExCUR94DHCE47PUUWEMT5QZOYR2" localSheetId="8" hidden="1">#REF!</definedName>
    <definedName name="BExCUR94DHCE47PUUWEMT5QZOYR2" hidden="1">#REF!</definedName>
    <definedName name="BExCV5HJSTBNPQZVGYJY9AZ4IJ26" localSheetId="10" hidden="1">#REF!</definedName>
    <definedName name="BExCV5HJSTBNPQZVGYJY9AZ4IJ26" localSheetId="8" hidden="1">#REF!</definedName>
    <definedName name="BExCV5HJSTBNPQZVGYJY9AZ4IJ26" hidden="1">#REF!</definedName>
    <definedName name="BExCV634L7SVHGB0UDDTRRQ2Q72H" localSheetId="10" hidden="1">#REF!</definedName>
    <definedName name="BExCV634L7SVHGB0UDDTRRQ2Q72H" localSheetId="8" hidden="1">#REF!</definedName>
    <definedName name="BExCV634L7SVHGB0UDDTRRQ2Q72H" hidden="1">#REF!</definedName>
    <definedName name="BExCVBXGSXT9FWJRG62PX9S1RK83" localSheetId="10" hidden="1">#REF!</definedName>
    <definedName name="BExCVBXGSXT9FWJRG62PX9S1RK83" localSheetId="8" hidden="1">#REF!</definedName>
    <definedName name="BExCVBXGSXT9FWJRG62PX9S1RK83" hidden="1">#REF!</definedName>
    <definedName name="BExCVHBNLOHNFS0JAV3I1XGPNH9W" localSheetId="10" hidden="1">#REF!</definedName>
    <definedName name="BExCVHBNLOHNFS0JAV3I1XGPNH9W" localSheetId="8" hidden="1">#REF!</definedName>
    <definedName name="BExCVHBNLOHNFS0JAV3I1XGPNH9W" hidden="1">#REF!</definedName>
    <definedName name="BExCVI86R31A2IOZIEBY1FJLVILD" localSheetId="10" hidden="1">#REF!</definedName>
    <definedName name="BExCVI86R31A2IOZIEBY1FJLVILD" localSheetId="8" hidden="1">#REF!</definedName>
    <definedName name="BExCVI86R31A2IOZIEBY1FJLVILD" hidden="1">#REF!</definedName>
    <definedName name="BExCVKGZXE0I9EIXKBZVSGSEY2RR" localSheetId="10" hidden="1">#REF!</definedName>
    <definedName name="BExCVKGZXE0I9EIXKBZVSGSEY2RR" localSheetId="8" hidden="1">#REF!</definedName>
    <definedName name="BExCVKGZXE0I9EIXKBZVSGSEY2RR" hidden="1">#REF!</definedName>
    <definedName name="BExCVNROVORCSNX9HKHKPHY0URS3" localSheetId="10" hidden="1">#REF!</definedName>
    <definedName name="BExCVNROVORCSNX9HKHKPHY0URS3" localSheetId="8" hidden="1">#REF!</definedName>
    <definedName name="BExCVNROVORCSNX9HKHKPHY0URS3" hidden="1">#REF!</definedName>
    <definedName name="BExCVPEZON7VV6NOWII8VZMONPCJ" localSheetId="10" hidden="1">#REF!</definedName>
    <definedName name="BExCVPEZON7VV6NOWII8VZMONPCJ" localSheetId="8" hidden="1">#REF!</definedName>
    <definedName name="BExCVPEZON7VV6NOWII8VZMONPCJ" hidden="1">#REF!</definedName>
    <definedName name="BExCVV44WY5807WGMTGKPW0GT256" localSheetId="10" hidden="1">#REF!</definedName>
    <definedName name="BExCVV44WY5807WGMTGKPW0GT256" localSheetId="8" hidden="1">#REF!</definedName>
    <definedName name="BExCVV44WY5807WGMTGKPW0GT256" hidden="1">#REF!</definedName>
    <definedName name="BExCVZ5PN4V6MRBZ04PZJW3GEF8S" localSheetId="10" hidden="1">#REF!</definedName>
    <definedName name="BExCVZ5PN4V6MRBZ04PZJW3GEF8S" localSheetId="8" hidden="1">#REF!</definedName>
    <definedName name="BExCVZ5PN4V6MRBZ04PZJW3GEF8S" hidden="1">#REF!</definedName>
    <definedName name="BExCW13R0GWJYGXZBNCPAHQN4NR2" localSheetId="10" hidden="1">#REF!</definedName>
    <definedName name="BExCW13R0GWJYGXZBNCPAHQN4NR2" localSheetId="8" hidden="1">#REF!</definedName>
    <definedName name="BExCW13R0GWJYGXZBNCPAHQN4NR2" hidden="1">#REF!</definedName>
    <definedName name="BExCW9Y5HWU4RJTNX74O6L24VGCK" localSheetId="10" hidden="1">#REF!</definedName>
    <definedName name="BExCW9Y5HWU4RJTNX74O6L24VGCK" localSheetId="8" hidden="1">#REF!</definedName>
    <definedName name="BExCW9Y5HWU4RJTNX74O6L24VGCK" hidden="1">#REF!</definedName>
    <definedName name="BExCWHADQJRXWFDGV2KMANWIY1YN" localSheetId="10" hidden="1">#REF!</definedName>
    <definedName name="BExCWHADQJRXWFDGV2KMANWIY1YN" localSheetId="8" hidden="1">#REF!</definedName>
    <definedName name="BExCWHADQJRXWFDGV2KMANWIY1YN" hidden="1">#REF!</definedName>
    <definedName name="BExCWPDPESGZS07QGBLSBWDNVJLZ" localSheetId="10" hidden="1">#REF!</definedName>
    <definedName name="BExCWPDPESGZS07QGBLSBWDNVJLZ" localSheetId="8" hidden="1">#REF!</definedName>
    <definedName name="BExCWPDPESGZS07QGBLSBWDNVJLZ" hidden="1">#REF!</definedName>
    <definedName name="BExCWTVKHIVCRHF8GC39KI58YM5K" localSheetId="10" hidden="1">#REF!</definedName>
    <definedName name="BExCWTVKHIVCRHF8GC39KI58YM5K" localSheetId="8" hidden="1">#REF!</definedName>
    <definedName name="BExCWTVKHIVCRHF8GC39KI58YM5K" hidden="1">#REF!</definedName>
    <definedName name="BExCX2KGRZBRVLZNM8SUSIE6A0RL" localSheetId="10" hidden="1">#REF!</definedName>
    <definedName name="BExCX2KGRZBRVLZNM8SUSIE6A0RL" localSheetId="8" hidden="1">#REF!</definedName>
    <definedName name="BExCX2KGRZBRVLZNM8SUSIE6A0RL" hidden="1">#REF!</definedName>
    <definedName name="BExCX3X451T70LZ1VF95L7W4Y4TM" localSheetId="10" hidden="1">#REF!</definedName>
    <definedName name="BExCX3X451T70LZ1VF95L7W4Y4TM" localSheetId="8" hidden="1">#REF!</definedName>
    <definedName name="BExCX3X451T70LZ1VF95L7W4Y4TM" hidden="1">#REF!</definedName>
    <definedName name="BExCX4NZ2N1OUGXM7EV0U7VULJMM" localSheetId="10" hidden="1">#REF!</definedName>
    <definedName name="BExCX4NZ2N1OUGXM7EV0U7VULJMM" localSheetId="8" hidden="1">#REF!</definedName>
    <definedName name="BExCX4NZ2N1OUGXM7EV0U7VULJMM" hidden="1">#REF!</definedName>
    <definedName name="BExCXILMURGYMAH6N5LF5DV6K3GM" localSheetId="10" hidden="1">#REF!</definedName>
    <definedName name="BExCXILMURGYMAH6N5LF5DV6K3GM" localSheetId="8" hidden="1">#REF!</definedName>
    <definedName name="BExCXILMURGYMAH6N5LF5DV6K3GM" hidden="1">#REF!</definedName>
    <definedName name="BExCXQUFBMXQ1650735H48B1AZT3" localSheetId="10" hidden="1">#REF!</definedName>
    <definedName name="BExCXQUFBMXQ1650735H48B1AZT3" localSheetId="8" hidden="1">#REF!</definedName>
    <definedName name="BExCXQUFBMXQ1650735H48B1AZT3" hidden="1">#REF!</definedName>
    <definedName name="BExCXYSBKJ9SZQD7XS2WUS6SVBJO" localSheetId="10" hidden="1">#REF!</definedName>
    <definedName name="BExCXYSBKJ9SZQD7XS2WUS6SVBJO" localSheetId="8" hidden="1">#REF!</definedName>
    <definedName name="BExCXYSBKJ9SZQD7XS2WUS6SVBJO" hidden="1">#REF!</definedName>
    <definedName name="BExCXZ8DGK5ZE8467LFEHX6JNQHJ" localSheetId="10" hidden="1">#REF!</definedName>
    <definedName name="BExCXZ8DGK5ZE8467LFEHX6JNQHJ" localSheetId="8" hidden="1">#REF!</definedName>
    <definedName name="BExCXZ8DGK5ZE8467LFEHX6JNQHJ" hidden="1">#REF!</definedName>
    <definedName name="BExCY2DQO9VLA77Q7EG3T0XNXX4F" localSheetId="10" hidden="1">#REF!</definedName>
    <definedName name="BExCY2DQO9VLA77Q7EG3T0XNXX4F" localSheetId="8" hidden="1">#REF!</definedName>
    <definedName name="BExCY2DQO9VLA77Q7EG3T0XNXX4F" hidden="1">#REF!</definedName>
    <definedName name="BExCY5Z7X93Z8XUOEASK50W08S36" localSheetId="10" hidden="1">#REF!</definedName>
    <definedName name="BExCY5Z7X93Z8XUOEASK50W08S36" localSheetId="8" hidden="1">#REF!</definedName>
    <definedName name="BExCY5Z7X93Z8XUOEASK50W08S36" hidden="1">#REF!</definedName>
    <definedName name="BExCY6VMJ68MX3C981R5Q0BX5791" localSheetId="10" hidden="1">#REF!</definedName>
    <definedName name="BExCY6VMJ68MX3C981R5Q0BX5791" localSheetId="8" hidden="1">#REF!</definedName>
    <definedName name="BExCY6VMJ68MX3C981R5Q0BX5791" hidden="1">#REF!</definedName>
    <definedName name="BExCYAH2SAZCPW6XCB7V7PMMCAWO" localSheetId="10" hidden="1">#REF!</definedName>
    <definedName name="BExCYAH2SAZCPW6XCB7V7PMMCAWO" localSheetId="8" hidden="1">#REF!</definedName>
    <definedName name="BExCYAH2SAZCPW6XCB7V7PMMCAWO" hidden="1">#REF!</definedName>
    <definedName name="BExCYDGYM1UGUNTB331L2E4L5F34" localSheetId="10" hidden="1">#REF!</definedName>
    <definedName name="BExCYDGYM1UGUNTB331L2E4L5F34" localSheetId="8" hidden="1">#REF!</definedName>
    <definedName name="BExCYDGYM1UGUNTB331L2E4L5F34" hidden="1">#REF!</definedName>
    <definedName name="BExCYN7KCKU1F6EXMNPQPTKNOT6A" localSheetId="10" hidden="1">#REF!</definedName>
    <definedName name="BExCYN7KCKU1F6EXMNPQPTKNOT6A" localSheetId="8" hidden="1">#REF!</definedName>
    <definedName name="BExCYN7KCKU1F6EXMNPQPTKNOT6A" hidden="1">#REF!</definedName>
    <definedName name="BExCYPRC5HJE6N2XQTHCT6NXGP8N" localSheetId="10" hidden="1">#REF!</definedName>
    <definedName name="BExCYPRC5HJE6N2XQTHCT6NXGP8N" localSheetId="8" hidden="1">#REF!</definedName>
    <definedName name="BExCYPRC5HJE6N2XQTHCT6NXGP8N" hidden="1">#REF!</definedName>
    <definedName name="BExCYQCX9ES8ZWW2L35B12WDNT73" localSheetId="10" hidden="1">#REF!</definedName>
    <definedName name="BExCYQCX9ES8ZWW2L35B12WDNT73" localSheetId="8" hidden="1">#REF!</definedName>
    <definedName name="BExCYQCX9ES8ZWW2L35B12WDNT73" hidden="1">#REF!</definedName>
    <definedName name="BExCYSLQY2CYU7DQ3QI07UGGS6OW" localSheetId="10" hidden="1">#REF!</definedName>
    <definedName name="BExCYSLQY2CYU7DQ3QI07UGGS6OW" localSheetId="8" hidden="1">#REF!</definedName>
    <definedName name="BExCYSLQY2CYU7DQ3QI07UGGS6OW" hidden="1">#REF!</definedName>
    <definedName name="BExCYUK0I3UEXZNFDW71G6Z6D8XR" localSheetId="10" hidden="1">#REF!</definedName>
    <definedName name="BExCYUK0I3UEXZNFDW71G6Z6D8XR" localSheetId="8" hidden="1">#REF!</definedName>
    <definedName name="BExCYUK0I3UEXZNFDW71G6Z6D8XR" hidden="1">#REF!</definedName>
    <definedName name="BExCZFZCXMLY5DWESYJ9NGTJYQ8M" localSheetId="10" hidden="1">#REF!</definedName>
    <definedName name="BExCZFZCXMLY5DWESYJ9NGTJYQ8M" localSheetId="8" hidden="1">#REF!</definedName>
    <definedName name="BExCZFZCXMLY5DWESYJ9NGTJYQ8M" hidden="1">#REF!</definedName>
    <definedName name="BExCZJ4P8WS0BDT31WDXI0ROE7D6" localSheetId="10" hidden="1">#REF!</definedName>
    <definedName name="BExCZJ4P8WS0BDT31WDXI0ROE7D6" localSheetId="8" hidden="1">#REF!</definedName>
    <definedName name="BExCZJ4P8WS0BDT31WDXI0ROE7D6" hidden="1">#REF!</definedName>
    <definedName name="BExCZKH6NI0EE02L995IFVBD1J59" localSheetId="10" hidden="1">#REF!</definedName>
    <definedName name="BExCZKH6NI0EE02L995IFVBD1J59" localSheetId="8" hidden="1">#REF!</definedName>
    <definedName name="BExCZKH6NI0EE02L995IFVBD1J59" hidden="1">#REF!</definedName>
    <definedName name="BExCZNRWARGGHWLSC1PEDZFLF3JV" localSheetId="10" hidden="1">#REF!</definedName>
    <definedName name="BExCZNRWARGGHWLSC1PEDZFLF3JV" localSheetId="8" hidden="1">#REF!</definedName>
    <definedName name="BExCZNRWARGGHWLSC1PEDZFLF3JV" hidden="1">#REF!</definedName>
    <definedName name="BExCZP9TBB61HISZ2U5QMQSO2LBE" localSheetId="10" hidden="1">#REF!</definedName>
    <definedName name="BExCZP9TBB61HISZ2U5QMQSO2LBE" localSheetId="8" hidden="1">#REF!</definedName>
    <definedName name="BExCZP9TBB61HISZ2U5QMQSO2LBE" hidden="1">#REF!</definedName>
    <definedName name="BExCZUD9FEOJBKDJ51Z3JON9LKJ8" localSheetId="10" hidden="1">#REF!</definedName>
    <definedName name="BExCZUD9FEOJBKDJ51Z3JON9LKJ8" localSheetId="8" hidden="1">#REF!</definedName>
    <definedName name="BExCZUD9FEOJBKDJ51Z3JON9LKJ8" hidden="1">#REF!</definedName>
    <definedName name="BExD0AUOVQT3UL53T2KUVJNGD0QF" localSheetId="10" hidden="1">#REF!</definedName>
    <definedName name="BExD0AUOVQT3UL53T2KUVJNGD0QF" localSheetId="8" hidden="1">#REF!</definedName>
    <definedName name="BExD0AUOVQT3UL53T2KUVJNGD0QF" hidden="1">#REF!</definedName>
    <definedName name="BExD0HALIN0JR4JTPGDEVAEE5EX5" localSheetId="10" hidden="1">#REF!</definedName>
    <definedName name="BExD0HALIN0JR4JTPGDEVAEE5EX5" localSheetId="8" hidden="1">#REF!</definedName>
    <definedName name="BExD0HALIN0JR4JTPGDEVAEE5EX5" hidden="1">#REF!</definedName>
    <definedName name="BExD0LCCDPG16YLY5WQSZF1XI5DA" localSheetId="10" hidden="1">#REF!</definedName>
    <definedName name="BExD0LCCDPG16YLY5WQSZF1XI5DA" localSheetId="8" hidden="1">#REF!</definedName>
    <definedName name="BExD0LCCDPG16YLY5WQSZF1XI5DA" hidden="1">#REF!</definedName>
    <definedName name="BExD0RMWSB4TRECEHTH6NN4K9DFZ" localSheetId="10" hidden="1">#REF!</definedName>
    <definedName name="BExD0RMWSB4TRECEHTH6NN4K9DFZ" localSheetId="8" hidden="1">#REF!</definedName>
    <definedName name="BExD0RMWSB4TRECEHTH6NN4K9DFZ" hidden="1">#REF!</definedName>
    <definedName name="BExD0U6KG10QGVDI1XSHK0J10A2V" localSheetId="10" hidden="1">#REF!</definedName>
    <definedName name="BExD0U6KG10QGVDI1XSHK0J10A2V" localSheetId="8" hidden="1">#REF!</definedName>
    <definedName name="BExD0U6KG10QGVDI1XSHK0J10A2V" hidden="1">#REF!</definedName>
    <definedName name="BExD0WQ6EQ2G82IAJI3FDQKGZH18" localSheetId="10" hidden="1">#REF!</definedName>
    <definedName name="BExD0WQ6EQ2G82IAJI3FDQKGZH18" localSheetId="8" hidden="1">#REF!</definedName>
    <definedName name="BExD0WQ6EQ2G82IAJI3FDQKGZH18" hidden="1">#REF!</definedName>
    <definedName name="BExD13RUIBGRXDL4QDZ305UKUR12" localSheetId="10" hidden="1">#REF!</definedName>
    <definedName name="BExD13RUIBGRXDL4QDZ305UKUR12" localSheetId="8" hidden="1">#REF!</definedName>
    <definedName name="BExD13RUIBGRXDL4QDZ305UKUR12" hidden="1">#REF!</definedName>
    <definedName name="BExD14DETV5R4OOTMAXD5NAKWRO3" localSheetId="10" hidden="1">#REF!</definedName>
    <definedName name="BExD14DETV5R4OOTMAXD5NAKWRO3" localSheetId="8" hidden="1">#REF!</definedName>
    <definedName name="BExD14DETV5R4OOTMAXD5NAKWRO3" hidden="1">#REF!</definedName>
    <definedName name="BExD1MI40YRCBI7KT4S9YHQJUO06" localSheetId="10" hidden="1">#REF!</definedName>
    <definedName name="BExD1MI40YRCBI7KT4S9YHQJUO06" localSheetId="8" hidden="1">#REF!</definedName>
    <definedName name="BExD1MI40YRCBI7KT4S9YHQJUO06" hidden="1">#REF!</definedName>
    <definedName name="BExD1OAU9OXQAZA4D70HP72CU6GB" localSheetId="10" hidden="1">#REF!</definedName>
    <definedName name="BExD1OAU9OXQAZA4D70HP72CU6GB" localSheetId="8" hidden="1">#REF!</definedName>
    <definedName name="BExD1OAU9OXQAZA4D70HP72CU6GB" hidden="1">#REF!</definedName>
    <definedName name="BExD1T8WPV0G6YOX7WMAIZD8XNBK" localSheetId="10" hidden="1">#REF!</definedName>
    <definedName name="BExD1T8WPV0G6YOX7WMAIZD8XNBK" localSheetId="8" hidden="1">#REF!</definedName>
    <definedName name="BExD1T8WPV0G6YOX7WMAIZD8XNBK" hidden="1">#REF!</definedName>
    <definedName name="BExD1Y1JV61416YA1XRQHKWPZIE7" localSheetId="10" hidden="1">#REF!</definedName>
    <definedName name="BExD1Y1JV61416YA1XRQHKWPZIE7" localSheetId="8" hidden="1">#REF!</definedName>
    <definedName name="BExD1Y1JV61416YA1XRQHKWPZIE7" hidden="1">#REF!</definedName>
    <definedName name="BExD2CFHIRMBKN5KXE5QP4XXEWFS" localSheetId="10" hidden="1">#REF!</definedName>
    <definedName name="BExD2CFHIRMBKN5KXE5QP4XXEWFS" localSheetId="8" hidden="1">#REF!</definedName>
    <definedName name="BExD2CFHIRMBKN5KXE5QP4XXEWFS" hidden="1">#REF!</definedName>
    <definedName name="BExD2DMHH1HWXQ9W0YYMDP8AAX8Q" localSheetId="10" hidden="1">#REF!</definedName>
    <definedName name="BExD2DMHH1HWXQ9W0YYMDP8AAX8Q" localSheetId="8" hidden="1">#REF!</definedName>
    <definedName name="BExD2DMHH1HWXQ9W0YYMDP8AAX8Q" hidden="1">#REF!</definedName>
    <definedName name="BExD2HTPC7IWBAU6OSQ67MQA8BYZ" localSheetId="10" hidden="1">#REF!</definedName>
    <definedName name="BExD2HTPC7IWBAU6OSQ67MQA8BYZ" localSheetId="8" hidden="1">#REF!</definedName>
    <definedName name="BExD2HTPC7IWBAU6OSQ67MQA8BYZ" hidden="1">#REF!</definedName>
    <definedName name="BExD2PWTVQ2CXNG6B7UDL8FIMXBH" localSheetId="10" hidden="1">#REF!</definedName>
    <definedName name="BExD2PWTVQ2CXNG6B7UDL8FIMXBH" localSheetId="8" hidden="1">#REF!</definedName>
    <definedName name="BExD2PWTVQ2CXNG6B7UDL8FIMXBH" hidden="1">#REF!</definedName>
    <definedName name="BExD2X9AQ03EX1AVVX44CXLXRPTI" localSheetId="10" hidden="1">#REF!</definedName>
    <definedName name="BExD2X9AQ03EX1AVVX44CXLXRPTI" localSheetId="8" hidden="1">#REF!</definedName>
    <definedName name="BExD2X9AQ03EX1AVVX44CXLXRPTI" hidden="1">#REF!</definedName>
    <definedName name="BExD2ZNL9MWJOEL2575KJZBDP2A6" localSheetId="10" hidden="1">#REF!</definedName>
    <definedName name="BExD2ZNL9MWJOEL2575KJZBDP2A6" localSheetId="8" hidden="1">#REF!</definedName>
    <definedName name="BExD2ZNL9MWJOEL2575KJZBDP2A6" hidden="1">#REF!</definedName>
    <definedName name="BExD34G79JRMB8BZRVN81P1H9MSB" localSheetId="10" hidden="1">#REF!</definedName>
    <definedName name="BExD34G79JRMB8BZRVN81P1H9MSB" localSheetId="8" hidden="1">#REF!</definedName>
    <definedName name="BExD34G79JRMB8BZRVN81P1H9MSB" hidden="1">#REF!</definedName>
    <definedName name="BExD35CL2NULPPEHAM954ETQIJA2" localSheetId="10" hidden="1">#REF!</definedName>
    <definedName name="BExD35CL2NULPPEHAM954ETQIJA2" localSheetId="8" hidden="1">#REF!</definedName>
    <definedName name="BExD35CL2NULPPEHAM954ETQIJA2" hidden="1">#REF!</definedName>
    <definedName name="BExD363H2VGFIQUCE6LS4AC5J0ZT" localSheetId="10" hidden="1">#REF!</definedName>
    <definedName name="BExD363H2VGFIQUCE6LS4AC5J0ZT" localSheetId="8" hidden="1">#REF!</definedName>
    <definedName name="BExD363H2VGFIQUCE6LS4AC5J0ZT" hidden="1">#REF!</definedName>
    <definedName name="BExD3A588E939V61P1XEW0FI5Q0S" localSheetId="10" hidden="1">#REF!</definedName>
    <definedName name="BExD3A588E939V61P1XEW0FI5Q0S" localSheetId="8" hidden="1">#REF!</definedName>
    <definedName name="BExD3A588E939V61P1XEW0FI5Q0S" hidden="1">#REF!</definedName>
    <definedName name="BExD3CJJDKVR9M18XI3WDZH80WL6" localSheetId="10" hidden="1">#REF!</definedName>
    <definedName name="BExD3CJJDKVR9M18XI3WDZH80WL6" localSheetId="8" hidden="1">#REF!</definedName>
    <definedName name="BExD3CJJDKVR9M18XI3WDZH80WL6" hidden="1">#REF!</definedName>
    <definedName name="BExD3ESD9WYJIB3TRDPJ1CKXRAVL" localSheetId="10" hidden="1">#REF!</definedName>
    <definedName name="BExD3ESD9WYJIB3TRDPJ1CKXRAVL" localSheetId="8" hidden="1">#REF!</definedName>
    <definedName name="BExD3ESD9WYJIB3TRDPJ1CKXRAVL" hidden="1">#REF!</definedName>
    <definedName name="BExD3F368X5S25MWSUNIV57RDB57" localSheetId="10" hidden="1">#REF!</definedName>
    <definedName name="BExD3F368X5S25MWSUNIV57RDB57" localSheetId="8" hidden="1">#REF!</definedName>
    <definedName name="BExD3F368X5S25MWSUNIV57RDB57" hidden="1">#REF!</definedName>
    <definedName name="BExD3I8JTNF4LTMFY6GRVDJ6VLGG" localSheetId="10" hidden="1">#REF!</definedName>
    <definedName name="BExD3I8JTNF4LTMFY6GRVDJ6VLGG" localSheetId="8" hidden="1">#REF!</definedName>
    <definedName name="BExD3I8JTNF4LTMFY6GRVDJ6VLGG" hidden="1">#REF!</definedName>
    <definedName name="BExD3IJ5IT335SOSNV9L85WKAOSI" localSheetId="10" hidden="1">#REF!</definedName>
    <definedName name="BExD3IJ5IT335SOSNV9L85WKAOSI" localSheetId="8" hidden="1">#REF!</definedName>
    <definedName name="BExD3IJ5IT335SOSNV9L85WKAOSI" hidden="1">#REF!</definedName>
    <definedName name="BExD3KBVUY57GMMQTOFEU6S6G1AY" localSheetId="10" hidden="1">#REF!</definedName>
    <definedName name="BExD3KBVUY57GMMQTOFEU6S6G1AY" localSheetId="8" hidden="1">#REF!</definedName>
    <definedName name="BExD3KBVUY57GMMQTOFEU6S6G1AY" hidden="1">#REF!</definedName>
    <definedName name="BExD3NMR7AW2Z6V8SC79VQR37NA6" localSheetId="10" hidden="1">#REF!</definedName>
    <definedName name="BExD3NMR7AW2Z6V8SC79VQR37NA6" localSheetId="8" hidden="1">#REF!</definedName>
    <definedName name="BExD3NMR7AW2Z6V8SC79VQR37NA6" hidden="1">#REF!</definedName>
    <definedName name="BExD3QXA2UQ2W4N7NYLUEOG40BZB" localSheetId="10" hidden="1">#REF!</definedName>
    <definedName name="BExD3QXA2UQ2W4N7NYLUEOG40BZB" localSheetId="8" hidden="1">#REF!</definedName>
    <definedName name="BExD3QXA2UQ2W4N7NYLUEOG40BZB" hidden="1">#REF!</definedName>
    <definedName name="BExD3U2N041TEJ7GCN005UTPHNXY" localSheetId="10" hidden="1">#REF!</definedName>
    <definedName name="BExD3U2N041TEJ7GCN005UTPHNXY" localSheetId="8" hidden="1">#REF!</definedName>
    <definedName name="BExD3U2N041TEJ7GCN005UTPHNXY" hidden="1">#REF!</definedName>
    <definedName name="BExD3VPY5VEI1LLQ4I16T16251DT" localSheetId="10" hidden="1">#REF!</definedName>
    <definedName name="BExD3VPY5VEI1LLQ4I16T16251DT" localSheetId="8" hidden="1">#REF!</definedName>
    <definedName name="BExD3VPY5VEI1LLQ4I16T16251DT" hidden="1">#REF!</definedName>
    <definedName name="BExD3XIUEZZ1KIHV7CPS7DKUGIN8" localSheetId="10" hidden="1">#REF!</definedName>
    <definedName name="BExD3XIUEZZ1KIHV7CPS7DKUGIN8" localSheetId="8" hidden="1">#REF!</definedName>
    <definedName name="BExD3XIUEZZ1KIHV7CPS7DKUGIN8" hidden="1">#REF!</definedName>
    <definedName name="BExD40O0CFTNJFOFMMM1KH0P7BUI" localSheetId="10" hidden="1">#REF!</definedName>
    <definedName name="BExD40O0CFTNJFOFMMM1KH0P7BUI" localSheetId="8" hidden="1">#REF!</definedName>
    <definedName name="BExD40O0CFTNJFOFMMM1KH0P7BUI" hidden="1">#REF!</definedName>
    <definedName name="BExD47UYINTJY1PDIW2S1FZ8ZMIO" localSheetId="10" hidden="1">#REF!</definedName>
    <definedName name="BExD47UYINTJY1PDIW2S1FZ8ZMIO" localSheetId="8" hidden="1">#REF!</definedName>
    <definedName name="BExD47UYINTJY1PDIW2S1FZ8ZMIO" hidden="1">#REF!</definedName>
    <definedName name="BExD4BR9HJ3MWWZ5KLVZWX9FJAUS" localSheetId="10" hidden="1">#REF!</definedName>
    <definedName name="BExD4BR9HJ3MWWZ5KLVZWX9FJAUS" localSheetId="8" hidden="1">#REF!</definedName>
    <definedName name="BExD4BR9HJ3MWWZ5KLVZWX9FJAUS" hidden="1">#REF!</definedName>
    <definedName name="BExD4F1WTKT3H0N9MF4H1LX7MBSY" localSheetId="10" hidden="1">#REF!</definedName>
    <definedName name="BExD4F1WTKT3H0N9MF4H1LX7MBSY" localSheetId="8" hidden="1">#REF!</definedName>
    <definedName name="BExD4F1WTKT3H0N9MF4H1LX7MBSY" hidden="1">#REF!</definedName>
    <definedName name="BExD4H5GQWXBS6LUL3TSP36DVO38" localSheetId="10" hidden="1">#REF!</definedName>
    <definedName name="BExD4H5GQWXBS6LUL3TSP36DVO38" localSheetId="8" hidden="1">#REF!</definedName>
    <definedName name="BExD4H5GQWXBS6LUL3TSP36DVO38" hidden="1">#REF!</definedName>
    <definedName name="BExD4JJSS3QDBLABCJCHD45SRNPI" localSheetId="10" hidden="1">#REF!</definedName>
    <definedName name="BExD4JJSS3QDBLABCJCHD45SRNPI" localSheetId="8" hidden="1">#REF!</definedName>
    <definedName name="BExD4JJSS3QDBLABCJCHD45SRNPI" hidden="1">#REF!</definedName>
    <definedName name="BExD4QQQ7V9LH5WWBJA3HKJXLVP6" localSheetId="10" hidden="1">#REF!</definedName>
    <definedName name="BExD4QQQ7V9LH5WWBJA3HKJXLVP6" localSheetId="8" hidden="1">#REF!</definedName>
    <definedName name="BExD4QQQ7V9LH5WWBJA3HKJXLVP6" hidden="1">#REF!</definedName>
    <definedName name="BExD4R1I0MKF033I5LPUYIMTZ6E8" localSheetId="10" hidden="1">#REF!</definedName>
    <definedName name="BExD4R1I0MKF033I5LPUYIMTZ6E8" localSheetId="8" hidden="1">#REF!</definedName>
    <definedName name="BExD4R1I0MKF033I5LPUYIMTZ6E8" hidden="1">#REF!</definedName>
    <definedName name="BExD50MT3M6XZLNUP9JL93EG6D9R" localSheetId="10" hidden="1">#REF!</definedName>
    <definedName name="BExD50MT3M6XZLNUP9JL93EG6D9R" localSheetId="8" hidden="1">#REF!</definedName>
    <definedName name="BExD50MT3M6XZLNUP9JL93EG6D9R" hidden="1">#REF!</definedName>
    <definedName name="BExD5EV7KDSVF1CJT38M4IBPFLPY" localSheetId="10" hidden="1">#REF!</definedName>
    <definedName name="BExD5EV7KDSVF1CJT38M4IBPFLPY" localSheetId="8" hidden="1">#REF!</definedName>
    <definedName name="BExD5EV7KDSVF1CJT38M4IBPFLPY" hidden="1">#REF!</definedName>
    <definedName name="BExD5FRK547OESJRYAW574DZEZ7J" localSheetId="10" hidden="1">#REF!</definedName>
    <definedName name="BExD5FRK547OESJRYAW574DZEZ7J" localSheetId="8" hidden="1">#REF!</definedName>
    <definedName name="BExD5FRK547OESJRYAW574DZEZ7J" hidden="1">#REF!</definedName>
    <definedName name="BExD5I5X2YA2YNCTCDSMEL4CWF4N" localSheetId="10" hidden="1">#REF!</definedName>
    <definedName name="BExD5I5X2YA2YNCTCDSMEL4CWF4N" localSheetId="8" hidden="1">#REF!</definedName>
    <definedName name="BExD5I5X2YA2YNCTCDSMEL4CWF4N" hidden="1">#REF!</definedName>
    <definedName name="BExD5QUSRFJWRQ1ZM50WYLCF74DF" localSheetId="10" hidden="1">#REF!</definedName>
    <definedName name="BExD5QUSRFJWRQ1ZM50WYLCF74DF" localSheetId="8" hidden="1">#REF!</definedName>
    <definedName name="BExD5QUSRFJWRQ1ZM50WYLCF74DF" hidden="1">#REF!</definedName>
    <definedName name="BExD5SSUIF6AJQHBHK8PNMFBPRYB" localSheetId="10" hidden="1">#REF!</definedName>
    <definedName name="BExD5SSUIF6AJQHBHK8PNMFBPRYB" localSheetId="8" hidden="1">#REF!</definedName>
    <definedName name="BExD5SSUIF6AJQHBHK8PNMFBPRYB" hidden="1">#REF!</definedName>
    <definedName name="BExD623C9LRX18BE0W2V6SZLQUXX" localSheetId="10" hidden="1">#REF!</definedName>
    <definedName name="BExD623C9LRX18BE0W2V6SZLQUXX" localSheetId="8" hidden="1">#REF!</definedName>
    <definedName name="BExD623C9LRX18BE0W2V6SZLQUXX" hidden="1">#REF!</definedName>
    <definedName name="BExD6CQA7UMJBXV7AIFAIHUF2ICX" localSheetId="10" hidden="1">#REF!</definedName>
    <definedName name="BExD6CQA7UMJBXV7AIFAIHUF2ICX" localSheetId="8" hidden="1">#REF!</definedName>
    <definedName name="BExD6CQA7UMJBXV7AIFAIHUF2ICX" hidden="1">#REF!</definedName>
    <definedName name="BExD6D18MCF5R8YJMPG21WE3GPJQ" localSheetId="10" hidden="1">#REF!</definedName>
    <definedName name="BExD6D18MCF5R8YJMPG21WE3GPJQ" localSheetId="8" hidden="1">#REF!</definedName>
    <definedName name="BExD6D18MCF5R8YJMPG21WE3GPJQ" hidden="1">#REF!</definedName>
    <definedName name="BExD6FKVK8WJWNYPVENR7Q8Q30PK" localSheetId="10" hidden="1">#REF!</definedName>
    <definedName name="BExD6FKVK8WJWNYPVENR7Q8Q30PK" localSheetId="8" hidden="1">#REF!</definedName>
    <definedName name="BExD6FKVK8WJWNYPVENR7Q8Q30PK" hidden="1">#REF!</definedName>
    <definedName name="BExD6GMP0LK8WKVWMIT1NNH8CHLF" localSheetId="10" hidden="1">#REF!</definedName>
    <definedName name="BExD6GMP0LK8WKVWMIT1NNH8CHLF" localSheetId="8" hidden="1">#REF!</definedName>
    <definedName name="BExD6GMP0LK8WKVWMIT1NNH8CHLF" hidden="1">#REF!</definedName>
    <definedName name="BExD6H2TE0WWAUIWVSSCLPZ6B88N" localSheetId="10" hidden="1">#REF!</definedName>
    <definedName name="BExD6H2TE0WWAUIWVSSCLPZ6B88N" localSheetId="8" hidden="1">#REF!</definedName>
    <definedName name="BExD6H2TE0WWAUIWVSSCLPZ6B88N" hidden="1">#REF!</definedName>
    <definedName name="BExD71LTOE015TV5RSAHM8NT8GVW" localSheetId="10" hidden="1">#REF!</definedName>
    <definedName name="BExD71LTOE015TV5RSAHM8NT8GVW" localSheetId="8" hidden="1">#REF!</definedName>
    <definedName name="BExD71LTOE015TV5RSAHM8NT8GVW" hidden="1">#REF!</definedName>
    <definedName name="BExD73USXVADC7EHGHVTQNCT06ZA" localSheetId="10" hidden="1">#REF!</definedName>
    <definedName name="BExD73USXVADC7EHGHVTQNCT06ZA" localSheetId="8" hidden="1">#REF!</definedName>
    <definedName name="BExD73USXVADC7EHGHVTQNCT06ZA" hidden="1">#REF!</definedName>
    <definedName name="BExD7GAIGULTB3YHM1OS9RBQOTEC" localSheetId="10" hidden="1">#REF!</definedName>
    <definedName name="BExD7GAIGULTB3YHM1OS9RBQOTEC" localSheetId="8" hidden="1">#REF!</definedName>
    <definedName name="BExD7GAIGULTB3YHM1OS9RBQOTEC" hidden="1">#REF!</definedName>
    <definedName name="BExD7IE1DHIS52UFDCTSKPJQNRD5" localSheetId="10" hidden="1">#REF!</definedName>
    <definedName name="BExD7IE1DHIS52UFDCTSKPJQNRD5" localSheetId="8" hidden="1">#REF!</definedName>
    <definedName name="BExD7IE1DHIS52UFDCTSKPJQNRD5" hidden="1">#REF!</definedName>
    <definedName name="BExD7IUBGUWHYC9UNZ1IY5XFYKQN" localSheetId="10" hidden="1">#REF!</definedName>
    <definedName name="BExD7IUBGUWHYC9UNZ1IY5XFYKQN" localSheetId="8" hidden="1">#REF!</definedName>
    <definedName name="BExD7IUBGUWHYC9UNZ1IY5XFYKQN" hidden="1">#REF!</definedName>
    <definedName name="BExD7JQOJ35HGL8U2OCEI2P2JT7I" localSheetId="10" hidden="1">#REF!</definedName>
    <definedName name="BExD7JQOJ35HGL8U2OCEI2P2JT7I" localSheetId="8" hidden="1">#REF!</definedName>
    <definedName name="BExD7JQOJ35HGL8U2OCEI2P2JT7I" hidden="1">#REF!</definedName>
    <definedName name="BExD7KSDKNDNH95NDT3S7GM3MUU2" localSheetId="10" hidden="1">#REF!</definedName>
    <definedName name="BExD7KSDKNDNH95NDT3S7GM3MUU2" localSheetId="8" hidden="1">#REF!</definedName>
    <definedName name="BExD7KSDKNDNH95NDT3S7GM3MUU2" hidden="1">#REF!</definedName>
    <definedName name="BExD8H5O087KQVWIVPUUID5VMGMS" localSheetId="10" hidden="1">#REF!</definedName>
    <definedName name="BExD8H5O087KQVWIVPUUID5VMGMS" localSheetId="8" hidden="1">#REF!</definedName>
    <definedName name="BExD8H5O087KQVWIVPUUID5VMGMS" hidden="1">#REF!</definedName>
    <definedName name="BExD8HLWJHFK6566YQLGOAPIWD7G" localSheetId="10" hidden="1">#REF!</definedName>
    <definedName name="BExD8HLWJHFK6566YQLGOAPIWD7G" localSheetId="8" hidden="1">#REF!</definedName>
    <definedName name="BExD8HLWJHFK6566YQLGOAPIWD7G" hidden="1">#REF!</definedName>
    <definedName name="BExD8OCLZMFN5K3VZYI4Q4ITVKUA" localSheetId="10" hidden="1">#REF!</definedName>
    <definedName name="BExD8OCLZMFN5K3VZYI4Q4ITVKUA" localSheetId="8" hidden="1">#REF!</definedName>
    <definedName name="BExD8OCLZMFN5K3VZYI4Q4ITVKUA" hidden="1">#REF!</definedName>
    <definedName name="BExD93C1R6LC0631ECHVFYH0R0PD" localSheetId="10" hidden="1">#REF!</definedName>
    <definedName name="BExD93C1R6LC0631ECHVFYH0R0PD" localSheetId="8" hidden="1">#REF!</definedName>
    <definedName name="BExD93C1R6LC0631ECHVFYH0R0PD" hidden="1">#REF!</definedName>
    <definedName name="BExD97TXIO0COVNN4OH3DEJ33YLM" localSheetId="10" hidden="1">#REF!</definedName>
    <definedName name="BExD97TXIO0COVNN4OH3DEJ33YLM" localSheetId="8" hidden="1">#REF!</definedName>
    <definedName name="BExD97TXIO0COVNN4OH3DEJ33YLM" hidden="1">#REF!</definedName>
    <definedName name="BExD99RZ1RFIMK6O1ZHSPJ68X9Y5" localSheetId="10" hidden="1">#REF!</definedName>
    <definedName name="BExD99RZ1RFIMK6O1ZHSPJ68X9Y5" localSheetId="8" hidden="1">#REF!</definedName>
    <definedName name="BExD99RZ1RFIMK6O1ZHSPJ68X9Y5" hidden="1">#REF!</definedName>
    <definedName name="BExD9ATSNNU6SJVYYUCUG2AFS57W" localSheetId="10" hidden="1">#REF!</definedName>
    <definedName name="BExD9ATSNNU6SJVYYUCUG2AFS57W" localSheetId="8" hidden="1">#REF!</definedName>
    <definedName name="BExD9ATSNNU6SJVYYUCUG2AFS57W" hidden="1">#REF!</definedName>
    <definedName name="BExD9JO1QOKHUKL6DOEKDLUBPPKZ" localSheetId="10" hidden="1">#REF!</definedName>
    <definedName name="BExD9JO1QOKHUKL6DOEKDLUBPPKZ" localSheetId="8" hidden="1">#REF!</definedName>
    <definedName name="BExD9JO1QOKHUKL6DOEKDLUBPPKZ" hidden="1">#REF!</definedName>
    <definedName name="BExD9L0ID3VSOU609GKWYTA5BFMA" localSheetId="10" hidden="1">#REF!</definedName>
    <definedName name="BExD9L0ID3VSOU609GKWYTA5BFMA" localSheetId="8" hidden="1">#REF!</definedName>
    <definedName name="BExD9L0ID3VSOU609GKWYTA5BFMA" hidden="1">#REF!</definedName>
    <definedName name="BExD9M7SEMG0JK2FUTTZXWIEBTKB" localSheetId="10" hidden="1">#REF!</definedName>
    <definedName name="BExD9M7SEMG0JK2FUTTZXWIEBTKB" localSheetId="8" hidden="1">#REF!</definedName>
    <definedName name="BExD9M7SEMG0JK2FUTTZXWIEBTKB" hidden="1">#REF!</definedName>
    <definedName name="BExD9MNYBYB1AICQL5165G472IE2" localSheetId="10" hidden="1">#REF!</definedName>
    <definedName name="BExD9MNYBYB1AICQL5165G472IE2" localSheetId="8" hidden="1">#REF!</definedName>
    <definedName name="BExD9MNYBYB1AICQL5165G472IE2" hidden="1">#REF!</definedName>
    <definedName name="BExD9PNSYT7GASEGUVL48MUQ02WO" localSheetId="10" hidden="1">#REF!</definedName>
    <definedName name="BExD9PNSYT7GASEGUVL48MUQ02WO" localSheetId="8" hidden="1">#REF!</definedName>
    <definedName name="BExD9PNSYT7GASEGUVL48MUQ02WO" hidden="1">#REF!</definedName>
    <definedName name="BExD9TK2MIWFH5SKUYU9ZKF4NPHQ" localSheetId="10" hidden="1">#REF!</definedName>
    <definedName name="BExD9TK2MIWFH5SKUYU9ZKF4NPHQ" localSheetId="8" hidden="1">#REF!</definedName>
    <definedName name="BExD9TK2MIWFH5SKUYU9ZKF4NPHQ" hidden="1">#REF!</definedName>
    <definedName name="BExDA23J1UL1EN1K0BLX2TKAX4U0" localSheetId="10" hidden="1">#REF!</definedName>
    <definedName name="BExDA23J1UL1EN1K0BLX2TKAX4U0" localSheetId="8" hidden="1">#REF!</definedName>
    <definedName name="BExDA23J1UL1EN1K0BLX2TKAX4U0" hidden="1">#REF!</definedName>
    <definedName name="BExDA6594R2INH5X2F55YRZSKRND" localSheetId="10" hidden="1">#REF!</definedName>
    <definedName name="BExDA6594R2INH5X2F55YRZSKRND" localSheetId="8" hidden="1">#REF!</definedName>
    <definedName name="BExDA6594R2INH5X2F55YRZSKRND" hidden="1">#REF!</definedName>
    <definedName name="BExDA6LD9061UULVKUUI4QP8SK13" localSheetId="10" hidden="1">#REF!</definedName>
    <definedName name="BExDA6LD9061UULVKUUI4QP8SK13" localSheetId="8" hidden="1">#REF!</definedName>
    <definedName name="BExDA6LD9061UULVKUUI4QP8SK13" hidden="1">#REF!</definedName>
    <definedName name="BExDAGMVMNLQ6QXASB9R6D8DIT12" localSheetId="10" hidden="1">#REF!</definedName>
    <definedName name="BExDAGMVMNLQ6QXASB9R6D8DIT12" localSheetId="8" hidden="1">#REF!</definedName>
    <definedName name="BExDAGMVMNLQ6QXASB9R6D8DIT12" hidden="1">#REF!</definedName>
    <definedName name="BExDAYBHU9ADLXI8VRC7F608RVGM" localSheetId="10" hidden="1">#REF!</definedName>
    <definedName name="BExDAYBHU9ADLXI8VRC7F608RVGM" localSheetId="8" hidden="1">#REF!</definedName>
    <definedName name="BExDAYBHU9ADLXI8VRC7F608RVGM" hidden="1">#REF!</definedName>
    <definedName name="BExDBDR1XR0FV0CYUCB2OJ7CJCZU" localSheetId="10" hidden="1">#REF!</definedName>
    <definedName name="BExDBDR1XR0FV0CYUCB2OJ7CJCZU" localSheetId="8" hidden="1">#REF!</definedName>
    <definedName name="BExDBDR1XR0FV0CYUCB2OJ7CJCZU" hidden="1">#REF!</definedName>
    <definedName name="BExDC7F818VN0S18ID7XRCRVYPJ4" localSheetId="10" hidden="1">#REF!</definedName>
    <definedName name="BExDC7F818VN0S18ID7XRCRVYPJ4" localSheetId="8" hidden="1">#REF!</definedName>
    <definedName name="BExDC7F818VN0S18ID7XRCRVYPJ4" hidden="1">#REF!</definedName>
    <definedName name="BExDCL7K96PC9VZYB70ZW3QPVIJE" localSheetId="10" hidden="1">#REF!</definedName>
    <definedName name="BExDCL7K96PC9VZYB70ZW3QPVIJE" localSheetId="8" hidden="1">#REF!</definedName>
    <definedName name="BExDCL7K96PC9VZYB70ZW3QPVIJE" hidden="1">#REF!</definedName>
    <definedName name="BExDCP3UZ3C2O4C1F7KMU0Z9U32N" localSheetId="10" hidden="1">#REF!</definedName>
    <definedName name="BExDCP3UZ3C2O4C1F7KMU0Z9U32N" localSheetId="8" hidden="1">#REF!</definedName>
    <definedName name="BExDCP3UZ3C2O4C1F7KMU0Z9U32N" hidden="1">#REF!</definedName>
    <definedName name="BExENU8ISP26W97JG63CN1XT9KB4" localSheetId="10" hidden="1">#REF!</definedName>
    <definedName name="BExENU8ISP26W97JG63CN1XT9KB4" localSheetId="8" hidden="1">#REF!</definedName>
    <definedName name="BExENU8ISP26W97JG63CN1XT9KB4" hidden="1">#REF!</definedName>
    <definedName name="BExEO14OTKLVDBTNB2ONGZ4YB20H" localSheetId="10" hidden="1">#REF!</definedName>
    <definedName name="BExEO14OTKLVDBTNB2ONGZ4YB20H" localSheetId="8" hidden="1">#REF!</definedName>
    <definedName name="BExEO14OTKLVDBTNB2ONGZ4YB20H" hidden="1">#REF!</definedName>
    <definedName name="BExEO80UUNTK4DX33Z5TYLM8NYZM" localSheetId="10" hidden="1">#REF!</definedName>
    <definedName name="BExEO80UUNTK4DX33Z5TYLM8NYZM" localSheetId="8" hidden="1">#REF!</definedName>
    <definedName name="BExEO80UUNTK4DX33Z5TYLM8NYZM" hidden="1">#REF!</definedName>
    <definedName name="BExEOBX3WECDMYCV9RLN49APTXMM" localSheetId="10" hidden="1">#REF!</definedName>
    <definedName name="BExEOBX3WECDMYCV9RLN49APTXMM" localSheetId="8" hidden="1">#REF!</definedName>
    <definedName name="BExEOBX3WECDMYCV9RLN49APTXMM" hidden="1">#REF!</definedName>
    <definedName name="BExEPN9VIYI0FVL0HLZQXJFO6TT0" localSheetId="10" hidden="1">#REF!</definedName>
    <definedName name="BExEPN9VIYI0FVL0HLZQXJFO6TT0" localSheetId="8" hidden="1">#REF!</definedName>
    <definedName name="BExEPN9VIYI0FVL0HLZQXJFO6TT0" hidden="1">#REF!</definedName>
    <definedName name="BExEPQPUOD4B6H60DKEB9159F7DR" localSheetId="10" hidden="1">#REF!</definedName>
    <definedName name="BExEPQPUOD4B6H60DKEB9159F7DR" localSheetId="8" hidden="1">#REF!</definedName>
    <definedName name="BExEPQPUOD4B6H60DKEB9159F7DR" hidden="1">#REF!</definedName>
    <definedName name="BExEPYT6VDSMR8MU2341Q5GM2Y9V" localSheetId="10" hidden="1">#REF!</definedName>
    <definedName name="BExEPYT6VDSMR8MU2341Q5GM2Y9V" localSheetId="8" hidden="1">#REF!</definedName>
    <definedName name="BExEPYT6VDSMR8MU2341Q5GM2Y9V" hidden="1">#REF!</definedName>
    <definedName name="BExEQ2ENYLMY8K1796XBB31CJHNN" localSheetId="10" hidden="1">#REF!</definedName>
    <definedName name="BExEQ2ENYLMY8K1796XBB31CJHNN" localSheetId="8" hidden="1">#REF!</definedName>
    <definedName name="BExEQ2ENYLMY8K1796XBB31CJHNN" hidden="1">#REF!</definedName>
    <definedName name="BExEQ2PFE4N40LEPGDPS90WDL6BN" localSheetId="10" hidden="1">#REF!</definedName>
    <definedName name="BExEQ2PFE4N40LEPGDPS90WDL6BN" localSheetId="8" hidden="1">#REF!</definedName>
    <definedName name="BExEQ2PFE4N40LEPGDPS90WDL6BN" hidden="1">#REF!</definedName>
    <definedName name="BExEQ2PFURT24NQYGYVE8NKX1EGA" localSheetId="10" hidden="1">#REF!</definedName>
    <definedName name="BExEQ2PFURT24NQYGYVE8NKX1EGA" localSheetId="8" hidden="1">#REF!</definedName>
    <definedName name="BExEQ2PFURT24NQYGYVE8NKX1EGA" hidden="1">#REF!</definedName>
    <definedName name="BExEQB8ZWXO6IIGOEPWTLOJGE2NR" localSheetId="10" hidden="1">#REF!</definedName>
    <definedName name="BExEQB8ZWXO6IIGOEPWTLOJGE2NR" localSheetId="8" hidden="1">#REF!</definedName>
    <definedName name="BExEQB8ZWXO6IIGOEPWTLOJGE2NR" hidden="1">#REF!</definedName>
    <definedName name="BExEQBZX0EL6LIKPY01197ACK65H" localSheetId="10" hidden="1">#REF!</definedName>
    <definedName name="BExEQBZX0EL6LIKPY01197ACK65H" localSheetId="8" hidden="1">#REF!</definedName>
    <definedName name="BExEQBZX0EL6LIKPY01197ACK65H" hidden="1">#REF!</definedName>
    <definedName name="BExEQDXZALJLD4OBF74IKZBR13SR" localSheetId="10" hidden="1">#REF!</definedName>
    <definedName name="BExEQDXZALJLD4OBF74IKZBR13SR" localSheetId="8" hidden="1">#REF!</definedName>
    <definedName name="BExEQDXZALJLD4OBF74IKZBR13SR" hidden="1">#REF!</definedName>
    <definedName name="BExEQFLE2RPWGMWQAI4JMKUEFRPT" localSheetId="10" hidden="1">#REF!</definedName>
    <definedName name="BExEQFLE2RPWGMWQAI4JMKUEFRPT" localSheetId="8" hidden="1">#REF!</definedName>
    <definedName name="BExEQFLE2RPWGMWQAI4JMKUEFRPT" hidden="1">#REF!</definedName>
    <definedName name="BExEQJHNJV9U65F5VGIGX0VM02VF" localSheetId="10" hidden="1">#REF!</definedName>
    <definedName name="BExEQJHNJV9U65F5VGIGX0VM02VF" localSheetId="8" hidden="1">#REF!</definedName>
    <definedName name="BExEQJHNJV9U65F5VGIGX0VM02VF" hidden="1">#REF!</definedName>
    <definedName name="BExEQTZAP8R69U31W4LKGTKKGKQE" localSheetId="10" hidden="1">#REF!</definedName>
    <definedName name="BExEQTZAP8R69U31W4LKGTKKGKQE" localSheetId="8" hidden="1">#REF!</definedName>
    <definedName name="BExEQTZAP8R69U31W4LKGTKKGKQE" hidden="1">#REF!</definedName>
    <definedName name="BExER2O72H1F9WV6S1J04C15PXX7" localSheetId="10" hidden="1">#REF!</definedName>
    <definedName name="BExER2O72H1F9WV6S1J04C15PXX7" localSheetId="8" hidden="1">#REF!</definedName>
    <definedName name="BExER2O72H1F9WV6S1J04C15PXX7" hidden="1">#REF!</definedName>
    <definedName name="BExERIPCI7N2NW7JRL59DVT0TTSU" localSheetId="10" hidden="1">#REF!</definedName>
    <definedName name="BExERIPCI7N2NW7JRL59DVT0TTSU" localSheetId="8" hidden="1">#REF!</definedName>
    <definedName name="BExERIPCI7N2NW7JRL59DVT0TTSU" hidden="1">#REF!</definedName>
    <definedName name="BExERRUIKIOATPZ9U4HQ0V52RJAU" localSheetId="10" hidden="1">#REF!</definedName>
    <definedName name="BExERRUIKIOATPZ9U4HQ0V52RJAU" localSheetId="8" hidden="1">#REF!</definedName>
    <definedName name="BExERRUIKIOATPZ9U4HQ0V52RJAU" hidden="1">#REF!</definedName>
    <definedName name="BExERSANFNM1O7T65PC5MJ301YET" localSheetId="10" hidden="1">#REF!</definedName>
    <definedName name="BExERSANFNM1O7T65PC5MJ301YET" localSheetId="8" hidden="1">#REF!</definedName>
    <definedName name="BExERSANFNM1O7T65PC5MJ301YET" hidden="1">#REF!</definedName>
    <definedName name="BExERU8P606C6QQZZL55U0ZQYQF1" localSheetId="10" hidden="1">#REF!</definedName>
    <definedName name="BExERU8P606C6QQZZL55U0ZQYQF1" localSheetId="8" hidden="1">#REF!</definedName>
    <definedName name="BExERU8P606C6QQZZL55U0ZQYQF1" hidden="1">#REF!</definedName>
    <definedName name="BExERWCEBKQRYWRQLYJ4UCMMKTHG" localSheetId="10" hidden="1">#REF!</definedName>
    <definedName name="BExERWCEBKQRYWRQLYJ4UCMMKTHG" localSheetId="8" hidden="1">#REF!</definedName>
    <definedName name="BExERWCEBKQRYWRQLYJ4UCMMKTHG" hidden="1">#REF!</definedName>
    <definedName name="BExERXE1QW042A2T25RI4DVUU59O" localSheetId="10" hidden="1">#REF!</definedName>
    <definedName name="BExERXE1QW042A2T25RI4DVUU59O" localSheetId="8" hidden="1">#REF!</definedName>
    <definedName name="BExERXE1QW042A2T25RI4DVUU59O" hidden="1">#REF!</definedName>
    <definedName name="BExES44RHHDL3V7FLV6M20834WF1" localSheetId="10" hidden="1">#REF!</definedName>
    <definedName name="BExES44RHHDL3V7FLV6M20834WF1" localSheetId="8" hidden="1">#REF!</definedName>
    <definedName name="BExES44RHHDL3V7FLV6M20834WF1" hidden="1">#REF!</definedName>
    <definedName name="BExES4A7VE2X3RYYTVRLKZD4I7WU" localSheetId="10" hidden="1">#REF!</definedName>
    <definedName name="BExES4A7VE2X3RYYTVRLKZD4I7WU" localSheetId="8" hidden="1">#REF!</definedName>
    <definedName name="BExES4A7VE2X3RYYTVRLKZD4I7WU" hidden="1">#REF!</definedName>
    <definedName name="BExESLYUFDACMPARVY264HKBCXLX" localSheetId="10" hidden="1">#REF!</definedName>
    <definedName name="BExESLYUFDACMPARVY264HKBCXLX" localSheetId="8" hidden="1">#REF!</definedName>
    <definedName name="BExESLYUFDACMPARVY264HKBCXLX" hidden="1">#REF!</definedName>
    <definedName name="BExESMKD95A649M0WRSG6CXXP326" localSheetId="10" hidden="1">#REF!</definedName>
    <definedName name="BExESMKD95A649M0WRSG6CXXP326" localSheetId="8" hidden="1">#REF!</definedName>
    <definedName name="BExESMKD95A649M0WRSG6CXXP326" hidden="1">#REF!</definedName>
    <definedName name="BExESR27ZXJG5VMY4PR9D940VS7T" localSheetId="10" hidden="1">#REF!</definedName>
    <definedName name="BExESR27ZXJG5VMY4PR9D940VS7T" localSheetId="8" hidden="1">#REF!</definedName>
    <definedName name="BExESR27ZXJG5VMY4PR9D940VS7T" hidden="1">#REF!</definedName>
    <definedName name="BExESVK1YRJM6UG6FBYOF9CNX29X" localSheetId="10" hidden="1">#REF!</definedName>
    <definedName name="BExESVK1YRJM6UG6FBYOF9CNX29X" localSheetId="8" hidden="1">#REF!</definedName>
    <definedName name="BExESVK1YRJM6UG6FBYOF9CNX29X" hidden="1">#REF!</definedName>
    <definedName name="BExESZ03KXL8DQ2591HLR56ZML94" localSheetId="10" hidden="1">#REF!</definedName>
    <definedName name="BExESZ03KXL8DQ2591HLR56ZML94" localSheetId="8" hidden="1">#REF!</definedName>
    <definedName name="BExESZ03KXL8DQ2591HLR56ZML94" hidden="1">#REF!</definedName>
    <definedName name="BExESZAW5N443NRTKIP59OEI1CR6" localSheetId="10" hidden="1">#REF!</definedName>
    <definedName name="BExESZAW5N443NRTKIP59OEI1CR6" localSheetId="8" hidden="1">#REF!</definedName>
    <definedName name="BExESZAW5N443NRTKIP59OEI1CR6" hidden="1">#REF!</definedName>
    <definedName name="BExET3HXQ60A4O2OLKX8QNXRI6LQ" localSheetId="10" hidden="1">#REF!</definedName>
    <definedName name="BExET3HXQ60A4O2OLKX8QNXRI6LQ" localSheetId="8" hidden="1">#REF!</definedName>
    <definedName name="BExET3HXQ60A4O2OLKX8QNXRI6LQ" hidden="1">#REF!</definedName>
    <definedName name="BExET4EAH366GROMVVMDCSUI1018" localSheetId="10" hidden="1">#REF!</definedName>
    <definedName name="BExET4EAH366GROMVVMDCSUI1018" localSheetId="8" hidden="1">#REF!</definedName>
    <definedName name="BExET4EAH366GROMVVMDCSUI1018" hidden="1">#REF!</definedName>
    <definedName name="BExETA3B1FCIOA80H94K90FWXQKE" localSheetId="10" hidden="1">#REF!</definedName>
    <definedName name="BExETA3B1FCIOA80H94K90FWXQKE" localSheetId="8" hidden="1">#REF!</definedName>
    <definedName name="BExETA3B1FCIOA80H94K90FWXQKE" hidden="1">#REF!</definedName>
    <definedName name="BExETAZOYT4CJIT8RRKC9F2HJG1D" localSheetId="10" hidden="1">#REF!</definedName>
    <definedName name="BExETAZOYT4CJIT8RRKC9F2HJG1D" localSheetId="8" hidden="1">#REF!</definedName>
    <definedName name="BExETAZOYT4CJIT8RRKC9F2HJG1D" hidden="1">#REF!</definedName>
    <definedName name="BExETB55BNG40G9YOI2H6UHIR9WU" localSheetId="10" hidden="1">#REF!</definedName>
    <definedName name="BExETB55BNG40G9YOI2H6UHIR9WU" localSheetId="8" hidden="1">#REF!</definedName>
    <definedName name="BExETB55BNG40G9YOI2H6UHIR9WU" hidden="1">#REF!</definedName>
    <definedName name="BExETF6QD5A9GEINE1KZRRC2LXWM" localSheetId="10" hidden="1">#REF!</definedName>
    <definedName name="BExETF6QD5A9GEINE1KZRRC2LXWM" localSheetId="8" hidden="1">#REF!</definedName>
    <definedName name="BExETF6QD5A9GEINE1KZRRC2LXWM" hidden="1">#REF!</definedName>
    <definedName name="BExETQ9XRXLUACN82805SPSPNKHI" localSheetId="10" hidden="1">#REF!</definedName>
    <definedName name="BExETQ9XRXLUACN82805SPSPNKHI" localSheetId="8" hidden="1">#REF!</definedName>
    <definedName name="BExETQ9XRXLUACN82805SPSPNKHI" hidden="1">#REF!</definedName>
    <definedName name="BExETR0YRMOR63E6DHLEHV9QVVON" localSheetId="10" hidden="1">#REF!</definedName>
    <definedName name="BExETR0YRMOR63E6DHLEHV9QVVON" localSheetId="8" hidden="1">#REF!</definedName>
    <definedName name="BExETR0YRMOR63E6DHLEHV9QVVON" hidden="1">#REF!</definedName>
    <definedName name="BExETVO51BGF7GGNGB21UD7OIF15" localSheetId="10" hidden="1">#REF!</definedName>
    <definedName name="BExETVO51BGF7GGNGB21UD7OIF15" localSheetId="8" hidden="1">#REF!</definedName>
    <definedName name="BExETVO51BGF7GGNGB21UD7OIF15" hidden="1">#REF!</definedName>
    <definedName name="BExETVTGY38YXYYF7N73OYN6FYY3" localSheetId="10" hidden="1">#REF!</definedName>
    <definedName name="BExETVTGY38YXYYF7N73OYN6FYY3" localSheetId="8" hidden="1">#REF!</definedName>
    <definedName name="BExETVTGY38YXYYF7N73OYN6FYY3" hidden="1">#REF!</definedName>
    <definedName name="BExETVTH8RADW05P2XUUV7V44TWW" localSheetId="10" hidden="1">#REF!</definedName>
    <definedName name="BExETVTH8RADW05P2XUUV7V44TWW" localSheetId="8" hidden="1">#REF!</definedName>
    <definedName name="BExETVTH8RADW05P2XUUV7V44TWW" hidden="1">#REF!</definedName>
    <definedName name="BExETW9PYUAV5QY6A4VCYZRIOUX4" localSheetId="10" hidden="1">#REF!</definedName>
    <definedName name="BExETW9PYUAV5QY6A4VCYZRIOUX4" localSheetId="8" hidden="1">#REF!</definedName>
    <definedName name="BExETW9PYUAV5QY6A4VCYZRIOUX4" hidden="1">#REF!</definedName>
    <definedName name="BExEUGNELLVZ7K2PYWP2TG8T65XQ" localSheetId="10" hidden="1">#REF!</definedName>
    <definedName name="BExEUGNELLVZ7K2PYWP2TG8T65XQ" localSheetId="8" hidden="1">#REF!</definedName>
    <definedName name="BExEUGNELLVZ7K2PYWP2TG8T65XQ" hidden="1">#REF!</definedName>
    <definedName name="BExEUHUG1NGJGB6F1UH5IKFZ9B9M" localSheetId="10" hidden="1">#REF!</definedName>
    <definedName name="BExEUHUG1NGJGB6F1UH5IKFZ9B9M" localSheetId="8" hidden="1">#REF!</definedName>
    <definedName name="BExEUHUG1NGJGB6F1UH5IKFZ9B9M" hidden="1">#REF!</definedName>
    <definedName name="BExEUNE4T242Y59C6MS28MXEUGCP" localSheetId="10" hidden="1">#REF!</definedName>
    <definedName name="BExEUNE4T242Y59C6MS28MXEUGCP" localSheetId="8" hidden="1">#REF!</definedName>
    <definedName name="BExEUNE4T242Y59C6MS28MXEUGCP" hidden="1">#REF!</definedName>
    <definedName name="BExEUNU7FYVTR4DD1D31SS7PNXX2" localSheetId="10" hidden="1">#REF!</definedName>
    <definedName name="BExEUNU7FYVTR4DD1D31SS7PNXX2" localSheetId="8" hidden="1">#REF!</definedName>
    <definedName name="BExEUNU7FYVTR4DD1D31SS7PNXX2" hidden="1">#REF!</definedName>
    <definedName name="BExEUOAHB0OT3BACAHNZ3B905C0P" localSheetId="10" hidden="1">#REF!</definedName>
    <definedName name="BExEUOAHB0OT3BACAHNZ3B905C0P" localSheetId="8" hidden="1">#REF!</definedName>
    <definedName name="BExEUOAHB0OT3BACAHNZ3B905C0P" hidden="1">#REF!</definedName>
    <definedName name="BExEV2TP7NA3ZR6RJGH5ER370OUM" localSheetId="10" hidden="1">#REF!</definedName>
    <definedName name="BExEV2TP7NA3ZR6RJGH5ER370OUM" localSheetId="8" hidden="1">#REF!</definedName>
    <definedName name="BExEV2TP7NA3ZR6RJGH5ER370OUM" hidden="1">#REF!</definedName>
    <definedName name="BExEV3Q7M5YTX3CY3QCP1SUIEP2E" localSheetId="10" hidden="1">#REF!</definedName>
    <definedName name="BExEV3Q7M5YTX3CY3QCP1SUIEP2E" localSheetId="8" hidden="1">#REF!</definedName>
    <definedName name="BExEV3Q7M5YTX3CY3QCP1SUIEP2E" hidden="1">#REF!</definedName>
    <definedName name="BExEV69USLNYO2QRJRC0J92XUF00" localSheetId="10" hidden="1">#REF!</definedName>
    <definedName name="BExEV69USLNYO2QRJRC0J92XUF00" localSheetId="8" hidden="1">#REF!</definedName>
    <definedName name="BExEV69USLNYO2QRJRC0J92XUF00" hidden="1">#REF!</definedName>
    <definedName name="BExEV6KNTQOCFD7GV726XQEVQ7R6" localSheetId="10" hidden="1">#REF!</definedName>
    <definedName name="BExEV6KNTQOCFD7GV726XQEVQ7R6" localSheetId="8" hidden="1">#REF!</definedName>
    <definedName name="BExEV6KNTQOCFD7GV726XQEVQ7R6" hidden="1">#REF!</definedName>
    <definedName name="BExEV6VGM4POO9QT9KH3QA3VYCWM" localSheetId="10" hidden="1">#REF!</definedName>
    <definedName name="BExEV6VGM4POO9QT9KH3QA3VYCWM" localSheetId="8" hidden="1">#REF!</definedName>
    <definedName name="BExEV6VGM4POO9QT9KH3QA3VYCWM" hidden="1">#REF!</definedName>
    <definedName name="BExEVCEYMOI0PGO7HAEOS9CVMU2O" localSheetId="10" hidden="1">#REF!</definedName>
    <definedName name="BExEVCEYMOI0PGO7HAEOS9CVMU2O" localSheetId="8" hidden="1">#REF!</definedName>
    <definedName name="BExEVCEYMOI0PGO7HAEOS9CVMU2O" hidden="1">#REF!</definedName>
    <definedName name="BExEVET98G3FU6QBF9LHYWSAMV0O" localSheetId="10" hidden="1">#REF!</definedName>
    <definedName name="BExEVET98G3FU6QBF9LHYWSAMV0O" localSheetId="8" hidden="1">#REF!</definedName>
    <definedName name="BExEVET98G3FU6QBF9LHYWSAMV0O" hidden="1">#REF!</definedName>
    <definedName name="BExEVNCUT0PDUYNJH7G6BSEWZOT2" localSheetId="10" hidden="1">#REF!</definedName>
    <definedName name="BExEVNCUT0PDUYNJH7G6BSEWZOT2" localSheetId="8" hidden="1">#REF!</definedName>
    <definedName name="BExEVNCUT0PDUYNJH7G6BSEWZOT2" hidden="1">#REF!</definedName>
    <definedName name="BExEVPGF4V5J0WQRZKUM8F9TTKZJ" localSheetId="10" hidden="1">#REF!</definedName>
    <definedName name="BExEVPGF4V5J0WQRZKUM8F9TTKZJ" localSheetId="8" hidden="1">#REF!</definedName>
    <definedName name="BExEVPGF4V5J0WQRZKUM8F9TTKZJ" hidden="1">#REF!</definedName>
    <definedName name="BExEVVLIEVWYRF2UUC1H0H5QU1CP" localSheetId="10" hidden="1">#REF!</definedName>
    <definedName name="BExEVVLIEVWYRF2UUC1H0H5QU1CP" localSheetId="8" hidden="1">#REF!</definedName>
    <definedName name="BExEVVLIEVWYRF2UUC1H0H5QU1CP" hidden="1">#REF!</definedName>
    <definedName name="BExEVWCKO8T84GW9Z3X47915XKSH" localSheetId="10" hidden="1">#REF!</definedName>
    <definedName name="BExEVWCKO8T84GW9Z3X47915XKSH" localSheetId="8" hidden="1">#REF!</definedName>
    <definedName name="BExEVWCKO8T84GW9Z3X47915XKSH" hidden="1">#REF!</definedName>
    <definedName name="BExEVZSJWMZ5L2ZE7AZC57CXKW6T" localSheetId="10" hidden="1">#REF!</definedName>
    <definedName name="BExEVZSJWMZ5L2ZE7AZC57CXKW6T" localSheetId="8" hidden="1">#REF!</definedName>
    <definedName name="BExEVZSJWMZ5L2ZE7AZC57CXKW6T" hidden="1">#REF!</definedName>
    <definedName name="BExEW0JL1GFFCXMDGW54CI7Y8FZN" localSheetId="10" hidden="1">#REF!</definedName>
    <definedName name="BExEW0JL1GFFCXMDGW54CI7Y8FZN" localSheetId="8" hidden="1">#REF!</definedName>
    <definedName name="BExEW0JL1GFFCXMDGW54CI7Y8FZN" hidden="1">#REF!</definedName>
    <definedName name="BExEW68M9WL8214QH9C7VCK7BN08" localSheetId="10" hidden="1">#REF!</definedName>
    <definedName name="BExEW68M9WL8214QH9C7VCK7BN08" localSheetId="8" hidden="1">#REF!</definedName>
    <definedName name="BExEW68M9WL8214QH9C7VCK7BN08" hidden="1">#REF!</definedName>
    <definedName name="BExEW8HFKH6F47KIHYBDRUEFZ2ZZ" localSheetId="10" hidden="1">#REF!</definedName>
    <definedName name="BExEW8HFKH6F47KIHYBDRUEFZ2ZZ" localSheetId="8" hidden="1">#REF!</definedName>
    <definedName name="BExEW8HFKH6F47KIHYBDRUEFZ2ZZ" hidden="1">#REF!</definedName>
    <definedName name="BExEWB6JHMITZPXHB6JATOCLLKLJ" localSheetId="10" hidden="1">#REF!</definedName>
    <definedName name="BExEWB6JHMITZPXHB6JATOCLLKLJ" localSheetId="8" hidden="1">#REF!</definedName>
    <definedName name="BExEWB6JHMITZPXHB6JATOCLLKLJ" hidden="1">#REF!</definedName>
    <definedName name="BExEWNBGQS1U2LW3W84T4LSJ9K00" localSheetId="10" hidden="1">#REF!</definedName>
    <definedName name="BExEWNBGQS1U2LW3W84T4LSJ9K00" localSheetId="8" hidden="1">#REF!</definedName>
    <definedName name="BExEWNBGQS1U2LW3W84T4LSJ9K00" hidden="1">#REF!</definedName>
    <definedName name="BExEWO7STL7HNZSTY8VQBPTX1WK6" localSheetId="10" hidden="1">#REF!</definedName>
    <definedName name="BExEWO7STL7HNZSTY8VQBPTX1WK6" localSheetId="8" hidden="1">#REF!</definedName>
    <definedName name="BExEWO7STL7HNZSTY8VQBPTX1WK6" hidden="1">#REF!</definedName>
    <definedName name="BExEWQ0M1N3KMKTDJ73H10QSG4W1" localSheetId="10" hidden="1">#REF!</definedName>
    <definedName name="BExEWQ0M1N3KMKTDJ73H10QSG4W1" localSheetId="8" hidden="1">#REF!</definedName>
    <definedName name="BExEWQ0M1N3KMKTDJ73H10QSG4W1" hidden="1">#REF!</definedName>
    <definedName name="BExEX43OR6NH8GF32YY2ZB6Y8WGP" localSheetId="10" hidden="1">#REF!</definedName>
    <definedName name="BExEX43OR6NH8GF32YY2ZB6Y8WGP" localSheetId="8" hidden="1">#REF!</definedName>
    <definedName name="BExEX43OR6NH8GF32YY2ZB6Y8WGP" hidden="1">#REF!</definedName>
    <definedName name="BExEX85F3OSW8NSCYGYPS9372Z1Q" localSheetId="10" hidden="1">#REF!</definedName>
    <definedName name="BExEX85F3OSW8NSCYGYPS9372Z1Q" localSheetId="8" hidden="1">#REF!</definedName>
    <definedName name="BExEX85F3OSW8NSCYGYPS9372Z1Q" hidden="1">#REF!</definedName>
    <definedName name="BExEX9HWY2G6928ZVVVQF77QCM2C" localSheetId="10" hidden="1">#REF!</definedName>
    <definedName name="BExEX9HWY2G6928ZVVVQF77QCM2C" localSheetId="8" hidden="1">#REF!</definedName>
    <definedName name="BExEX9HWY2G6928ZVVVQF77QCM2C" hidden="1">#REF!</definedName>
    <definedName name="BExEXBQWAYKMVBRJRHB8PFCSYFVN" localSheetId="10" hidden="1">#REF!</definedName>
    <definedName name="BExEXBQWAYKMVBRJRHB8PFCSYFVN" localSheetId="8" hidden="1">#REF!</definedName>
    <definedName name="BExEXBQWAYKMVBRJRHB8PFCSYFVN" hidden="1">#REF!</definedName>
    <definedName name="BExEXGE2TE9MQWLQVHL7XGQWL102" localSheetId="10" hidden="1">#REF!</definedName>
    <definedName name="BExEXGE2TE9MQWLQVHL7XGQWL102" localSheetId="8" hidden="1">#REF!</definedName>
    <definedName name="BExEXGE2TE9MQWLQVHL7XGQWL102" hidden="1">#REF!</definedName>
    <definedName name="BExEXRBZ0DI9E2UFLLKYWGN66B61" localSheetId="10" hidden="1">#REF!</definedName>
    <definedName name="BExEXRBZ0DI9E2UFLLKYWGN66B61" localSheetId="8" hidden="1">#REF!</definedName>
    <definedName name="BExEXRBZ0DI9E2UFLLKYWGN66B61" hidden="1">#REF!</definedName>
    <definedName name="BExEXW4FSOZ9C2SZSQIAA3W82I5K" localSheetId="10" hidden="1">#REF!</definedName>
    <definedName name="BExEXW4FSOZ9C2SZSQIAA3W82I5K" localSheetId="8" hidden="1">#REF!</definedName>
    <definedName name="BExEXW4FSOZ9C2SZSQIAA3W82I5K" hidden="1">#REF!</definedName>
    <definedName name="BExEXZ4H2ZUNEW5I6I74GK08QAQC" localSheetId="10" hidden="1">#REF!</definedName>
    <definedName name="BExEXZ4H2ZUNEW5I6I74GK08QAQC" localSheetId="8" hidden="1">#REF!</definedName>
    <definedName name="BExEXZ4H2ZUNEW5I6I74GK08QAQC" hidden="1">#REF!</definedName>
    <definedName name="BExEY42GK80HA9M84NTZ3NV9K2VI" localSheetId="10" hidden="1">#REF!</definedName>
    <definedName name="BExEY42GK80HA9M84NTZ3NV9K2VI" localSheetId="8" hidden="1">#REF!</definedName>
    <definedName name="BExEY42GK80HA9M84NTZ3NV9K2VI" hidden="1">#REF!</definedName>
    <definedName name="BExEYLG9FL9V1JPPNZ3FUDNSEJ4V" localSheetId="10" hidden="1">#REF!</definedName>
    <definedName name="BExEYLG9FL9V1JPPNZ3FUDNSEJ4V" localSheetId="8" hidden="1">#REF!</definedName>
    <definedName name="BExEYLG9FL9V1JPPNZ3FUDNSEJ4V" hidden="1">#REF!</definedName>
    <definedName name="BExEYOW8C1B3OUUCIGEC7L8OOW1Z" localSheetId="10" hidden="1">#REF!</definedName>
    <definedName name="BExEYOW8C1B3OUUCIGEC7L8OOW1Z" localSheetId="8" hidden="1">#REF!</definedName>
    <definedName name="BExEYOW8C1B3OUUCIGEC7L8OOW1Z" hidden="1">#REF!</definedName>
    <definedName name="BExEYPCI2LT224YS4M3T50V85FAG" localSheetId="10" hidden="1">#REF!</definedName>
    <definedName name="BExEYPCI2LT224YS4M3T50V85FAG" localSheetId="8" hidden="1">#REF!</definedName>
    <definedName name="BExEYPCI2LT224YS4M3T50V85FAG" hidden="1">#REF!</definedName>
    <definedName name="BExEYUQJXZT6N5HJH8ACJF6SRWEE" localSheetId="10" hidden="1">#REF!</definedName>
    <definedName name="BExEYUQJXZT6N5HJH8ACJF6SRWEE" localSheetId="8" hidden="1">#REF!</definedName>
    <definedName name="BExEYUQJXZT6N5HJH8ACJF6SRWEE" hidden="1">#REF!</definedName>
    <definedName name="BExEYYC7KLO4XJQW9GMGVVJQXF4C" localSheetId="10" hidden="1">#REF!</definedName>
    <definedName name="BExEYYC7KLO4XJQW9GMGVVJQXF4C" localSheetId="8" hidden="1">#REF!</definedName>
    <definedName name="BExEYYC7KLO4XJQW9GMGVVJQXF4C" hidden="1">#REF!</definedName>
    <definedName name="BExEZ1S6VZCG01ZPLBSS9Z1SBOJ2" localSheetId="10" hidden="1">#REF!</definedName>
    <definedName name="BExEZ1S6VZCG01ZPLBSS9Z1SBOJ2" localSheetId="8" hidden="1">#REF!</definedName>
    <definedName name="BExEZ1S6VZCG01ZPLBSS9Z1SBOJ2" hidden="1">#REF!</definedName>
    <definedName name="BExEZ6KV8TDKOO0Y66LSH9DCFW5M" localSheetId="10" hidden="1">#REF!</definedName>
    <definedName name="BExEZ6KV8TDKOO0Y66LSH9DCFW5M" localSheetId="8" hidden="1">#REF!</definedName>
    <definedName name="BExEZ6KV8TDKOO0Y66LSH9DCFW5M" hidden="1">#REF!</definedName>
    <definedName name="BExEZGBFNJR8DLPN0V11AU22L6WY" localSheetId="10" hidden="1">#REF!</definedName>
    <definedName name="BExEZGBFNJR8DLPN0V11AU22L6WY" localSheetId="8" hidden="1">#REF!</definedName>
    <definedName name="BExEZGBFNJR8DLPN0V11AU22L6WY" hidden="1">#REF!</definedName>
    <definedName name="BExEZVR61GWO1ZM3XHWUKRJJMQXV" localSheetId="10" hidden="1">#REF!</definedName>
    <definedName name="BExEZVR61GWO1ZM3XHWUKRJJMQXV" localSheetId="8" hidden="1">#REF!</definedName>
    <definedName name="BExEZVR61GWO1ZM3XHWUKRJJMQXV" hidden="1">#REF!</definedName>
    <definedName name="BExF02Y3V3QEPO2XLDSK47APK9XJ" localSheetId="10" hidden="1">#REF!</definedName>
    <definedName name="BExF02Y3V3QEPO2XLDSK47APK9XJ" localSheetId="8" hidden="1">#REF!</definedName>
    <definedName name="BExF02Y3V3QEPO2XLDSK47APK9XJ" hidden="1">#REF!</definedName>
    <definedName name="BExF03E824NHBODFUZ3PZ5HLF85X" localSheetId="10" hidden="1">#REF!</definedName>
    <definedName name="BExF03E824NHBODFUZ3PZ5HLF85X" localSheetId="8" hidden="1">#REF!</definedName>
    <definedName name="BExF03E824NHBODFUZ3PZ5HLF85X" hidden="1">#REF!</definedName>
    <definedName name="BExF09OS91RT7N7IW8JLMZ121ZP3" localSheetId="10" hidden="1">#REF!</definedName>
    <definedName name="BExF09OS91RT7N7IW8JLMZ121ZP3" localSheetId="8" hidden="1">#REF!</definedName>
    <definedName name="BExF09OS91RT7N7IW8JLMZ121ZP3" hidden="1">#REF!</definedName>
    <definedName name="BExF0D4SEQ7RRCAER8UQKUJ4HH0Q" localSheetId="10" hidden="1">#REF!</definedName>
    <definedName name="BExF0D4SEQ7RRCAER8UQKUJ4HH0Q" localSheetId="8" hidden="1">#REF!</definedName>
    <definedName name="BExF0D4SEQ7RRCAER8UQKUJ4HH0Q" hidden="1">#REF!</definedName>
    <definedName name="BExF0D4Z97PCG5JI9CC2TFB553AX" localSheetId="10" hidden="1">#REF!</definedName>
    <definedName name="BExF0D4Z97PCG5JI9CC2TFB553AX" localSheetId="8" hidden="1">#REF!</definedName>
    <definedName name="BExF0D4Z97PCG5JI9CC2TFB553AX" hidden="1">#REF!</definedName>
    <definedName name="BExF0DAB1PUE0V936NFEK68CCKTJ" localSheetId="10" hidden="1">#REF!</definedName>
    <definedName name="BExF0DAB1PUE0V936NFEK68CCKTJ" localSheetId="8" hidden="1">#REF!</definedName>
    <definedName name="BExF0DAB1PUE0V936NFEK68CCKTJ" hidden="1">#REF!</definedName>
    <definedName name="BExF0LOEHV42P2DV7QL8O7HOQ3N9" localSheetId="10" hidden="1">#REF!</definedName>
    <definedName name="BExF0LOEHV42P2DV7QL8O7HOQ3N9" localSheetId="8" hidden="1">#REF!</definedName>
    <definedName name="BExF0LOEHV42P2DV7QL8O7HOQ3N9" hidden="1">#REF!</definedName>
    <definedName name="BExF0QRT0ZP2578DKKC9SRW40F5L" localSheetId="10" hidden="1">#REF!</definedName>
    <definedName name="BExF0QRT0ZP2578DKKC9SRW40F5L" localSheetId="8" hidden="1">#REF!</definedName>
    <definedName name="BExF0QRT0ZP2578DKKC9SRW40F5L" hidden="1">#REF!</definedName>
    <definedName name="BExF0WRM9VO25RLSO03ZOCE8H7K5" localSheetId="10" hidden="1">#REF!</definedName>
    <definedName name="BExF0WRM9VO25RLSO03ZOCE8H7K5" localSheetId="8" hidden="1">#REF!</definedName>
    <definedName name="BExF0WRM9VO25RLSO03ZOCE8H7K5" hidden="1">#REF!</definedName>
    <definedName name="BExF0ZRI7W4RSLIDLHTSM0AWXO3S" localSheetId="10" hidden="1">#REF!</definedName>
    <definedName name="BExF0ZRI7W4RSLIDLHTSM0AWXO3S" localSheetId="8" hidden="1">#REF!</definedName>
    <definedName name="BExF0ZRI7W4RSLIDLHTSM0AWXO3S" hidden="1">#REF!</definedName>
    <definedName name="BExF19CT3MMZZ2T5EWMDNG3UOJ01" localSheetId="10" hidden="1">#REF!</definedName>
    <definedName name="BExF19CT3MMZZ2T5EWMDNG3UOJ01" localSheetId="8" hidden="1">#REF!</definedName>
    <definedName name="BExF19CT3MMZZ2T5EWMDNG3UOJ01" hidden="1">#REF!</definedName>
    <definedName name="BExF1C1VNHJBRW2XQKVSL1KSLFZ8" localSheetId="10" hidden="1">#REF!</definedName>
    <definedName name="BExF1C1VNHJBRW2XQKVSL1KSLFZ8" localSheetId="8" hidden="1">#REF!</definedName>
    <definedName name="BExF1C1VNHJBRW2XQKVSL1KSLFZ8" hidden="1">#REF!</definedName>
    <definedName name="BExF1M38U6NX17YJA8YU359B5Z4M" localSheetId="10" hidden="1">#REF!</definedName>
    <definedName name="BExF1M38U6NX17YJA8YU359B5Z4M" localSheetId="8" hidden="1">#REF!</definedName>
    <definedName name="BExF1M38U6NX17YJA8YU359B5Z4M" hidden="1">#REF!</definedName>
    <definedName name="BExF1MU4W3NPEY0OHRDWP5IANCBB" localSheetId="10" hidden="1">#REF!</definedName>
    <definedName name="BExF1MU4W3NPEY0OHRDWP5IANCBB" localSheetId="8" hidden="1">#REF!</definedName>
    <definedName name="BExF1MU4W3NPEY0OHRDWP5IANCBB" hidden="1">#REF!</definedName>
    <definedName name="BExF1MZN8MWMOKOARHJ1QAF9HPGT" localSheetId="10" hidden="1">#REF!</definedName>
    <definedName name="BExF1MZN8MWMOKOARHJ1QAF9HPGT" localSheetId="8" hidden="1">#REF!</definedName>
    <definedName name="BExF1MZN8MWMOKOARHJ1QAF9HPGT" hidden="1">#REF!</definedName>
    <definedName name="BExF1US4ZIQYSU5LBFYNRA9N0K2O" localSheetId="10" hidden="1">#REF!</definedName>
    <definedName name="BExF1US4ZIQYSU5LBFYNRA9N0K2O" localSheetId="8" hidden="1">#REF!</definedName>
    <definedName name="BExF1US4ZIQYSU5LBFYNRA9N0K2O" hidden="1">#REF!</definedName>
    <definedName name="BExF272JNPJCK1XLBG016XXBVFO8" localSheetId="10" hidden="1">#REF!</definedName>
    <definedName name="BExF272JNPJCK1XLBG016XXBVFO8" localSheetId="8" hidden="1">#REF!</definedName>
    <definedName name="BExF272JNPJCK1XLBG016XXBVFO8" hidden="1">#REF!</definedName>
    <definedName name="BExF2CWZN6E87RGTBMD4YQI2QT7R" localSheetId="10" hidden="1">#REF!</definedName>
    <definedName name="BExF2CWZN6E87RGTBMD4YQI2QT7R" localSheetId="8" hidden="1">#REF!</definedName>
    <definedName name="BExF2CWZN6E87RGTBMD4YQI2QT7R" hidden="1">#REF!</definedName>
    <definedName name="BExF2DYO1WQ7GMXSTAQRDBW1NSFG" localSheetId="10" hidden="1">#REF!</definedName>
    <definedName name="BExF2DYO1WQ7GMXSTAQRDBW1NSFG" localSheetId="8" hidden="1">#REF!</definedName>
    <definedName name="BExF2DYO1WQ7GMXSTAQRDBW1NSFG" hidden="1">#REF!</definedName>
    <definedName name="BExF2H9D3MC9XKLPZ6VIP4F7G4YN" localSheetId="10" hidden="1">#REF!</definedName>
    <definedName name="BExF2H9D3MC9XKLPZ6VIP4F7G4YN" localSheetId="8" hidden="1">#REF!</definedName>
    <definedName name="BExF2H9D3MC9XKLPZ6VIP4F7G4YN" hidden="1">#REF!</definedName>
    <definedName name="BExF2MSWNUY9Z6BZJQZ538PPTION" localSheetId="10" hidden="1">#REF!</definedName>
    <definedName name="BExF2MSWNUY9Z6BZJQZ538PPTION" localSheetId="8" hidden="1">#REF!</definedName>
    <definedName name="BExF2MSWNUY9Z6BZJQZ538PPTION" hidden="1">#REF!</definedName>
    <definedName name="BExF2QZYWHTYGUTTXR15CKCV3LS7" localSheetId="10" hidden="1">#REF!</definedName>
    <definedName name="BExF2QZYWHTYGUTTXR15CKCV3LS7" localSheetId="8" hidden="1">#REF!</definedName>
    <definedName name="BExF2QZYWHTYGUTTXR15CKCV3LS7" hidden="1">#REF!</definedName>
    <definedName name="BExF2T8Y6TSJ74RMSZOA9CEH4OZ6" localSheetId="10" hidden="1">#REF!</definedName>
    <definedName name="BExF2T8Y6TSJ74RMSZOA9CEH4OZ6" localSheetId="8" hidden="1">#REF!</definedName>
    <definedName name="BExF2T8Y6TSJ74RMSZOA9CEH4OZ6" hidden="1">#REF!</definedName>
    <definedName name="BExF31N3YM4F37EOOY8M8VI1KXN8" localSheetId="10" hidden="1">#REF!</definedName>
    <definedName name="BExF31N3YM4F37EOOY8M8VI1KXN8" localSheetId="8" hidden="1">#REF!</definedName>
    <definedName name="BExF31N3YM4F37EOOY8M8VI1KXN8" hidden="1">#REF!</definedName>
    <definedName name="BExF37C1YKBT79Z9SOJAG5MXQGTU" localSheetId="10" hidden="1">#REF!</definedName>
    <definedName name="BExF37C1YKBT79Z9SOJAG5MXQGTU" localSheetId="8" hidden="1">#REF!</definedName>
    <definedName name="BExF37C1YKBT79Z9SOJAG5MXQGTU" hidden="1">#REF!</definedName>
    <definedName name="BExF3A6HPA6DGYALZNHHJPMCUYZR" localSheetId="10" hidden="1">#REF!</definedName>
    <definedName name="BExF3A6HPA6DGYALZNHHJPMCUYZR" localSheetId="8" hidden="1">#REF!</definedName>
    <definedName name="BExF3A6HPA6DGYALZNHHJPMCUYZR" hidden="1">#REF!</definedName>
    <definedName name="BExF3GMJW5D7066GYKTMM3CVH1HE" localSheetId="10" hidden="1">#REF!</definedName>
    <definedName name="BExF3GMJW5D7066GYKTMM3CVH1HE" localSheetId="8" hidden="1">#REF!</definedName>
    <definedName name="BExF3GMJW5D7066GYKTMM3CVH1HE" hidden="1">#REF!</definedName>
    <definedName name="BExF3I9T44X7DV9HHV51DVDDPPZG" localSheetId="10" hidden="1">#REF!</definedName>
    <definedName name="BExF3I9T44X7DV9HHV51DVDDPPZG" localSheetId="8" hidden="1">#REF!</definedName>
    <definedName name="BExF3I9T44X7DV9HHV51DVDDPPZG" hidden="1">#REF!</definedName>
    <definedName name="BExF3IKLZ35F2D4DI7R7P7NZLVC3" localSheetId="10" hidden="1">#REF!</definedName>
    <definedName name="BExF3IKLZ35F2D4DI7R7P7NZLVC3" localSheetId="8" hidden="1">#REF!</definedName>
    <definedName name="BExF3IKLZ35F2D4DI7R7P7NZLVC3" hidden="1">#REF!</definedName>
    <definedName name="BExF3JMFX5DILOIFUDIO1HZUK875" localSheetId="10" hidden="1">#REF!</definedName>
    <definedName name="BExF3JMFX5DILOIFUDIO1HZUK875" localSheetId="8" hidden="1">#REF!</definedName>
    <definedName name="BExF3JMFX5DILOIFUDIO1HZUK875" hidden="1">#REF!</definedName>
    <definedName name="BExF3KIO2G9LJYXZ61H8PJJ6OQXV" localSheetId="10" hidden="1">#REF!</definedName>
    <definedName name="BExF3KIO2G9LJYXZ61H8PJJ6OQXV" localSheetId="8" hidden="1">#REF!</definedName>
    <definedName name="BExF3KIO2G9LJYXZ61H8PJJ6OQXV" hidden="1">#REF!</definedName>
    <definedName name="BExF3MGVCZHXDAUDZAGUYESZ3RC8" localSheetId="10" hidden="1">#REF!</definedName>
    <definedName name="BExF3MGVCZHXDAUDZAGUYESZ3RC8" localSheetId="8" hidden="1">#REF!</definedName>
    <definedName name="BExF3MGVCZHXDAUDZAGUYESZ3RC8" hidden="1">#REF!</definedName>
    <definedName name="BExF3NTC4BGZEM6B87TCFX277QCS" localSheetId="10" hidden="1">#REF!</definedName>
    <definedName name="BExF3NTC4BGZEM6B87TCFX277QCS" localSheetId="8" hidden="1">#REF!</definedName>
    <definedName name="BExF3NTC4BGZEM6B87TCFX277QCS" hidden="1">#REF!</definedName>
    <definedName name="BExF3Q2DOSQI9SIAXB522CN0WBZ7" localSheetId="10" hidden="1">#REF!</definedName>
    <definedName name="BExF3Q2DOSQI9SIAXB522CN0WBZ7" localSheetId="8" hidden="1">#REF!</definedName>
    <definedName name="BExF3Q2DOSQI9SIAXB522CN0WBZ7" hidden="1">#REF!</definedName>
    <definedName name="BExF3Q7NI90WT31QHYSJDIG0LLLJ" localSheetId="10" hidden="1">#REF!</definedName>
    <definedName name="BExF3Q7NI90WT31QHYSJDIG0LLLJ" localSheetId="8" hidden="1">#REF!</definedName>
    <definedName name="BExF3Q7NI90WT31QHYSJDIG0LLLJ" hidden="1">#REF!</definedName>
    <definedName name="BExF3QD55TIY1MSBSRK9TUJKBEWO" localSheetId="10" hidden="1">#REF!</definedName>
    <definedName name="BExF3QD55TIY1MSBSRK9TUJKBEWO" localSheetId="8" hidden="1">#REF!</definedName>
    <definedName name="BExF3QD55TIY1MSBSRK9TUJKBEWO" hidden="1">#REF!</definedName>
    <definedName name="BExF3QT8J6RIF1L3R700MBSKIOKW" localSheetId="10" hidden="1">#REF!</definedName>
    <definedName name="BExF3QT8J6RIF1L3R700MBSKIOKW" localSheetId="8" hidden="1">#REF!</definedName>
    <definedName name="BExF3QT8J6RIF1L3R700MBSKIOKW" hidden="1">#REF!</definedName>
    <definedName name="BExF42SSBVPMLK2UB3B7FPEIY9TU" localSheetId="10" hidden="1">#REF!</definedName>
    <definedName name="BExF42SSBVPMLK2UB3B7FPEIY9TU" localSheetId="8" hidden="1">#REF!</definedName>
    <definedName name="BExF42SSBVPMLK2UB3B7FPEIY9TU" hidden="1">#REF!</definedName>
    <definedName name="BExF4HXSWB50BKYPWA0HTT8W56H6" localSheetId="10" hidden="1">#REF!</definedName>
    <definedName name="BExF4HXSWB50BKYPWA0HTT8W56H6" localSheetId="8" hidden="1">#REF!</definedName>
    <definedName name="BExF4HXSWB50BKYPWA0HTT8W56H6" hidden="1">#REF!</definedName>
    <definedName name="BExF4J4Y60OUA8GY6YN8XVRUX80A" localSheetId="10" hidden="1">#REF!</definedName>
    <definedName name="BExF4J4Y60OUA8GY6YN8XVRUX80A" localSheetId="8" hidden="1">#REF!</definedName>
    <definedName name="BExF4J4Y60OUA8GY6YN8XVRUX80A" hidden="1">#REF!</definedName>
    <definedName name="BExF4KHF04IWW4LQ95FHQPFE4Y9K" localSheetId="10" hidden="1">#REF!</definedName>
    <definedName name="BExF4KHF04IWW4LQ95FHQPFE4Y9K" localSheetId="8" hidden="1">#REF!</definedName>
    <definedName name="BExF4KHF04IWW4LQ95FHQPFE4Y9K" hidden="1">#REF!</definedName>
    <definedName name="BExF4MVQM5Y0QRDLDFSKWWTF709C" localSheetId="10" hidden="1">#REF!</definedName>
    <definedName name="BExF4MVQM5Y0QRDLDFSKWWTF709C" localSheetId="8" hidden="1">#REF!</definedName>
    <definedName name="BExF4MVQM5Y0QRDLDFSKWWTF709C" hidden="1">#REF!</definedName>
    <definedName name="BExF4PVMZYV36E8HOYY06J81AMBI" localSheetId="10" hidden="1">#REF!</definedName>
    <definedName name="BExF4PVMZYV36E8HOYY06J81AMBI" localSheetId="8" hidden="1">#REF!</definedName>
    <definedName name="BExF4PVMZYV36E8HOYY06J81AMBI" hidden="1">#REF!</definedName>
    <definedName name="BExF4SF9NEX1FZE9N8EXT89PM54D" localSheetId="10" hidden="1">#REF!</definedName>
    <definedName name="BExF4SF9NEX1FZE9N8EXT89PM54D" localSheetId="8" hidden="1">#REF!</definedName>
    <definedName name="BExF4SF9NEX1FZE9N8EXT89PM54D" hidden="1">#REF!</definedName>
    <definedName name="BExF52GTGP8MHGII4KJ8TJGR8W8U" localSheetId="10" hidden="1">#REF!</definedName>
    <definedName name="BExF52GTGP8MHGII4KJ8TJGR8W8U" localSheetId="8" hidden="1">#REF!</definedName>
    <definedName name="BExF52GTGP8MHGII4KJ8TJGR8W8U" hidden="1">#REF!</definedName>
    <definedName name="BExF57K7L3UC1I2FSAWURR4SN0UN" localSheetId="10" hidden="1">#REF!</definedName>
    <definedName name="BExF57K7L3UC1I2FSAWURR4SN0UN" localSheetId="8" hidden="1">#REF!</definedName>
    <definedName name="BExF57K7L3UC1I2FSAWURR4SN0UN" hidden="1">#REF!</definedName>
    <definedName name="BExF5HR2GFV7O8LKG9SJ4BY78LYA" localSheetId="10" hidden="1">#REF!</definedName>
    <definedName name="BExF5HR2GFV7O8LKG9SJ4BY78LYA" localSheetId="8" hidden="1">#REF!</definedName>
    <definedName name="BExF5HR2GFV7O8LKG9SJ4BY78LYA" hidden="1">#REF!</definedName>
    <definedName name="BExF5ZFO2A29GHWR5ES64Z9OS16J" localSheetId="10" hidden="1">#REF!</definedName>
    <definedName name="BExF5ZFO2A29GHWR5ES64Z9OS16J" localSheetId="8" hidden="1">#REF!</definedName>
    <definedName name="BExF5ZFO2A29GHWR5ES64Z9OS16J" hidden="1">#REF!</definedName>
    <definedName name="BExF63S045JO7H2ZJCBTBVH3SUIF" localSheetId="10" hidden="1">#REF!</definedName>
    <definedName name="BExF63S045JO7H2ZJCBTBVH3SUIF" localSheetId="8" hidden="1">#REF!</definedName>
    <definedName name="BExF63S045JO7H2ZJCBTBVH3SUIF" hidden="1">#REF!</definedName>
    <definedName name="BExF642TEGTXCI9A61ZOONJCB0U1" localSheetId="10" hidden="1">#REF!</definedName>
    <definedName name="BExF642TEGTXCI9A61ZOONJCB0U1" localSheetId="8" hidden="1">#REF!</definedName>
    <definedName name="BExF642TEGTXCI9A61ZOONJCB0U1" hidden="1">#REF!</definedName>
    <definedName name="BExF67O951CF8UJF3KBDNR0E83C1" localSheetId="10" hidden="1">#REF!</definedName>
    <definedName name="BExF67O951CF8UJF3KBDNR0E83C1" localSheetId="8" hidden="1">#REF!</definedName>
    <definedName name="BExF67O951CF8UJF3KBDNR0E83C1" hidden="1">#REF!</definedName>
    <definedName name="BExF6EV7I35NVMIJGYTB6E24YVPA" localSheetId="10" hidden="1">#REF!</definedName>
    <definedName name="BExF6EV7I35NVMIJGYTB6E24YVPA" localSheetId="8" hidden="1">#REF!</definedName>
    <definedName name="BExF6EV7I35NVMIJGYTB6E24YVPA" hidden="1">#REF!</definedName>
    <definedName name="BExF6FGUF393KTMBT40S5BYAFG00" localSheetId="10" hidden="1">#REF!</definedName>
    <definedName name="BExF6FGUF393KTMBT40S5BYAFG00" localSheetId="8" hidden="1">#REF!</definedName>
    <definedName name="BExF6FGUF393KTMBT40S5BYAFG00" hidden="1">#REF!</definedName>
    <definedName name="BExF6GNYXWY8A0SY4PW1B6KJMMTM" localSheetId="10" hidden="1">#REF!</definedName>
    <definedName name="BExF6GNYXWY8A0SY4PW1B6KJMMTM" localSheetId="8" hidden="1">#REF!</definedName>
    <definedName name="BExF6GNYXWY8A0SY4PW1B6KJMMTM" hidden="1">#REF!</definedName>
    <definedName name="BExF6IB8K74Z0AFT05GPOKKZW7C9" localSheetId="10" hidden="1">#REF!</definedName>
    <definedName name="BExF6IB8K74Z0AFT05GPOKKZW7C9" localSheetId="8" hidden="1">#REF!</definedName>
    <definedName name="BExF6IB8K74Z0AFT05GPOKKZW7C9" hidden="1">#REF!</definedName>
    <definedName name="BExF6NUXJI11W2IAZNAM1QWC0459" localSheetId="10" hidden="1">#REF!</definedName>
    <definedName name="BExF6NUXJI11W2IAZNAM1QWC0459" localSheetId="8" hidden="1">#REF!</definedName>
    <definedName name="BExF6NUXJI11W2IAZNAM1QWC0459" hidden="1">#REF!</definedName>
    <definedName name="BExF6RR76KNVIXGJOVFO8GDILKGZ" localSheetId="10" hidden="1">#REF!</definedName>
    <definedName name="BExF6RR76KNVIXGJOVFO8GDILKGZ" localSheetId="8" hidden="1">#REF!</definedName>
    <definedName name="BExF6RR76KNVIXGJOVFO8GDILKGZ" hidden="1">#REF!</definedName>
    <definedName name="BExF6ZE8D5CMPJPRWT6S4HM56LPF" localSheetId="10" hidden="1">#REF!</definedName>
    <definedName name="BExF6ZE8D5CMPJPRWT6S4HM56LPF" localSheetId="8" hidden="1">#REF!</definedName>
    <definedName name="BExF6ZE8D5CMPJPRWT6S4HM56LPF" hidden="1">#REF!</definedName>
    <definedName name="BExF76FV8SF7AJK7B35AL7VTZF6D" localSheetId="10" hidden="1">#REF!</definedName>
    <definedName name="BExF76FV8SF7AJK7B35AL7VTZF6D" localSheetId="8" hidden="1">#REF!</definedName>
    <definedName name="BExF76FV8SF7AJK7B35AL7VTZF6D" hidden="1">#REF!</definedName>
    <definedName name="BExF7EOIMC1OYL1N7835KGOI0FIZ" localSheetId="10" hidden="1">#REF!</definedName>
    <definedName name="BExF7EOIMC1OYL1N7835KGOI0FIZ" localSheetId="8" hidden="1">#REF!</definedName>
    <definedName name="BExF7EOIMC1OYL1N7835KGOI0FIZ" hidden="1">#REF!</definedName>
    <definedName name="BExF7K88K7ASGV6RAOAGH52G04VR" localSheetId="10" hidden="1">#REF!</definedName>
    <definedName name="BExF7K88K7ASGV6RAOAGH52G04VR" localSheetId="8" hidden="1">#REF!</definedName>
    <definedName name="BExF7K88K7ASGV6RAOAGH52G04VR" hidden="1">#REF!</definedName>
    <definedName name="BExF7OVDRP3LHNAF2CX4V84CKKIR" localSheetId="10" hidden="1">#REF!</definedName>
    <definedName name="BExF7OVDRP3LHNAF2CX4V84CKKIR" localSheetId="8" hidden="1">#REF!</definedName>
    <definedName name="BExF7OVDRP3LHNAF2CX4V84CKKIR" hidden="1">#REF!</definedName>
    <definedName name="BExF7QO41X2A2SL8UXDNP99GY7U9" localSheetId="10" hidden="1">#REF!</definedName>
    <definedName name="BExF7QO41X2A2SL8UXDNP99GY7U9" localSheetId="8" hidden="1">#REF!</definedName>
    <definedName name="BExF7QO41X2A2SL8UXDNP99GY7U9" hidden="1">#REF!</definedName>
    <definedName name="BExF7QYWRJ8S4SID84VVXH3TN7X8" localSheetId="10" hidden="1">#REF!</definedName>
    <definedName name="BExF7QYWRJ8S4SID84VVXH3TN7X8" localSheetId="8" hidden="1">#REF!</definedName>
    <definedName name="BExF7QYWRJ8S4SID84VVXH3TN7X8" hidden="1">#REF!</definedName>
    <definedName name="BExF81GI8B8WBHXFTET68A9358BR" localSheetId="10" hidden="1">#REF!</definedName>
    <definedName name="BExF81GI8B8WBHXFTET68A9358BR" localSheetId="8" hidden="1">#REF!</definedName>
    <definedName name="BExF81GI8B8WBHXFTET68A9358BR" hidden="1">#REF!</definedName>
    <definedName name="BExGKN1EUJWHOYSSFY4XX6T9QVV5" localSheetId="10" hidden="1">#REF!</definedName>
    <definedName name="BExGKN1EUJWHOYSSFY4XX6T9QVV5" localSheetId="8" hidden="1">#REF!</definedName>
    <definedName name="BExGKN1EUJWHOYSSFY4XX6T9QVV5" hidden="1">#REF!</definedName>
    <definedName name="BExGL97US0Y3KXXASUTVR26XLT70" localSheetId="10" hidden="1">#REF!</definedName>
    <definedName name="BExGL97US0Y3KXXASUTVR26XLT70" localSheetId="8" hidden="1">#REF!</definedName>
    <definedName name="BExGL97US0Y3KXXASUTVR26XLT70" hidden="1">#REF!</definedName>
    <definedName name="BExGL9TEJAX73AMCXKXTMRO9T6QA" localSheetId="10" hidden="1">#REF!</definedName>
    <definedName name="BExGL9TEJAX73AMCXKXTMRO9T6QA" localSheetId="8" hidden="1">#REF!</definedName>
    <definedName name="BExGL9TEJAX73AMCXKXTMRO9T6QA" hidden="1">#REF!</definedName>
    <definedName name="BExGLBM5GKGBJDTZSMMBZBAVQ7N1" localSheetId="10" hidden="1">#REF!</definedName>
    <definedName name="BExGLBM5GKGBJDTZSMMBZBAVQ7N1" localSheetId="8" hidden="1">#REF!</definedName>
    <definedName name="BExGLBM5GKGBJDTZSMMBZBAVQ7N1" hidden="1">#REF!</definedName>
    <definedName name="BExGLC7R4C33RO0PID97ZPPVCW4M" localSheetId="10" hidden="1">#REF!</definedName>
    <definedName name="BExGLC7R4C33RO0PID97ZPPVCW4M" localSheetId="8" hidden="1">#REF!</definedName>
    <definedName name="BExGLC7R4C33RO0PID97ZPPVCW4M" hidden="1">#REF!</definedName>
    <definedName name="BExGLFIF7HCFSHNQHKEV6RY0WCO3" localSheetId="10" hidden="1">#REF!</definedName>
    <definedName name="BExGLFIF7HCFSHNQHKEV6RY0WCO3" localSheetId="8" hidden="1">#REF!</definedName>
    <definedName name="BExGLFIF7HCFSHNQHKEV6RY0WCO3" hidden="1">#REF!</definedName>
    <definedName name="BExGLPP9Z6SH15N8AV0F7H58S14K" localSheetId="10" hidden="1">#REF!</definedName>
    <definedName name="BExGLPP9Z6SH15N8AV0F7H58S14K" localSheetId="8" hidden="1">#REF!</definedName>
    <definedName name="BExGLPP9Z6SH15N8AV0F7H58S14K" hidden="1">#REF!</definedName>
    <definedName name="BExGLQATG820J44V2O4JEICPUUTR" localSheetId="10" hidden="1">#REF!</definedName>
    <definedName name="BExGLQATG820J44V2O4JEICPUUTR" localSheetId="8" hidden="1">#REF!</definedName>
    <definedName name="BExGLQATG820J44V2O4JEICPUUTR" hidden="1">#REF!</definedName>
    <definedName name="BExGLTARRL0J772UD2TXEYAVPY6E" localSheetId="10" hidden="1">#REF!</definedName>
    <definedName name="BExGLTARRL0J772UD2TXEYAVPY6E" localSheetId="8" hidden="1">#REF!</definedName>
    <definedName name="BExGLTARRL0J772UD2TXEYAVPY6E" hidden="1">#REF!</definedName>
    <definedName name="BExGLYE6RZTAAWHJBG2QFJPTDS2Q" localSheetId="10" hidden="1">#REF!</definedName>
    <definedName name="BExGLYE6RZTAAWHJBG2QFJPTDS2Q" localSheetId="8" hidden="1">#REF!</definedName>
    <definedName name="BExGLYE6RZTAAWHJBG2QFJPTDS2Q" hidden="1">#REF!</definedName>
    <definedName name="BExGM4DZ65OAQP7MA4LN6QMYZOFF" localSheetId="10" hidden="1">#REF!</definedName>
    <definedName name="BExGM4DZ65OAQP7MA4LN6QMYZOFF" localSheetId="8" hidden="1">#REF!</definedName>
    <definedName name="BExGM4DZ65OAQP7MA4LN6QMYZOFF" hidden="1">#REF!</definedName>
    <definedName name="BExGMCXCWEC9XNUOEMZ61TMI6CUO" localSheetId="10" hidden="1">#REF!</definedName>
    <definedName name="BExGMCXCWEC9XNUOEMZ61TMI6CUO" localSheetId="8" hidden="1">#REF!</definedName>
    <definedName name="BExGMCXCWEC9XNUOEMZ61TMI6CUO" hidden="1">#REF!</definedName>
    <definedName name="BExGMJDGIH0MEPC2TUSFUCY2ROTB" localSheetId="10" hidden="1">#REF!</definedName>
    <definedName name="BExGMJDGIH0MEPC2TUSFUCY2ROTB" localSheetId="8" hidden="1">#REF!</definedName>
    <definedName name="BExGMJDGIH0MEPC2TUSFUCY2ROTB" hidden="1">#REF!</definedName>
    <definedName name="BExGMKPW2HPKN0M0XKF3AZ8YP0D6" localSheetId="10" hidden="1">#REF!</definedName>
    <definedName name="BExGMKPW2HPKN0M0XKF3AZ8YP0D6" localSheetId="8" hidden="1">#REF!</definedName>
    <definedName name="BExGMKPW2HPKN0M0XKF3AZ8YP0D6" hidden="1">#REF!</definedName>
    <definedName name="BExGMOGUOL3NATNV0TIZH2J6DLLD" localSheetId="10" hidden="1">#REF!</definedName>
    <definedName name="BExGMOGUOL3NATNV0TIZH2J6DLLD" localSheetId="8" hidden="1">#REF!</definedName>
    <definedName name="BExGMOGUOL3NATNV0TIZH2J6DLLD" hidden="1">#REF!</definedName>
    <definedName name="BExGMP2F175LGL6QVSJGP6GKYHHA" localSheetId="10" hidden="1">#REF!</definedName>
    <definedName name="BExGMP2F175LGL6QVSJGP6GKYHHA" localSheetId="8" hidden="1">#REF!</definedName>
    <definedName name="BExGMP2F175LGL6QVSJGP6GKYHHA" hidden="1">#REF!</definedName>
    <definedName name="BExGMPIIP8GKML2VVA8OEFL43NCS" localSheetId="10" hidden="1">#REF!</definedName>
    <definedName name="BExGMPIIP8GKML2VVA8OEFL43NCS" localSheetId="8" hidden="1">#REF!</definedName>
    <definedName name="BExGMPIIP8GKML2VVA8OEFL43NCS" hidden="1">#REF!</definedName>
    <definedName name="BExGMZ3SRIXLXMWBVOXXV3M4U4YL" localSheetId="10" hidden="1">#REF!</definedName>
    <definedName name="BExGMZ3SRIXLXMWBVOXXV3M4U4YL" localSheetId="8" hidden="1">#REF!</definedName>
    <definedName name="BExGMZ3SRIXLXMWBVOXXV3M4U4YL" hidden="1">#REF!</definedName>
    <definedName name="BExGMZ3UBN48IXU1ZEFYECEMZ1IM" localSheetId="10" hidden="1">#REF!</definedName>
    <definedName name="BExGMZ3UBN48IXU1ZEFYECEMZ1IM" localSheetId="8" hidden="1">#REF!</definedName>
    <definedName name="BExGMZ3UBN48IXU1ZEFYECEMZ1IM" hidden="1">#REF!</definedName>
    <definedName name="BExGN4I0QATXNZCLZJM1KH1OIJQH" localSheetId="10" hidden="1">#REF!</definedName>
    <definedName name="BExGN4I0QATXNZCLZJM1KH1OIJQH" localSheetId="8" hidden="1">#REF!</definedName>
    <definedName name="BExGN4I0QATXNZCLZJM1KH1OIJQH" hidden="1">#REF!</definedName>
    <definedName name="BExGN9FZ2RWCMSY1YOBJKZMNIM9R" localSheetId="10" hidden="1">#REF!</definedName>
    <definedName name="BExGN9FZ2RWCMSY1YOBJKZMNIM9R" localSheetId="8" hidden="1">#REF!</definedName>
    <definedName name="BExGN9FZ2RWCMSY1YOBJKZMNIM9R" hidden="1">#REF!</definedName>
    <definedName name="BExGNDSIMTHOCXXG6QOGR6DA8SGG" localSheetId="10" hidden="1">#REF!</definedName>
    <definedName name="BExGNDSIMTHOCXXG6QOGR6DA8SGG" localSheetId="8" hidden="1">#REF!</definedName>
    <definedName name="BExGNDSIMTHOCXXG6QOGR6DA8SGG" hidden="1">#REF!</definedName>
    <definedName name="BExGNHOS7RBERG1J2M2HVGSRZL5G" localSheetId="10" hidden="1">#REF!</definedName>
    <definedName name="BExGNHOS7RBERG1J2M2HVGSRZL5G" localSheetId="8" hidden="1">#REF!</definedName>
    <definedName name="BExGNHOS7RBERG1J2M2HVGSRZL5G" hidden="1">#REF!</definedName>
    <definedName name="BExGNJ18W3Q55XAXY8XTFB80IVMV" localSheetId="10" hidden="1">#REF!</definedName>
    <definedName name="BExGNJ18W3Q55XAXY8XTFB80IVMV" localSheetId="8" hidden="1">#REF!</definedName>
    <definedName name="BExGNJ18W3Q55XAXY8XTFB80IVMV" hidden="1">#REF!</definedName>
    <definedName name="BExGNN2YQ9BDAZXT2GLCSAPXKIM7" localSheetId="10" hidden="1">#REF!</definedName>
    <definedName name="BExGNN2YQ9BDAZXT2GLCSAPXKIM7" localSheetId="8" hidden="1">#REF!</definedName>
    <definedName name="BExGNN2YQ9BDAZXT2GLCSAPXKIM7" hidden="1">#REF!</definedName>
    <definedName name="BExGNP6INLF5NZFP5ME6K7C9Y0NH" localSheetId="10" hidden="1">#REF!</definedName>
    <definedName name="BExGNP6INLF5NZFP5ME6K7C9Y0NH" localSheetId="8" hidden="1">#REF!</definedName>
    <definedName name="BExGNP6INLF5NZFP5ME6K7C9Y0NH" hidden="1">#REF!</definedName>
    <definedName name="BExGNSS0CKRPKHO25R3TDBEL2NHX" localSheetId="10" hidden="1">#REF!</definedName>
    <definedName name="BExGNSS0CKRPKHO25R3TDBEL2NHX" localSheetId="8" hidden="1">#REF!</definedName>
    <definedName name="BExGNSS0CKRPKHO25R3TDBEL2NHX" hidden="1">#REF!</definedName>
    <definedName name="BExGNYH0MO8NOVS85L15G0RWX4GW" localSheetId="10" hidden="1">#REF!</definedName>
    <definedName name="BExGNYH0MO8NOVS85L15G0RWX4GW" localSheetId="8" hidden="1">#REF!</definedName>
    <definedName name="BExGNYH0MO8NOVS85L15G0RWX4GW" hidden="1">#REF!</definedName>
    <definedName name="BExGNZO44DEG8CGIDYSEGDUQ531R" localSheetId="10" hidden="1">#REF!</definedName>
    <definedName name="BExGNZO44DEG8CGIDYSEGDUQ531R" localSheetId="8" hidden="1">#REF!</definedName>
    <definedName name="BExGNZO44DEG8CGIDYSEGDUQ531R" hidden="1">#REF!</definedName>
    <definedName name="BExGO22GMMPZVQY9RQ8MDKZDP5G3" localSheetId="10" hidden="1">#REF!</definedName>
    <definedName name="BExGO22GMMPZVQY9RQ8MDKZDP5G3" localSheetId="8" hidden="1">#REF!</definedName>
    <definedName name="BExGO22GMMPZVQY9RQ8MDKZDP5G3" hidden="1">#REF!</definedName>
    <definedName name="BExGO2O0V6UYDY26AX8OSN72F77N" localSheetId="10" hidden="1">#REF!</definedName>
    <definedName name="BExGO2O0V6UYDY26AX8OSN72F77N" localSheetId="8" hidden="1">#REF!</definedName>
    <definedName name="BExGO2O0V6UYDY26AX8OSN72F77N" hidden="1">#REF!</definedName>
    <definedName name="BExGO2YUBOVLYHY1QSIHRE1KLAFV" localSheetId="10" hidden="1">#REF!</definedName>
    <definedName name="BExGO2YUBOVLYHY1QSIHRE1KLAFV" localSheetId="8" hidden="1">#REF!</definedName>
    <definedName name="BExGO2YUBOVLYHY1QSIHRE1KLAFV" hidden="1">#REF!</definedName>
    <definedName name="BExGO70E2O70LF46V8T26YFPL4V8" localSheetId="10" hidden="1">#REF!</definedName>
    <definedName name="BExGO70E2O70LF46V8T26YFPL4V8" localSheetId="8" hidden="1">#REF!</definedName>
    <definedName name="BExGO70E2O70LF46V8T26YFPL4V8" hidden="1">#REF!</definedName>
    <definedName name="BExGOB25QJMQCQE76MRW9X58OIOO" localSheetId="10" hidden="1">#REF!</definedName>
    <definedName name="BExGOB25QJMQCQE76MRW9X58OIOO" localSheetId="8" hidden="1">#REF!</definedName>
    <definedName name="BExGOB25QJMQCQE76MRW9X58OIOO" hidden="1">#REF!</definedName>
    <definedName name="BExGODAZKJ9EXMQZNQR5YDBSS525" localSheetId="10" hidden="1">#REF!</definedName>
    <definedName name="BExGODAZKJ9EXMQZNQR5YDBSS525" localSheetId="8" hidden="1">#REF!</definedName>
    <definedName name="BExGODAZKJ9EXMQZNQR5YDBSS525" hidden="1">#REF!</definedName>
    <definedName name="BExGODR8ZSMUC11I56QHSZ686XV5" localSheetId="10" hidden="1">#REF!</definedName>
    <definedName name="BExGODR8ZSMUC11I56QHSZ686XV5" localSheetId="8" hidden="1">#REF!</definedName>
    <definedName name="BExGODR8ZSMUC11I56QHSZ686XV5" hidden="1">#REF!</definedName>
    <definedName name="BExGOXJDHUDPDT8I8IVGVW9J0R5Q" localSheetId="10" hidden="1">#REF!</definedName>
    <definedName name="BExGOXJDHUDPDT8I8IVGVW9J0R5Q" localSheetId="8" hidden="1">#REF!</definedName>
    <definedName name="BExGOXJDHUDPDT8I8IVGVW9J0R5Q" hidden="1">#REF!</definedName>
    <definedName name="BExGPAPYI1N5W3IH8H485BHSVOY3" localSheetId="10" hidden="1">#REF!</definedName>
    <definedName name="BExGPAPYI1N5W3IH8H485BHSVOY3" localSheetId="8" hidden="1">#REF!</definedName>
    <definedName name="BExGPAPYI1N5W3IH8H485BHSVOY3" hidden="1">#REF!</definedName>
    <definedName name="BExGPFO3GOKYO2922Y91GMQRCMOA" localSheetId="10" hidden="1">#REF!</definedName>
    <definedName name="BExGPFO3GOKYO2922Y91GMQRCMOA" localSheetId="8" hidden="1">#REF!</definedName>
    <definedName name="BExGPFO3GOKYO2922Y91GMQRCMOA" hidden="1">#REF!</definedName>
    <definedName name="BExGPHGT5KDOCMV2EFS4OVKTWBRD" localSheetId="10" hidden="1">#REF!</definedName>
    <definedName name="BExGPHGT5KDOCMV2EFS4OVKTWBRD" localSheetId="8" hidden="1">#REF!</definedName>
    <definedName name="BExGPHGT5KDOCMV2EFS4OVKTWBRD" hidden="1">#REF!</definedName>
    <definedName name="BExGPID72Y4Y619LWASUQZKZHJNC" localSheetId="10" hidden="1">#REF!</definedName>
    <definedName name="BExGPID72Y4Y619LWASUQZKZHJNC" localSheetId="8" hidden="1">#REF!</definedName>
    <definedName name="BExGPID72Y4Y619LWASUQZKZHJNC" hidden="1">#REF!</definedName>
    <definedName name="BExGPPENQIANVGLVQJ77DK5JPRTB" localSheetId="10" hidden="1">#REF!</definedName>
    <definedName name="BExGPPENQIANVGLVQJ77DK5JPRTB" localSheetId="8" hidden="1">#REF!</definedName>
    <definedName name="BExGPPENQIANVGLVQJ77DK5JPRTB" hidden="1">#REF!</definedName>
    <definedName name="BExGPSUUG7TL5F5PTYU6G4HPJV1B" localSheetId="10" hidden="1">#REF!</definedName>
    <definedName name="BExGPSUUG7TL5F5PTYU6G4HPJV1B" localSheetId="8" hidden="1">#REF!</definedName>
    <definedName name="BExGPSUUG7TL5F5PTYU6G4HPJV1B" hidden="1">#REF!</definedName>
    <definedName name="BExGQ1E950UYXYWQ84EZEQPWHVYY" localSheetId="10" hidden="1">#REF!</definedName>
    <definedName name="BExGQ1E950UYXYWQ84EZEQPWHVYY" localSheetId="8" hidden="1">#REF!</definedName>
    <definedName name="BExGQ1E950UYXYWQ84EZEQPWHVYY" hidden="1">#REF!</definedName>
    <definedName name="BExGQ1ZU4967P72AHF4V1D0FOL5C" localSheetId="10" hidden="1">#REF!</definedName>
    <definedName name="BExGQ1ZU4967P72AHF4V1D0FOL5C" localSheetId="8" hidden="1">#REF!</definedName>
    <definedName name="BExGQ1ZU4967P72AHF4V1D0FOL5C" hidden="1">#REF!</definedName>
    <definedName name="BExGQ36ZOMR9GV8T05M605MMOY3Y" localSheetId="10" hidden="1">#REF!</definedName>
    <definedName name="BExGQ36ZOMR9GV8T05M605MMOY3Y" localSheetId="8" hidden="1">#REF!</definedName>
    <definedName name="BExGQ36ZOMR9GV8T05M605MMOY3Y" hidden="1">#REF!</definedName>
    <definedName name="BExGQ4ZP0PPMLDNVBUG12W9FFVI9" localSheetId="10" hidden="1">#REF!</definedName>
    <definedName name="BExGQ4ZP0PPMLDNVBUG12W9FFVI9" localSheetId="8" hidden="1">#REF!</definedName>
    <definedName name="BExGQ4ZP0PPMLDNVBUG12W9FFVI9" hidden="1">#REF!</definedName>
    <definedName name="BExGQ61DTJ0SBFMDFBAK3XZ9O0ZO" localSheetId="10" hidden="1">#REF!</definedName>
    <definedName name="BExGQ61DTJ0SBFMDFBAK3XZ9O0ZO" localSheetId="8" hidden="1">#REF!</definedName>
    <definedName name="BExGQ61DTJ0SBFMDFBAK3XZ9O0ZO" hidden="1">#REF!</definedName>
    <definedName name="BExGQ6SG9XEOD0VMBAR22YPZWSTA" localSheetId="10" hidden="1">#REF!</definedName>
    <definedName name="BExGQ6SG9XEOD0VMBAR22YPZWSTA" localSheetId="8" hidden="1">#REF!</definedName>
    <definedName name="BExGQ6SG9XEOD0VMBAR22YPZWSTA" hidden="1">#REF!</definedName>
    <definedName name="BExGQ8FQN3FRAGH5H2V74848P5JX" localSheetId="10" hidden="1">#REF!</definedName>
    <definedName name="BExGQ8FQN3FRAGH5H2V74848P5JX" localSheetId="8" hidden="1">#REF!</definedName>
    <definedName name="BExGQ8FQN3FRAGH5H2V74848P5JX" hidden="1">#REF!</definedName>
    <definedName name="BExGQGJ1A7LNZUS8QSMOG8UNGLMK" localSheetId="10" hidden="1">#REF!</definedName>
    <definedName name="BExGQGJ1A7LNZUS8QSMOG8UNGLMK" localSheetId="8" hidden="1">#REF!</definedName>
    <definedName name="BExGQGJ1A7LNZUS8QSMOG8UNGLMK" hidden="1">#REF!</definedName>
    <definedName name="BExGQLBNZ35IK2VK33HJUAE4ADX2" localSheetId="10" hidden="1">#REF!</definedName>
    <definedName name="BExGQLBNZ35IK2VK33HJUAE4ADX2" localSheetId="8" hidden="1">#REF!</definedName>
    <definedName name="BExGQLBNZ35IK2VK33HJUAE4ADX2" hidden="1">#REF!</definedName>
    <definedName name="BExGQPO7ENFEQC0NC6MC9OZR2LHY" localSheetId="10" hidden="1">#REF!</definedName>
    <definedName name="BExGQPO7ENFEQC0NC6MC9OZR2LHY" localSheetId="8" hidden="1">#REF!</definedName>
    <definedName name="BExGQPO7ENFEQC0NC6MC9OZR2LHY" hidden="1">#REF!</definedName>
    <definedName name="BExGQX0H4EZMXBJTKJJE4ICJWN5O" localSheetId="10" hidden="1">#REF!</definedName>
    <definedName name="BExGQX0H4EZMXBJTKJJE4ICJWN5O" localSheetId="8" hidden="1">#REF!</definedName>
    <definedName name="BExGQX0H4EZMXBJTKJJE4ICJWN5O" hidden="1">#REF!</definedName>
    <definedName name="BExGR4CW3WRIID17GGX4MI9ZDHFE" localSheetId="10" hidden="1">#REF!</definedName>
    <definedName name="BExGR4CW3WRIID17GGX4MI9ZDHFE" localSheetId="8" hidden="1">#REF!</definedName>
    <definedName name="BExGR4CW3WRIID17GGX4MI9ZDHFE" hidden="1">#REF!</definedName>
    <definedName name="BExGR65GJX27MU2OL6NI5PB8XVB4" localSheetId="10" hidden="1">#REF!</definedName>
    <definedName name="BExGR65GJX27MU2OL6NI5PB8XVB4" localSheetId="8" hidden="1">#REF!</definedName>
    <definedName name="BExGR65GJX27MU2OL6NI5PB8XVB4" hidden="1">#REF!</definedName>
    <definedName name="BExGR6LQ97HETGS3CT96L4IK0JSH" localSheetId="10" hidden="1">#REF!</definedName>
    <definedName name="BExGR6LQ97HETGS3CT96L4IK0JSH" localSheetId="8" hidden="1">#REF!</definedName>
    <definedName name="BExGR6LQ97HETGS3CT96L4IK0JSH" hidden="1">#REF!</definedName>
    <definedName name="BExGR9ATP2LVT7B9OCPSLJ11H9SX" localSheetId="10" hidden="1">#REF!</definedName>
    <definedName name="BExGR9ATP2LVT7B9OCPSLJ11H9SX" localSheetId="8" hidden="1">#REF!</definedName>
    <definedName name="BExGR9ATP2LVT7B9OCPSLJ11H9SX" hidden="1">#REF!</definedName>
    <definedName name="BExGRILCZ3BMTGDY72B1Q9BUGW0J" localSheetId="10" hidden="1">#REF!</definedName>
    <definedName name="BExGRILCZ3BMTGDY72B1Q9BUGW0J" localSheetId="8" hidden="1">#REF!</definedName>
    <definedName name="BExGRILCZ3BMTGDY72B1Q9BUGW0J" hidden="1">#REF!</definedName>
    <definedName name="BExGRNZJ74Y6OYJB9F9Y9T3CAHOS" localSheetId="10" hidden="1">#REF!</definedName>
    <definedName name="BExGRNZJ74Y6OYJB9F9Y9T3CAHOS" localSheetId="8" hidden="1">#REF!</definedName>
    <definedName name="BExGRNZJ74Y6OYJB9F9Y9T3CAHOS" hidden="1">#REF!</definedName>
    <definedName name="BExGRPC5QJQ7UGQ4P7CFWVGRQGFW" localSheetId="10" hidden="1">#REF!</definedName>
    <definedName name="BExGRPC5QJQ7UGQ4P7CFWVGRQGFW" localSheetId="8" hidden="1">#REF!</definedName>
    <definedName name="BExGRPC5QJQ7UGQ4P7CFWVGRQGFW" hidden="1">#REF!</definedName>
    <definedName name="BExGRSMULUXOBEN8G0TK90PRKQ9O" localSheetId="10" hidden="1">#REF!</definedName>
    <definedName name="BExGRSMULUXOBEN8G0TK90PRKQ9O" localSheetId="8" hidden="1">#REF!</definedName>
    <definedName name="BExGRSMULUXOBEN8G0TK90PRKQ9O" hidden="1">#REF!</definedName>
    <definedName name="BExGRUKVVKDL8483WI70VN2QZDGD" localSheetId="10" hidden="1">#REF!</definedName>
    <definedName name="BExGRUKVVKDL8483WI70VN2QZDGD" localSheetId="8" hidden="1">#REF!</definedName>
    <definedName name="BExGRUKVVKDL8483WI70VN2QZDGD" hidden="1">#REF!</definedName>
    <definedName name="BExGS2IWR5DUNJ1U9PAKIV8CMBNI" localSheetId="10" hidden="1">#REF!</definedName>
    <definedName name="BExGS2IWR5DUNJ1U9PAKIV8CMBNI" localSheetId="8" hidden="1">#REF!</definedName>
    <definedName name="BExGS2IWR5DUNJ1U9PAKIV8CMBNI" hidden="1">#REF!</definedName>
    <definedName name="BExGS69P9FFTEOPDS0MWFKF45G47" localSheetId="10" hidden="1">#REF!</definedName>
    <definedName name="BExGS69P9FFTEOPDS0MWFKF45G47" localSheetId="8" hidden="1">#REF!</definedName>
    <definedName name="BExGS69P9FFTEOPDS0MWFKF45G47" hidden="1">#REF!</definedName>
    <definedName name="BExGS6F1JFHM5MUJ1RFO50WP6D05" localSheetId="10" hidden="1">#REF!</definedName>
    <definedName name="BExGS6F1JFHM5MUJ1RFO50WP6D05" localSheetId="8" hidden="1">#REF!</definedName>
    <definedName name="BExGS6F1JFHM5MUJ1RFO50WP6D05" hidden="1">#REF!</definedName>
    <definedName name="BExGSA5YB5ZGE4NHDVCZ55TQAJTL" localSheetId="10" hidden="1">#REF!</definedName>
    <definedName name="BExGSA5YB5ZGE4NHDVCZ55TQAJTL" localSheetId="8" hidden="1">#REF!</definedName>
    <definedName name="BExGSA5YB5ZGE4NHDVCZ55TQAJTL" hidden="1">#REF!</definedName>
    <definedName name="BExGSBYPYOBOB218ABCIM2X63GJ8" localSheetId="10" hidden="1">#REF!</definedName>
    <definedName name="BExGSBYPYOBOB218ABCIM2X63GJ8" localSheetId="8" hidden="1">#REF!</definedName>
    <definedName name="BExGSBYPYOBOB218ABCIM2X63GJ8" hidden="1">#REF!</definedName>
    <definedName name="BExGSCEUCQQVDEEKWJ677QTGUVTE" localSheetId="10" hidden="1">#REF!</definedName>
    <definedName name="BExGSCEUCQQVDEEKWJ677QTGUVTE" localSheetId="8" hidden="1">#REF!</definedName>
    <definedName name="BExGSCEUCQQVDEEKWJ677QTGUVTE" hidden="1">#REF!</definedName>
    <definedName name="BExGSQY65LH1PCKKM5WHDW83F35O" localSheetId="10" hidden="1">#REF!</definedName>
    <definedName name="BExGSQY65LH1PCKKM5WHDW83F35O" localSheetId="8" hidden="1">#REF!</definedName>
    <definedName name="BExGSQY65LH1PCKKM5WHDW83F35O" hidden="1">#REF!</definedName>
    <definedName name="BExGSYW1GKISF0PMUAK3XJK9PEW9" localSheetId="10" hidden="1">#REF!</definedName>
    <definedName name="BExGSYW1GKISF0PMUAK3XJK9PEW9" localSheetId="8" hidden="1">#REF!</definedName>
    <definedName name="BExGSYW1GKISF0PMUAK3XJK9PEW9" hidden="1">#REF!</definedName>
    <definedName name="BExGT0DZJB6LSF6L693UUB9EY1VQ" localSheetId="10" hidden="1">#REF!</definedName>
    <definedName name="BExGT0DZJB6LSF6L693UUB9EY1VQ" localSheetId="8" hidden="1">#REF!</definedName>
    <definedName name="BExGT0DZJB6LSF6L693UUB9EY1VQ" hidden="1">#REF!</definedName>
    <definedName name="BExGTEMKIEF46KBIDWCAOAN5U718" localSheetId="10" hidden="1">#REF!</definedName>
    <definedName name="BExGTEMKIEF46KBIDWCAOAN5U718" localSheetId="8" hidden="1">#REF!</definedName>
    <definedName name="BExGTEMKIEF46KBIDWCAOAN5U718" hidden="1">#REF!</definedName>
    <definedName name="BExGTGVFIF8HOQXR54SK065A8M4K" localSheetId="10" hidden="1">#REF!</definedName>
    <definedName name="BExGTGVFIF8HOQXR54SK065A8M4K" localSheetId="8" hidden="1">#REF!</definedName>
    <definedName name="BExGTGVFIF8HOQXR54SK065A8M4K" hidden="1">#REF!</definedName>
    <definedName name="BExGTIYX3OWPIINOGY1E4QQYSKHP" localSheetId="10" hidden="1">#REF!</definedName>
    <definedName name="BExGTIYX3OWPIINOGY1E4QQYSKHP" localSheetId="8" hidden="1">#REF!</definedName>
    <definedName name="BExGTIYX3OWPIINOGY1E4QQYSKHP" hidden="1">#REF!</definedName>
    <definedName name="BExGTKGUN0KUU3C0RL2LK98D8MEK" localSheetId="10" hidden="1">#REF!</definedName>
    <definedName name="BExGTKGUN0KUU3C0RL2LK98D8MEK" localSheetId="8" hidden="1">#REF!</definedName>
    <definedName name="BExGTKGUN0KUU3C0RL2LK98D8MEK" hidden="1">#REF!</definedName>
    <definedName name="BExGTV3U5SZUPLTWEMEY3IIN1L4L" localSheetId="10" hidden="1">#REF!</definedName>
    <definedName name="BExGTV3U5SZUPLTWEMEY3IIN1L4L" localSheetId="8" hidden="1">#REF!</definedName>
    <definedName name="BExGTV3U5SZUPLTWEMEY3IIN1L4L" hidden="1">#REF!</definedName>
    <definedName name="BExGTZ046J7VMUG4YPKFN2K8TWB7" localSheetId="10" hidden="1">#REF!</definedName>
    <definedName name="BExGTZ046J7VMUG4YPKFN2K8TWB7" localSheetId="8" hidden="1">#REF!</definedName>
    <definedName name="BExGTZ046J7VMUG4YPKFN2K8TWB7" hidden="1">#REF!</definedName>
    <definedName name="BExGTZ04EFFQ3Z3JMM0G35JYWUK3" localSheetId="10" hidden="1">#REF!</definedName>
    <definedName name="BExGTZ04EFFQ3Z3JMM0G35JYWUK3" localSheetId="8" hidden="1">#REF!</definedName>
    <definedName name="BExGTZ04EFFQ3Z3JMM0G35JYWUK3" hidden="1">#REF!</definedName>
    <definedName name="BExGU2G9OPRZRIU9YGF6NX9FUW0J" localSheetId="10" hidden="1">#REF!</definedName>
    <definedName name="BExGU2G9OPRZRIU9YGF6NX9FUW0J" localSheetId="8" hidden="1">#REF!</definedName>
    <definedName name="BExGU2G9OPRZRIU9YGF6NX9FUW0J" hidden="1">#REF!</definedName>
    <definedName name="BExGU6HTKLRZO8UOI3DTAM5RFDBA" localSheetId="10" hidden="1">#REF!</definedName>
    <definedName name="BExGU6HTKLRZO8UOI3DTAM5RFDBA" localSheetId="8" hidden="1">#REF!</definedName>
    <definedName name="BExGU6HTKLRZO8UOI3DTAM5RFDBA" hidden="1">#REF!</definedName>
    <definedName name="BExGUDDZXFFQHAF4UZF8ZB1HO7H6" localSheetId="10" hidden="1">#REF!</definedName>
    <definedName name="BExGUDDZXFFQHAF4UZF8ZB1HO7H6" localSheetId="8" hidden="1">#REF!</definedName>
    <definedName name="BExGUDDZXFFQHAF4UZF8ZB1HO7H6" hidden="1">#REF!</definedName>
    <definedName name="BExGUI6NCRHY7EAB6SK6EPPMWFG1" localSheetId="10" hidden="1">#REF!</definedName>
    <definedName name="BExGUI6NCRHY7EAB6SK6EPPMWFG1" localSheetId="8" hidden="1">#REF!</definedName>
    <definedName name="BExGUI6NCRHY7EAB6SK6EPPMWFG1" hidden="1">#REF!</definedName>
    <definedName name="BExGUIBXBRHGM97ZX6GBA4ZDQ79C" localSheetId="10" hidden="1">#REF!</definedName>
    <definedName name="BExGUIBXBRHGM97ZX6GBA4ZDQ79C" localSheetId="8" hidden="1">#REF!</definedName>
    <definedName name="BExGUIBXBRHGM97ZX6GBA4ZDQ79C" hidden="1">#REF!</definedName>
    <definedName name="BExGUM8D91UNPCOO4TKP9FGX85TF" localSheetId="10" hidden="1">#REF!</definedName>
    <definedName name="BExGUM8D91UNPCOO4TKP9FGX85TF" localSheetId="8" hidden="1">#REF!</definedName>
    <definedName name="BExGUM8D91UNPCOO4TKP9FGX85TF" hidden="1">#REF!</definedName>
    <definedName name="BExGUMDP0WYFBZL2MCB36WWJIC04" localSheetId="10" hidden="1">#REF!</definedName>
    <definedName name="BExGUMDP0WYFBZL2MCB36WWJIC04" localSheetId="8" hidden="1">#REF!</definedName>
    <definedName name="BExGUMDP0WYFBZL2MCB36WWJIC04" hidden="1">#REF!</definedName>
    <definedName name="BExGUQF9N9FKI7S0H30WUAEB5LPD" localSheetId="10" hidden="1">#REF!</definedName>
    <definedName name="BExGUQF9N9FKI7S0H30WUAEB5LPD" localSheetId="8" hidden="1">#REF!</definedName>
    <definedName name="BExGUQF9N9FKI7S0H30WUAEB5LPD" hidden="1">#REF!</definedName>
    <definedName name="BExGUR6BA03XPBK60SQUW197GJ5X" localSheetId="10" hidden="1">#REF!</definedName>
    <definedName name="BExGUR6BA03XPBK60SQUW197GJ5X" localSheetId="8" hidden="1">#REF!</definedName>
    <definedName name="BExGUR6BA03XPBK60SQUW197GJ5X" hidden="1">#REF!</definedName>
    <definedName name="BExGUVIP60TA4B7X2PFGMBFUSKGX" localSheetId="10" hidden="1">#REF!</definedName>
    <definedName name="BExGUVIP60TA4B7X2PFGMBFUSKGX" localSheetId="8" hidden="1">#REF!</definedName>
    <definedName name="BExGUVIP60TA4B7X2PFGMBFUSKGX" hidden="1">#REF!</definedName>
    <definedName name="BExGUVTIIWAK5T0F5FD428QDO46W" localSheetId="10" hidden="1">#REF!</definedName>
    <definedName name="BExGUVTIIWAK5T0F5FD428QDO46W" localSheetId="8" hidden="1">#REF!</definedName>
    <definedName name="BExGUVTIIWAK5T0F5FD428QDO46W" hidden="1">#REF!</definedName>
    <definedName name="BExGUZKF06F209XL1IZWVJEQ82EE" localSheetId="10" hidden="1">#REF!</definedName>
    <definedName name="BExGUZKF06F209XL1IZWVJEQ82EE" localSheetId="8" hidden="1">#REF!</definedName>
    <definedName name="BExGUZKF06F209XL1IZWVJEQ82EE" hidden="1">#REF!</definedName>
    <definedName name="BExGUZPWM950OZ8P1A3N86LXK97U" localSheetId="10" hidden="1">#REF!</definedName>
    <definedName name="BExGUZPWM950OZ8P1A3N86LXK97U" localSheetId="8" hidden="1">#REF!</definedName>
    <definedName name="BExGUZPWM950OZ8P1A3N86LXK97U" hidden="1">#REF!</definedName>
    <definedName name="BExGV2EVT380QHD4AP2RL9MR8L5L" localSheetId="10" hidden="1">#REF!</definedName>
    <definedName name="BExGV2EVT380QHD4AP2RL9MR8L5L" localSheetId="8" hidden="1">#REF!</definedName>
    <definedName name="BExGV2EVT380QHD4AP2RL9MR8L5L" hidden="1">#REF!</definedName>
    <definedName name="BExGVBUSKOI7KB24K40PTXJE6MER" localSheetId="10" hidden="1">#REF!</definedName>
    <definedName name="BExGVBUSKOI7KB24K40PTXJE6MER" localSheetId="8" hidden="1">#REF!</definedName>
    <definedName name="BExGVBUSKOI7KB24K40PTXJE6MER" hidden="1">#REF!</definedName>
    <definedName name="BExGVGSQSVWTL2MNI6TT8Y92W3KA" localSheetId="10" hidden="1">#REF!</definedName>
    <definedName name="BExGVGSQSVWTL2MNI6TT8Y92W3KA" localSheetId="8" hidden="1">#REF!</definedName>
    <definedName name="BExGVGSQSVWTL2MNI6TT8Y92W3KA" hidden="1">#REF!</definedName>
    <definedName name="BExGVHP63K0GSYU17R73XGX6W2U6" localSheetId="10" hidden="1">#REF!</definedName>
    <definedName name="BExGVHP63K0GSYU17R73XGX6W2U6" localSheetId="8" hidden="1">#REF!</definedName>
    <definedName name="BExGVHP63K0GSYU17R73XGX6W2U6" hidden="1">#REF!</definedName>
    <definedName name="BExGVN3DDSLKWSP9MVJS9QMNEUIK" localSheetId="10" hidden="1">#REF!</definedName>
    <definedName name="BExGVN3DDSLKWSP9MVJS9QMNEUIK" localSheetId="8" hidden="1">#REF!</definedName>
    <definedName name="BExGVN3DDSLKWSP9MVJS9QMNEUIK" hidden="1">#REF!</definedName>
    <definedName name="BExGVUVVMLOCR9DPVUZSQ141EE4J" localSheetId="10" hidden="1">#REF!</definedName>
    <definedName name="BExGVUVVMLOCR9DPVUZSQ141EE4J" localSheetId="8" hidden="1">#REF!</definedName>
    <definedName name="BExGVUVVMLOCR9DPVUZSQ141EE4J" hidden="1">#REF!</definedName>
    <definedName name="BExGVV6OOLDQ3TXZK51TTF3YX0WN" localSheetId="10" hidden="1">#REF!</definedName>
    <definedName name="BExGVV6OOLDQ3TXZK51TTF3YX0WN" localSheetId="8" hidden="1">#REF!</definedName>
    <definedName name="BExGVV6OOLDQ3TXZK51TTF3YX0WN" hidden="1">#REF!</definedName>
    <definedName name="BExGW0KVS7U0C87XFZ78QW991IEV" localSheetId="10" hidden="1">#REF!</definedName>
    <definedName name="BExGW0KVS7U0C87XFZ78QW991IEV" localSheetId="8" hidden="1">#REF!</definedName>
    <definedName name="BExGW0KVS7U0C87XFZ78QW991IEV" hidden="1">#REF!</definedName>
    <definedName name="BExGW0Q7QHE29TGNWAWQ6GR0V6TQ" localSheetId="10" hidden="1">#REF!</definedName>
    <definedName name="BExGW0Q7QHE29TGNWAWQ6GR0V6TQ" localSheetId="8" hidden="1">#REF!</definedName>
    <definedName name="BExGW0Q7QHE29TGNWAWQ6GR0V6TQ" hidden="1">#REF!</definedName>
    <definedName name="BExGW2Z7AMPG6H9EXA9ML6EZVGGA" localSheetId="10" hidden="1">#REF!</definedName>
    <definedName name="BExGW2Z7AMPG6H9EXA9ML6EZVGGA" localSheetId="8" hidden="1">#REF!</definedName>
    <definedName name="BExGW2Z7AMPG6H9EXA9ML6EZVGGA" hidden="1">#REF!</definedName>
    <definedName name="BExGWABG5VT5XO1A196RK61AXA8C" localSheetId="10" hidden="1">#REF!</definedName>
    <definedName name="BExGWABG5VT5XO1A196RK61AXA8C" localSheetId="8" hidden="1">#REF!</definedName>
    <definedName name="BExGWABG5VT5XO1A196RK61AXA8C" hidden="1">#REF!</definedName>
    <definedName name="BExGWEO0JDG84NYLEAV5NSOAGMJZ" localSheetId="10" hidden="1">#REF!</definedName>
    <definedName name="BExGWEO0JDG84NYLEAV5NSOAGMJZ" localSheetId="8" hidden="1">#REF!</definedName>
    <definedName name="BExGWEO0JDG84NYLEAV5NSOAGMJZ" hidden="1">#REF!</definedName>
    <definedName name="BExGWLEOC70Z8QAJTPT2PDHTNM4L" localSheetId="10" hidden="1">#REF!</definedName>
    <definedName name="BExGWLEOC70Z8QAJTPT2PDHTNM4L" localSheetId="8" hidden="1">#REF!</definedName>
    <definedName name="BExGWLEOC70Z8QAJTPT2PDHTNM4L" hidden="1">#REF!</definedName>
    <definedName name="BExGWNCXLCRTLBVMTXYJ5PHQI6SS" localSheetId="10" hidden="1">#REF!</definedName>
    <definedName name="BExGWNCXLCRTLBVMTXYJ5PHQI6SS" localSheetId="8" hidden="1">#REF!</definedName>
    <definedName name="BExGWNCXLCRTLBVMTXYJ5PHQI6SS" hidden="1">#REF!</definedName>
    <definedName name="BExGX4L8N6ERT0Q4EVVNA97EGD80" localSheetId="10" hidden="1">#REF!</definedName>
    <definedName name="BExGX4L8N6ERT0Q4EVVNA97EGD80" localSheetId="8" hidden="1">#REF!</definedName>
    <definedName name="BExGX4L8N6ERT0Q4EVVNA97EGD80" hidden="1">#REF!</definedName>
    <definedName name="BExGX5MWTL78XM0QCP4NT564ML39" localSheetId="10" hidden="1">#REF!</definedName>
    <definedName name="BExGX5MWTL78XM0QCP4NT564ML39" localSheetId="8" hidden="1">#REF!</definedName>
    <definedName name="BExGX5MWTL78XM0QCP4NT564ML39" hidden="1">#REF!</definedName>
    <definedName name="BExGX6U988MCFIGDA1282F92U9AA" localSheetId="10" hidden="1">#REF!</definedName>
    <definedName name="BExGX6U988MCFIGDA1282F92U9AA" localSheetId="8" hidden="1">#REF!</definedName>
    <definedName name="BExGX6U988MCFIGDA1282F92U9AA" hidden="1">#REF!</definedName>
    <definedName name="BExGX7FTB1CKAT5HUW6H531FIY6I" localSheetId="10" hidden="1">#REF!</definedName>
    <definedName name="BExGX7FTB1CKAT5HUW6H531FIY6I" localSheetId="8" hidden="1">#REF!</definedName>
    <definedName name="BExGX7FTB1CKAT5HUW6H531FIY6I" hidden="1">#REF!</definedName>
    <definedName name="BExGX9DVACJQIZ4GH6YAD2A7F70O" localSheetId="10" hidden="1">#REF!</definedName>
    <definedName name="BExGX9DVACJQIZ4GH6YAD2A7F70O" localSheetId="8" hidden="1">#REF!</definedName>
    <definedName name="BExGX9DVACJQIZ4GH6YAD2A7F70O" hidden="1">#REF!</definedName>
    <definedName name="BExGXCZBQISQ3IMF6DJH1OXNAQP8" localSheetId="10" hidden="1">#REF!</definedName>
    <definedName name="BExGXCZBQISQ3IMF6DJH1OXNAQP8" localSheetId="8" hidden="1">#REF!</definedName>
    <definedName name="BExGXCZBQISQ3IMF6DJH1OXNAQP8" hidden="1">#REF!</definedName>
    <definedName name="BExGXDVP2S2Y8Z8Q43I78RCIK3DD" localSheetId="10" hidden="1">#REF!</definedName>
    <definedName name="BExGXDVP2S2Y8Z8Q43I78RCIK3DD" localSheetId="8" hidden="1">#REF!</definedName>
    <definedName name="BExGXDVP2S2Y8Z8Q43I78RCIK3DD" hidden="1">#REF!</definedName>
    <definedName name="BExGXJ9W5JU7TT9S0BKL5Y6VVB39" localSheetId="10" hidden="1">#REF!</definedName>
    <definedName name="BExGXJ9W5JU7TT9S0BKL5Y6VVB39" localSheetId="8" hidden="1">#REF!</definedName>
    <definedName name="BExGXJ9W5JU7TT9S0BKL5Y6VVB39" hidden="1">#REF!</definedName>
    <definedName name="BExGXWB73RJ4BASBQTQ8EY0EC1EB" localSheetId="10" hidden="1">#REF!</definedName>
    <definedName name="BExGXWB73RJ4BASBQTQ8EY0EC1EB" localSheetId="8" hidden="1">#REF!</definedName>
    <definedName name="BExGXWB73RJ4BASBQTQ8EY0EC1EB" hidden="1">#REF!</definedName>
    <definedName name="BExGXZ0ABB43C7SMRKZHWOSU9EQX" localSheetId="10" hidden="1">#REF!</definedName>
    <definedName name="BExGXZ0ABB43C7SMRKZHWOSU9EQX" localSheetId="8" hidden="1">#REF!</definedName>
    <definedName name="BExGXZ0ABB43C7SMRKZHWOSU9EQX" hidden="1">#REF!</definedName>
    <definedName name="BExGY6SU3SYVCJ3AG2ITY59SAZ5A" localSheetId="10" hidden="1">#REF!</definedName>
    <definedName name="BExGY6SU3SYVCJ3AG2ITY59SAZ5A" localSheetId="8" hidden="1">#REF!</definedName>
    <definedName name="BExGY6SU3SYVCJ3AG2ITY59SAZ5A" hidden="1">#REF!</definedName>
    <definedName name="BExGY6YA4P5KMY2VHT0DYK3YTFAX" localSheetId="10" hidden="1">#REF!</definedName>
    <definedName name="BExGY6YA4P5KMY2VHT0DYK3YTFAX" localSheetId="8" hidden="1">#REF!</definedName>
    <definedName name="BExGY6YA4P5KMY2VHT0DYK3YTFAX" hidden="1">#REF!</definedName>
    <definedName name="BExGY8G88PVVRYHPHRPJZFSX6HSC" localSheetId="10" hidden="1">#REF!</definedName>
    <definedName name="BExGY8G88PVVRYHPHRPJZFSX6HSC" localSheetId="8" hidden="1">#REF!</definedName>
    <definedName name="BExGY8G88PVVRYHPHRPJZFSX6HSC" hidden="1">#REF!</definedName>
    <definedName name="BExGYC718HTZ80PNKYPVIYGRJVF6" localSheetId="10" hidden="1">#REF!</definedName>
    <definedName name="BExGYC718HTZ80PNKYPVIYGRJVF6" localSheetId="8" hidden="1">#REF!</definedName>
    <definedName name="BExGYC718HTZ80PNKYPVIYGRJVF6" hidden="1">#REF!</definedName>
    <definedName name="BExGYCNATXZY2FID93B17YWIPPRD" localSheetId="10" hidden="1">#REF!</definedName>
    <definedName name="BExGYCNATXZY2FID93B17YWIPPRD" localSheetId="8" hidden="1">#REF!</definedName>
    <definedName name="BExGYCNATXZY2FID93B17YWIPPRD" hidden="1">#REF!</definedName>
    <definedName name="BExGYGJJJ3BBCQAOA51WHP01HN73" localSheetId="10" hidden="1">#REF!</definedName>
    <definedName name="BExGYGJJJ3BBCQAOA51WHP01HN73" localSheetId="8" hidden="1">#REF!</definedName>
    <definedName name="BExGYGJJJ3BBCQAOA51WHP01HN73" hidden="1">#REF!</definedName>
    <definedName name="BExGYOS6TV2C72PLRFU8RP1I58GY" localSheetId="10" hidden="1">#REF!</definedName>
    <definedName name="BExGYOS6TV2C72PLRFU8RP1I58GY" localSheetId="8" hidden="1">#REF!</definedName>
    <definedName name="BExGYOS6TV2C72PLRFU8RP1I58GY" hidden="1">#REF!</definedName>
    <definedName name="BExGYXBM828PX0KPDVAZBWDL6MJZ" localSheetId="10" hidden="1">#REF!</definedName>
    <definedName name="BExGYXBM828PX0KPDVAZBWDL6MJZ" localSheetId="8" hidden="1">#REF!</definedName>
    <definedName name="BExGYXBM828PX0KPDVAZBWDL6MJZ" hidden="1">#REF!</definedName>
    <definedName name="BExGZJ78ZWZCVHZ3BKEKFJZ6MAEO" localSheetId="10" hidden="1">#REF!</definedName>
    <definedName name="BExGZJ78ZWZCVHZ3BKEKFJZ6MAEO" localSheetId="8" hidden="1">#REF!</definedName>
    <definedName name="BExGZJ78ZWZCVHZ3BKEKFJZ6MAEO" hidden="1">#REF!</definedName>
    <definedName name="BExGZOLH2QV73J3M9IWDDPA62TP4" localSheetId="10" hidden="1">#REF!</definedName>
    <definedName name="BExGZOLH2QV73J3M9IWDDPA62TP4" localSheetId="8" hidden="1">#REF!</definedName>
    <definedName name="BExGZOLH2QV73J3M9IWDDPA62TP4" hidden="1">#REF!</definedName>
    <definedName name="BExGZP1PWGFKVVVN4YDIS22DZPCR" localSheetId="10" hidden="1">#REF!</definedName>
    <definedName name="BExGZP1PWGFKVVVN4YDIS22DZPCR" localSheetId="8" hidden="1">#REF!</definedName>
    <definedName name="BExGZP1PWGFKVVVN4YDIS22DZPCR" hidden="1">#REF!</definedName>
    <definedName name="BExGZQUHCPM6G5U9OM8JU339JAG6" localSheetId="10" hidden="1">#REF!</definedName>
    <definedName name="BExGZQUHCPM6G5U9OM8JU339JAG6" localSheetId="8" hidden="1">#REF!</definedName>
    <definedName name="BExGZQUHCPM6G5U9OM8JU339JAG6" hidden="1">#REF!</definedName>
    <definedName name="BExH00FQKX09BD5WU4DB5KPXAUYA" localSheetId="10" hidden="1">#REF!</definedName>
    <definedName name="BExH00FQKX09BD5WU4DB5KPXAUYA" localSheetId="8" hidden="1">#REF!</definedName>
    <definedName name="BExH00FQKX09BD5WU4DB5KPXAUYA" hidden="1">#REF!</definedName>
    <definedName name="BExH00L21GZX5YJJGVMOAWBERLP5" localSheetId="10" hidden="1">#REF!</definedName>
    <definedName name="BExH00L21GZX5YJJGVMOAWBERLP5" localSheetId="8" hidden="1">#REF!</definedName>
    <definedName name="BExH00L21GZX5YJJGVMOAWBERLP5" hidden="1">#REF!</definedName>
    <definedName name="BExH02ZD6VAY1KQLAQYBBI6WWIZB" localSheetId="10" hidden="1">#REF!</definedName>
    <definedName name="BExH02ZD6VAY1KQLAQYBBI6WWIZB" localSheetId="8" hidden="1">#REF!</definedName>
    <definedName name="BExH02ZD6VAY1KQLAQYBBI6WWIZB" hidden="1">#REF!</definedName>
    <definedName name="BExH08Z6LQCGGSGSAILMHX4X7JMD" localSheetId="10" hidden="1">#REF!</definedName>
    <definedName name="BExH08Z6LQCGGSGSAILMHX4X7JMD" localSheetId="8" hidden="1">#REF!</definedName>
    <definedName name="BExH08Z6LQCGGSGSAILMHX4X7JMD" hidden="1">#REF!</definedName>
    <definedName name="BExH0KT9Z8HEVRRQRGQ8YHXRLIJA" localSheetId="10" hidden="1">#REF!</definedName>
    <definedName name="BExH0KT9Z8HEVRRQRGQ8YHXRLIJA" localSheetId="8" hidden="1">#REF!</definedName>
    <definedName name="BExH0KT9Z8HEVRRQRGQ8YHXRLIJA" hidden="1">#REF!</definedName>
    <definedName name="BExH0M0FDN12YBOCKL3XL2Z7T7Y8" localSheetId="10" hidden="1">#REF!</definedName>
    <definedName name="BExH0M0FDN12YBOCKL3XL2Z7T7Y8" localSheetId="8" hidden="1">#REF!</definedName>
    <definedName name="BExH0M0FDN12YBOCKL3XL2Z7T7Y8" hidden="1">#REF!</definedName>
    <definedName name="BExH0O9G06YPZ5TN9RYT326I1CP2" localSheetId="10" hidden="1">#REF!</definedName>
    <definedName name="BExH0O9G06YPZ5TN9RYT326I1CP2" localSheetId="8" hidden="1">#REF!</definedName>
    <definedName name="BExH0O9G06YPZ5TN9RYT326I1CP2" hidden="1">#REF!</definedName>
    <definedName name="BExH0PGM6RG0F3AAGULBIGOH91C2" localSheetId="10" hidden="1">#REF!</definedName>
    <definedName name="BExH0PGM6RG0F3AAGULBIGOH91C2" localSheetId="8" hidden="1">#REF!</definedName>
    <definedName name="BExH0PGM6RG0F3AAGULBIGOH91C2" hidden="1">#REF!</definedName>
    <definedName name="BExH0QIB3F0YZLM5XYHBCU5F0OVR" localSheetId="10" hidden="1">#REF!</definedName>
    <definedName name="BExH0QIB3F0YZLM5XYHBCU5F0OVR" localSheetId="8" hidden="1">#REF!</definedName>
    <definedName name="BExH0QIB3F0YZLM5XYHBCU5F0OVR" hidden="1">#REF!</definedName>
    <definedName name="BExH0RK5LJAAP7O67ZFB4RG6WPPL" localSheetId="10" hidden="1">#REF!</definedName>
    <definedName name="BExH0RK5LJAAP7O67ZFB4RG6WPPL" localSheetId="8" hidden="1">#REF!</definedName>
    <definedName name="BExH0RK5LJAAP7O67ZFB4RG6WPPL" hidden="1">#REF!</definedName>
    <definedName name="BExH0WNJAKTJRCKMTX8O4KNMIIJM" localSheetId="10" hidden="1">#REF!</definedName>
    <definedName name="BExH0WNJAKTJRCKMTX8O4KNMIIJM" localSheetId="8" hidden="1">#REF!</definedName>
    <definedName name="BExH0WNJAKTJRCKMTX8O4KNMIIJM" hidden="1">#REF!</definedName>
    <definedName name="BExH12Y4WX542WI3ZEM15AK4UM9J" localSheetId="10" hidden="1">#REF!</definedName>
    <definedName name="BExH12Y4WX542WI3ZEM15AK4UM9J" localSheetId="8" hidden="1">#REF!</definedName>
    <definedName name="BExH12Y4WX542WI3ZEM15AK4UM9J" hidden="1">#REF!</definedName>
    <definedName name="BExH18CCU7B8JWO8AWGEQRLWZG6J" localSheetId="10" hidden="1">#REF!</definedName>
    <definedName name="BExH18CCU7B8JWO8AWGEQRLWZG6J" localSheetId="8" hidden="1">#REF!</definedName>
    <definedName name="BExH18CCU7B8JWO8AWGEQRLWZG6J" hidden="1">#REF!</definedName>
    <definedName name="BExH1BN2H92IQKKP5IREFSS9FBF2" localSheetId="10" hidden="1">#REF!</definedName>
    <definedName name="BExH1BN2H92IQKKP5IREFSS9FBF2" localSheetId="8" hidden="1">#REF!</definedName>
    <definedName name="BExH1BN2H92IQKKP5IREFSS9FBF2" hidden="1">#REF!</definedName>
    <definedName name="BExH1FDTQXR9QQ31WDB7OPXU7MPT" localSheetId="10" hidden="1">#REF!</definedName>
    <definedName name="BExH1FDTQXR9QQ31WDB7OPXU7MPT" localSheetId="8" hidden="1">#REF!</definedName>
    <definedName name="BExH1FDTQXR9QQ31WDB7OPXU7MPT" hidden="1">#REF!</definedName>
    <definedName name="BExH1FOMEUIJNIDJAUY0ZQFBJSY9" localSheetId="10" hidden="1">#REF!</definedName>
    <definedName name="BExH1FOMEUIJNIDJAUY0ZQFBJSY9" localSheetId="8" hidden="1">#REF!</definedName>
    <definedName name="BExH1FOMEUIJNIDJAUY0ZQFBJSY9" hidden="1">#REF!</definedName>
    <definedName name="BExH1GA6TT290OTIZ8C3N610CYZ1" localSheetId="10" hidden="1">#REF!</definedName>
    <definedName name="BExH1GA6TT290OTIZ8C3N610CYZ1" localSheetId="8" hidden="1">#REF!</definedName>
    <definedName name="BExH1GA6TT290OTIZ8C3N610CYZ1" hidden="1">#REF!</definedName>
    <definedName name="BExH1I8E3HJSZLFRZZ1ZKX7TBJEP" localSheetId="10" hidden="1">#REF!</definedName>
    <definedName name="BExH1I8E3HJSZLFRZZ1ZKX7TBJEP" localSheetId="8" hidden="1">#REF!</definedName>
    <definedName name="BExH1I8E3HJSZLFRZZ1ZKX7TBJEP" hidden="1">#REF!</definedName>
    <definedName name="BExH1JFFHEBFX9BWJMNIA3N66R3Z" localSheetId="10" hidden="1">#REF!</definedName>
    <definedName name="BExH1JFFHEBFX9BWJMNIA3N66R3Z" localSheetId="8" hidden="1">#REF!</definedName>
    <definedName name="BExH1JFFHEBFX9BWJMNIA3N66R3Z" hidden="1">#REF!</definedName>
    <definedName name="BExH1XYRKX51T571O1SRBP9J1D98" localSheetId="10" hidden="1">#REF!</definedName>
    <definedName name="BExH1XYRKX51T571O1SRBP9J1D98" localSheetId="8" hidden="1">#REF!</definedName>
    <definedName name="BExH1XYRKX51T571O1SRBP9J1D98" hidden="1">#REF!</definedName>
    <definedName name="BExH1Z0GIUSVTF2H1G1I3PDGBNK2" localSheetId="10" hidden="1">#REF!</definedName>
    <definedName name="BExH1Z0GIUSVTF2H1G1I3PDGBNK2" localSheetId="8" hidden="1">#REF!</definedName>
    <definedName name="BExH1Z0GIUSVTF2H1G1I3PDGBNK2" hidden="1">#REF!</definedName>
    <definedName name="BExH225UTM6S9FW4MUDZS7F1PQSH" localSheetId="10" hidden="1">#REF!</definedName>
    <definedName name="BExH225UTM6S9FW4MUDZS7F1PQSH" localSheetId="8" hidden="1">#REF!</definedName>
    <definedName name="BExH225UTM6S9FW4MUDZS7F1PQSH" hidden="1">#REF!</definedName>
    <definedName name="BExH23271RF7AYZ542KHQTH68GQ7" localSheetId="10" hidden="1">#REF!</definedName>
    <definedName name="BExH23271RF7AYZ542KHQTH68GQ7" localSheetId="8" hidden="1">#REF!</definedName>
    <definedName name="BExH23271RF7AYZ542KHQTH68GQ7" hidden="1">#REF!</definedName>
    <definedName name="BExH2DP58R7D1BGUFBM2FHESVRF0" localSheetId="10" hidden="1">#REF!</definedName>
    <definedName name="BExH2DP58R7D1BGUFBM2FHESVRF0" localSheetId="8" hidden="1">#REF!</definedName>
    <definedName name="BExH2DP58R7D1BGUFBM2FHESVRF0" hidden="1">#REF!</definedName>
    <definedName name="BExH2GJQR4JALNB314RY0LDI49VH" localSheetId="10" hidden="1">#REF!</definedName>
    <definedName name="BExH2GJQR4JALNB314RY0LDI49VH" localSheetId="8" hidden="1">#REF!</definedName>
    <definedName name="BExH2GJQR4JALNB314RY0LDI49VH" hidden="1">#REF!</definedName>
    <definedName name="BExH2JZR49T7644JFVE7B3N7RZM9" localSheetId="10" hidden="1">#REF!</definedName>
    <definedName name="BExH2JZR49T7644JFVE7B3N7RZM9" localSheetId="8" hidden="1">#REF!</definedName>
    <definedName name="BExH2JZR49T7644JFVE7B3N7RZM9" hidden="1">#REF!</definedName>
    <definedName name="BExH2QVWL3AXHSB9EK2GQRD0DBRH" localSheetId="10" hidden="1">#REF!</definedName>
    <definedName name="BExH2QVWL3AXHSB9EK2GQRD0DBRH" localSheetId="8" hidden="1">#REF!</definedName>
    <definedName name="BExH2QVWL3AXHSB9EK2GQRD0DBRH" hidden="1">#REF!</definedName>
    <definedName name="BExH2WKXV8X5S2GSBBTWGI0NLNAH" localSheetId="10" hidden="1">#REF!</definedName>
    <definedName name="BExH2WKXV8X5S2GSBBTWGI0NLNAH" localSheetId="8" hidden="1">#REF!</definedName>
    <definedName name="BExH2WKXV8X5S2GSBBTWGI0NLNAH" hidden="1">#REF!</definedName>
    <definedName name="BExH2XS1UFYFGU0S0EBXX90W2WE8" localSheetId="10" hidden="1">#REF!</definedName>
    <definedName name="BExH2XS1UFYFGU0S0EBXX90W2WE8" localSheetId="8" hidden="1">#REF!</definedName>
    <definedName name="BExH2XS1UFYFGU0S0EBXX90W2WE8" hidden="1">#REF!</definedName>
    <definedName name="BExH2XS1X04DMUN544K5RU4XPDCI" localSheetId="10" hidden="1">#REF!</definedName>
    <definedName name="BExH2XS1X04DMUN544K5RU4XPDCI" localSheetId="8" hidden="1">#REF!</definedName>
    <definedName name="BExH2XS1X04DMUN544K5RU4XPDCI" hidden="1">#REF!</definedName>
    <definedName name="BExH2XS2TND9SB0GC295R4FP6K5Y" localSheetId="10" hidden="1">#REF!</definedName>
    <definedName name="BExH2XS2TND9SB0GC295R4FP6K5Y" localSheetId="8" hidden="1">#REF!</definedName>
    <definedName name="BExH2XS2TND9SB0GC295R4FP6K5Y" hidden="1">#REF!</definedName>
    <definedName name="BExH2ZA0SZ4SSITL50NA8LZ3OEX6" localSheetId="10" hidden="1">#REF!</definedName>
    <definedName name="BExH2ZA0SZ4SSITL50NA8LZ3OEX6" localSheetId="8" hidden="1">#REF!</definedName>
    <definedName name="BExH2ZA0SZ4SSITL50NA8LZ3OEX6" hidden="1">#REF!</definedName>
    <definedName name="BExH31Z3JNVJPESWKXHILGXZHP2M" localSheetId="10" hidden="1">#REF!</definedName>
    <definedName name="BExH31Z3JNVJPESWKXHILGXZHP2M" localSheetId="8" hidden="1">#REF!</definedName>
    <definedName name="BExH31Z3JNVJPESWKXHILGXZHP2M" hidden="1">#REF!</definedName>
    <definedName name="BExH3E9HZ3QJCDZW7WI7YACFQCHE" localSheetId="10" hidden="1">#REF!</definedName>
    <definedName name="BExH3E9HZ3QJCDZW7WI7YACFQCHE" localSheetId="8" hidden="1">#REF!</definedName>
    <definedName name="BExH3E9HZ3QJCDZW7WI7YACFQCHE" hidden="1">#REF!</definedName>
    <definedName name="BExH3IRB6764RQ5HBYRLH6XCT29X" localSheetId="10" hidden="1">#REF!</definedName>
    <definedName name="BExH3IRB6764RQ5HBYRLH6XCT29X" localSheetId="8" hidden="1">#REF!</definedName>
    <definedName name="BExH3IRB6764RQ5HBYRLH6XCT29X" hidden="1">#REF!</definedName>
    <definedName name="BExIG2U8V6RSB47SXLCQG3Q68YRO" localSheetId="10" hidden="1">#REF!</definedName>
    <definedName name="BExIG2U8V6RSB47SXLCQG3Q68YRO" localSheetId="8" hidden="1">#REF!</definedName>
    <definedName name="BExIG2U8V6RSB47SXLCQG3Q68YRO" hidden="1">#REF!</definedName>
    <definedName name="BExIGJBO8R13LV7CZ7C1YCP974NN" localSheetId="10" hidden="1">#REF!</definedName>
    <definedName name="BExIGJBO8R13LV7CZ7C1YCP974NN" localSheetId="8" hidden="1">#REF!</definedName>
    <definedName name="BExIGJBO8R13LV7CZ7C1YCP974NN" hidden="1">#REF!</definedName>
    <definedName name="BExIGWT86FPOEYTI8GXCGU5Y3KGK" localSheetId="10" hidden="1">#REF!</definedName>
    <definedName name="BExIGWT86FPOEYTI8GXCGU5Y3KGK" localSheetId="8" hidden="1">#REF!</definedName>
    <definedName name="BExIGWT86FPOEYTI8GXCGU5Y3KGK" hidden="1">#REF!</definedName>
    <definedName name="BExIHBHXA7E7VUTBVHXXXCH3A5CL" localSheetId="10" hidden="1">#REF!</definedName>
    <definedName name="BExIHBHXA7E7VUTBVHXXXCH3A5CL" localSheetId="8" hidden="1">#REF!</definedName>
    <definedName name="BExIHBHXA7E7VUTBVHXXXCH3A5CL" hidden="1">#REF!</definedName>
    <definedName name="BExIHBSOGRSH1GKS6GKBRAJ7GXFQ" localSheetId="10" hidden="1">#REF!</definedName>
    <definedName name="BExIHBSOGRSH1GKS6GKBRAJ7GXFQ" localSheetId="8" hidden="1">#REF!</definedName>
    <definedName name="BExIHBSOGRSH1GKS6GKBRAJ7GXFQ" hidden="1">#REF!</definedName>
    <definedName name="BExIHDFY73YM0AHAR2Z5OJTFKSL2" localSheetId="10" hidden="1">#REF!</definedName>
    <definedName name="BExIHDFY73YM0AHAR2Z5OJTFKSL2" localSheetId="8" hidden="1">#REF!</definedName>
    <definedName name="BExIHDFY73YM0AHAR2Z5OJTFKSL2" hidden="1">#REF!</definedName>
    <definedName name="BExIHPQCQTGEW8QOJVIQ4VX0P6DX" localSheetId="10" hidden="1">#REF!</definedName>
    <definedName name="BExIHPQCQTGEW8QOJVIQ4VX0P6DX" localSheetId="8" hidden="1">#REF!</definedName>
    <definedName name="BExIHPQCQTGEW8QOJVIQ4VX0P6DX" hidden="1">#REF!</definedName>
    <definedName name="BExII1KN91Q7DLW0UB7W2TJ5ACT9" localSheetId="10" hidden="1">#REF!</definedName>
    <definedName name="BExII1KN91Q7DLW0UB7W2TJ5ACT9" localSheetId="8" hidden="1">#REF!</definedName>
    <definedName name="BExII1KN91Q7DLW0UB7W2TJ5ACT9" hidden="1">#REF!</definedName>
    <definedName name="BExII50LI8I0CDOOZEMIVHVA2V95" localSheetId="10" hidden="1">#REF!</definedName>
    <definedName name="BExII50LI8I0CDOOZEMIVHVA2V95" localSheetId="8" hidden="1">#REF!</definedName>
    <definedName name="BExII50LI8I0CDOOZEMIVHVA2V95" hidden="1">#REF!</definedName>
    <definedName name="BExIINQWABWRGYDT02DOJQ5L7BQF" localSheetId="10" hidden="1">#REF!</definedName>
    <definedName name="BExIINQWABWRGYDT02DOJQ5L7BQF" localSheetId="8" hidden="1">#REF!</definedName>
    <definedName name="BExIINQWABWRGYDT02DOJQ5L7BQF" hidden="1">#REF!</definedName>
    <definedName name="BExIIXMY38TQD12CVV4S57L3I809" localSheetId="10" hidden="1">#REF!</definedName>
    <definedName name="BExIIXMY38TQD12CVV4S57L3I809" localSheetId="8" hidden="1">#REF!</definedName>
    <definedName name="BExIIXMY38TQD12CVV4S57L3I809" hidden="1">#REF!</definedName>
    <definedName name="BExIIY37NEVU2LGS1JE4VR9AN6W4" localSheetId="10" hidden="1">#REF!</definedName>
    <definedName name="BExIIY37NEVU2LGS1JE4VR9AN6W4" localSheetId="8" hidden="1">#REF!</definedName>
    <definedName name="BExIIY37NEVU2LGS1JE4VR9AN6W4" hidden="1">#REF!</definedName>
    <definedName name="BExIIYJAGXR8TPZ1KCYM7EGJ79UW" localSheetId="10" hidden="1">#REF!</definedName>
    <definedName name="BExIIYJAGXR8TPZ1KCYM7EGJ79UW" localSheetId="8" hidden="1">#REF!</definedName>
    <definedName name="BExIIYJAGXR8TPZ1KCYM7EGJ79UW" hidden="1">#REF!</definedName>
    <definedName name="BExIJ3160YCWGAVEU0208ZGXXG3P" localSheetId="10" hidden="1">#REF!</definedName>
    <definedName name="BExIJ3160YCWGAVEU0208ZGXXG3P" localSheetId="8" hidden="1">#REF!</definedName>
    <definedName name="BExIJ3160YCWGAVEU0208ZGXXG3P" hidden="1">#REF!</definedName>
    <definedName name="BExIJFGZJ5ED9D6KAY4PGQYLELAX" localSheetId="10" hidden="1">#REF!</definedName>
    <definedName name="BExIJFGZJ5ED9D6KAY4PGQYLELAX" localSheetId="8" hidden="1">#REF!</definedName>
    <definedName name="BExIJFGZJ5ED9D6KAY4PGQYLELAX" hidden="1">#REF!</definedName>
    <definedName name="BExIJQK80ZEKSTV62E59AYJYUNLI" localSheetId="10" hidden="1">#REF!</definedName>
    <definedName name="BExIJQK80ZEKSTV62E59AYJYUNLI" localSheetId="8" hidden="1">#REF!</definedName>
    <definedName name="BExIJQK80ZEKSTV62E59AYJYUNLI" hidden="1">#REF!</definedName>
    <definedName name="BExIJRLX3M0YQLU1D5Y9V7HM5QNM" localSheetId="10" hidden="1">#REF!</definedName>
    <definedName name="BExIJRLX3M0YQLU1D5Y9V7HM5QNM" localSheetId="8" hidden="1">#REF!</definedName>
    <definedName name="BExIJRLX3M0YQLU1D5Y9V7HM5QNM" hidden="1">#REF!</definedName>
    <definedName name="BExIJV22J0QA7286KNPMHO1ZUCB3" localSheetId="10" hidden="1">#REF!</definedName>
    <definedName name="BExIJV22J0QA7286KNPMHO1ZUCB3" localSheetId="8" hidden="1">#REF!</definedName>
    <definedName name="BExIJV22J0QA7286KNPMHO1ZUCB3" hidden="1">#REF!</definedName>
    <definedName name="BExIJVI6OC7B6ZE9V4PAOYZXKNER" localSheetId="10" hidden="1">#REF!</definedName>
    <definedName name="BExIJVI6OC7B6ZE9V4PAOYZXKNER" localSheetId="8" hidden="1">#REF!</definedName>
    <definedName name="BExIJVI6OC7B6ZE9V4PAOYZXKNER" hidden="1">#REF!</definedName>
    <definedName name="BExIJWK0NGTGQ4X7D5VIVXD14JHI" localSheetId="10" hidden="1">#REF!</definedName>
    <definedName name="BExIJWK0NGTGQ4X7D5VIVXD14JHI" localSheetId="8" hidden="1">#REF!</definedName>
    <definedName name="BExIJWK0NGTGQ4X7D5VIVXD14JHI" hidden="1">#REF!</definedName>
    <definedName name="BExIJWPCIYINEJUTXU74VK7WG031" localSheetId="10" hidden="1">#REF!</definedName>
    <definedName name="BExIJWPCIYINEJUTXU74VK7WG031" localSheetId="8" hidden="1">#REF!</definedName>
    <definedName name="BExIJWPCIYINEJUTXU74VK7WG031" hidden="1">#REF!</definedName>
    <definedName name="BExIKHTXPZR5A8OHB6HDP6QWDHAD" localSheetId="10" hidden="1">#REF!</definedName>
    <definedName name="BExIKHTXPZR5A8OHB6HDP6QWDHAD" localSheetId="8" hidden="1">#REF!</definedName>
    <definedName name="BExIKHTXPZR5A8OHB6HDP6QWDHAD" hidden="1">#REF!</definedName>
    <definedName name="BExIKMMJOETSAXJYY1SIKM58LMA2" localSheetId="10" hidden="1">#REF!</definedName>
    <definedName name="BExIKMMJOETSAXJYY1SIKM58LMA2" localSheetId="8" hidden="1">#REF!</definedName>
    <definedName name="BExIKMMJOETSAXJYY1SIKM58LMA2" hidden="1">#REF!</definedName>
    <definedName name="BExIKRF6AQ6VOO9KCIWSM6FY8M7D" localSheetId="10" hidden="1">#REF!</definedName>
    <definedName name="BExIKRF6AQ6VOO9KCIWSM6FY8M7D" localSheetId="8" hidden="1">#REF!</definedName>
    <definedName name="BExIKRF6AQ6VOO9KCIWSM6FY8M7D" hidden="1">#REF!</definedName>
    <definedName name="BExIKTYZESFT3LC0ASFMFKSE0D1X" localSheetId="10" hidden="1">#REF!</definedName>
    <definedName name="BExIKTYZESFT3LC0ASFMFKSE0D1X" localSheetId="8" hidden="1">#REF!</definedName>
    <definedName name="BExIKTYZESFT3LC0ASFMFKSE0D1X" hidden="1">#REF!</definedName>
    <definedName name="BExIKXVA6M8K0PTRYAGXS666L335" localSheetId="10" hidden="1">#REF!</definedName>
    <definedName name="BExIKXVA6M8K0PTRYAGXS666L335" localSheetId="8" hidden="1">#REF!</definedName>
    <definedName name="BExIKXVA6M8K0PTRYAGXS666L335" hidden="1">#REF!</definedName>
    <definedName name="BExIL0PMZ2SXK9R6MLP43KBU1J2P" localSheetId="10" hidden="1">#REF!</definedName>
    <definedName name="BExIL0PMZ2SXK9R6MLP43KBU1J2P" localSheetId="8" hidden="1">#REF!</definedName>
    <definedName name="BExIL0PMZ2SXK9R6MLP43KBU1J2P" hidden="1">#REF!</definedName>
    <definedName name="BExIL1WSMNNQQK98YHWHV5HVONIZ" localSheetId="10" hidden="1">#REF!</definedName>
    <definedName name="BExIL1WSMNNQQK98YHWHV5HVONIZ" localSheetId="8" hidden="1">#REF!</definedName>
    <definedName name="BExIL1WSMNNQQK98YHWHV5HVONIZ" hidden="1">#REF!</definedName>
    <definedName name="BExILAAXRTRAD18K74M6MGUEEPUM" localSheetId="10" hidden="1">#REF!</definedName>
    <definedName name="BExILAAXRTRAD18K74M6MGUEEPUM" localSheetId="8" hidden="1">#REF!</definedName>
    <definedName name="BExILAAXRTRAD18K74M6MGUEEPUM" hidden="1">#REF!</definedName>
    <definedName name="BExILG5F338C0FFLMVOKMKF8X5ZP" localSheetId="10" hidden="1">#REF!</definedName>
    <definedName name="BExILG5F338C0FFLMVOKMKF8X5ZP" localSheetId="8" hidden="1">#REF!</definedName>
    <definedName name="BExILG5F338C0FFLMVOKMKF8X5ZP" hidden="1">#REF!</definedName>
    <definedName name="BExILGQTQM0HOD0BJI90YO7GOIN3" localSheetId="10" hidden="1">#REF!</definedName>
    <definedName name="BExILGQTQM0HOD0BJI90YO7GOIN3" localSheetId="8" hidden="1">#REF!</definedName>
    <definedName name="BExILGQTQM0HOD0BJI90YO7GOIN3" hidden="1">#REF!</definedName>
    <definedName name="BExILPL7P2BNCD7MYCGTQ9F0R5JX" localSheetId="10" hidden="1">#REF!</definedName>
    <definedName name="BExILPL7P2BNCD7MYCGTQ9F0R5JX" localSheetId="8" hidden="1">#REF!</definedName>
    <definedName name="BExILPL7P2BNCD7MYCGTQ9F0R5JX" hidden="1">#REF!</definedName>
    <definedName name="BExILVVS4B1B4G7IO0LPUDWY9K8W" localSheetId="10" hidden="1">#REF!</definedName>
    <definedName name="BExILVVS4B1B4G7IO0LPUDWY9K8W" localSheetId="8" hidden="1">#REF!</definedName>
    <definedName name="BExILVVS4B1B4G7IO0LPUDWY9K8W" hidden="1">#REF!</definedName>
    <definedName name="BExIM9DBUB7ZGF4B20FVUO9QGOX2" localSheetId="10" hidden="1">#REF!</definedName>
    <definedName name="BExIM9DBUB7ZGF4B20FVUO9QGOX2" localSheetId="8" hidden="1">#REF!</definedName>
    <definedName name="BExIM9DBUB7ZGF4B20FVUO9QGOX2" hidden="1">#REF!</definedName>
    <definedName name="BExIMCTBZ4WAESGCDWJ64SB4F0L1" localSheetId="10" hidden="1">#REF!</definedName>
    <definedName name="BExIMCTBZ4WAESGCDWJ64SB4F0L1" localSheetId="8" hidden="1">#REF!</definedName>
    <definedName name="BExIMCTBZ4WAESGCDWJ64SB4F0L1" hidden="1">#REF!</definedName>
    <definedName name="BExIMGK9Z94TFPWWZFMD10HV0IF6" localSheetId="10" hidden="1">#REF!</definedName>
    <definedName name="BExIMGK9Z94TFPWWZFMD10HV0IF6" localSheetId="8" hidden="1">#REF!</definedName>
    <definedName name="BExIMGK9Z94TFPWWZFMD10HV0IF6" hidden="1">#REF!</definedName>
    <definedName name="BExIMPEGKG18TELVC33T4OQTNBWC" localSheetId="10" hidden="1">#REF!</definedName>
    <definedName name="BExIMPEGKG18TELVC33T4OQTNBWC" localSheetId="8" hidden="1">#REF!</definedName>
    <definedName name="BExIMPEGKG18TELVC33T4OQTNBWC" hidden="1">#REF!</definedName>
    <definedName name="BExIN4OR435DL1US13JQPOQK8GD5" localSheetId="10" hidden="1">#REF!</definedName>
    <definedName name="BExIN4OR435DL1US13JQPOQK8GD5" localSheetId="8" hidden="1">#REF!</definedName>
    <definedName name="BExIN4OR435DL1US13JQPOQK8GD5" hidden="1">#REF!</definedName>
    <definedName name="BExINI6A7H3KSFRFA6UBBDPKW37F" localSheetId="10" hidden="1">#REF!</definedName>
    <definedName name="BExINI6A7H3KSFRFA6UBBDPKW37F" localSheetId="8" hidden="1">#REF!</definedName>
    <definedName name="BExINI6A7H3KSFRFA6UBBDPKW37F" hidden="1">#REF!</definedName>
    <definedName name="BExINIMK8XC3JOBT2EXYFHHH52H0" localSheetId="10" hidden="1">#REF!</definedName>
    <definedName name="BExINIMK8XC3JOBT2EXYFHHH52H0" localSheetId="8" hidden="1">#REF!</definedName>
    <definedName name="BExINIMK8XC3JOBT2EXYFHHH52H0" hidden="1">#REF!</definedName>
    <definedName name="BExINLX401ZKEGWU168DS4JUM2J6" localSheetId="10" hidden="1">#REF!</definedName>
    <definedName name="BExINLX401ZKEGWU168DS4JUM2J6" localSheetId="8" hidden="1">#REF!</definedName>
    <definedName name="BExINLX401ZKEGWU168DS4JUM2J6" hidden="1">#REF!</definedName>
    <definedName name="BExINMYYJO1FTV1CZF6O5XCFAMQX" localSheetId="10" hidden="1">#REF!</definedName>
    <definedName name="BExINMYYJO1FTV1CZF6O5XCFAMQX" localSheetId="8" hidden="1">#REF!</definedName>
    <definedName name="BExINMYYJO1FTV1CZF6O5XCFAMQX" hidden="1">#REF!</definedName>
    <definedName name="BExINP2H4KI05FRFV5PKZFE00HKO" localSheetId="10" hidden="1">#REF!</definedName>
    <definedName name="BExINP2H4KI05FRFV5PKZFE00HKO" localSheetId="8" hidden="1">#REF!</definedName>
    <definedName name="BExINP2H4KI05FRFV5PKZFE00HKO" hidden="1">#REF!</definedName>
    <definedName name="BExINPTCEJ9RPDEBJEJH80NATGUQ" localSheetId="10" hidden="1">#REF!</definedName>
    <definedName name="BExINPTCEJ9RPDEBJEJH80NATGUQ" localSheetId="8" hidden="1">#REF!</definedName>
    <definedName name="BExINPTCEJ9RPDEBJEJH80NATGUQ" hidden="1">#REF!</definedName>
    <definedName name="BExINWEQMNJ70A6JRXC2LACBX1GX" localSheetId="10" hidden="1">#REF!</definedName>
    <definedName name="BExINWEQMNJ70A6JRXC2LACBX1GX" localSheetId="8" hidden="1">#REF!</definedName>
    <definedName name="BExINWEQMNJ70A6JRXC2LACBX1GX" hidden="1">#REF!</definedName>
    <definedName name="BExINZELVWYGU876QUUZCIMXPBQC" localSheetId="10" hidden="1">#REF!</definedName>
    <definedName name="BExINZELVWYGU876QUUZCIMXPBQC" localSheetId="8" hidden="1">#REF!</definedName>
    <definedName name="BExINZELVWYGU876QUUZCIMXPBQC" hidden="1">#REF!</definedName>
    <definedName name="BExIO9QZ59ZHRA8SX6QICH2AY8A2" localSheetId="10" hidden="1">#REF!</definedName>
    <definedName name="BExIO9QZ59ZHRA8SX6QICH2AY8A2" localSheetId="8" hidden="1">#REF!</definedName>
    <definedName name="BExIO9QZ59ZHRA8SX6QICH2AY8A2" hidden="1">#REF!</definedName>
    <definedName name="BExIOAHV525SMMGFDJFE7456JPBD" localSheetId="10" hidden="1">#REF!</definedName>
    <definedName name="BExIOAHV525SMMGFDJFE7456JPBD" localSheetId="8" hidden="1">#REF!</definedName>
    <definedName name="BExIOAHV525SMMGFDJFE7456JPBD" hidden="1">#REF!</definedName>
    <definedName name="BExIOCQUQHKUU1KONGSDOLQTQEIC" localSheetId="10" hidden="1">#REF!</definedName>
    <definedName name="BExIOCQUQHKUU1KONGSDOLQTQEIC" localSheetId="8" hidden="1">#REF!</definedName>
    <definedName name="BExIOCQUQHKUU1KONGSDOLQTQEIC" hidden="1">#REF!</definedName>
    <definedName name="BExIOFAGCDQQKALMX3V0KU94KUQO" localSheetId="10" hidden="1">#REF!</definedName>
    <definedName name="BExIOFAGCDQQKALMX3V0KU94KUQO" localSheetId="8" hidden="1">#REF!</definedName>
    <definedName name="BExIOFAGCDQQKALMX3V0KU94KUQO" hidden="1">#REF!</definedName>
    <definedName name="BExIOFL8Y5O61VLKTB4H20IJNWS1" localSheetId="10" hidden="1">#REF!</definedName>
    <definedName name="BExIOFL8Y5O61VLKTB4H20IJNWS1" localSheetId="8" hidden="1">#REF!</definedName>
    <definedName name="BExIOFL8Y5O61VLKTB4H20IJNWS1" hidden="1">#REF!</definedName>
    <definedName name="BExIOMBXRW5NS4ZPYX9G5QREZ5J6" localSheetId="10" hidden="1">#REF!</definedName>
    <definedName name="BExIOMBXRW5NS4ZPYX9G5QREZ5J6" localSheetId="8" hidden="1">#REF!</definedName>
    <definedName name="BExIOMBXRW5NS4ZPYX9G5QREZ5J6" hidden="1">#REF!</definedName>
    <definedName name="BExIORA3GK78T7C7SNBJJUONJ0LS" localSheetId="10" hidden="1">#REF!</definedName>
    <definedName name="BExIORA3GK78T7C7SNBJJUONJ0LS" localSheetId="8" hidden="1">#REF!</definedName>
    <definedName name="BExIORA3GK78T7C7SNBJJUONJ0LS" hidden="1">#REF!</definedName>
    <definedName name="BExIORFDXP4AVIEBLSTZ8ETSXMNM" localSheetId="10" hidden="1">#REF!</definedName>
    <definedName name="BExIORFDXP4AVIEBLSTZ8ETSXMNM" localSheetId="8" hidden="1">#REF!</definedName>
    <definedName name="BExIORFDXP4AVIEBLSTZ8ETSXMNM" hidden="1">#REF!</definedName>
    <definedName name="BExIOTZ5EFZ2NASVQ05RH15HRSW6" localSheetId="10" hidden="1">#REF!</definedName>
    <definedName name="BExIOTZ5EFZ2NASVQ05RH15HRSW6" localSheetId="8" hidden="1">#REF!</definedName>
    <definedName name="BExIOTZ5EFZ2NASVQ05RH15HRSW6" hidden="1">#REF!</definedName>
    <definedName name="BExIP8YNN6UUE1GZ223SWH7DLGKO" localSheetId="10" hidden="1">#REF!</definedName>
    <definedName name="BExIP8YNN6UUE1GZ223SWH7DLGKO" localSheetId="8" hidden="1">#REF!</definedName>
    <definedName name="BExIP8YNN6UUE1GZ223SWH7DLGKO" hidden="1">#REF!</definedName>
    <definedName name="BExIPAB4AOL592OJCC1CFAXTLF1A" localSheetId="10" hidden="1">#REF!</definedName>
    <definedName name="BExIPAB4AOL592OJCC1CFAXTLF1A" localSheetId="8" hidden="1">#REF!</definedName>
    <definedName name="BExIPAB4AOL592OJCC1CFAXTLF1A" hidden="1">#REF!</definedName>
    <definedName name="BExIPB25DKX4S2ZCKQN7KWSC3JBF" localSheetId="10" hidden="1">#REF!</definedName>
    <definedName name="BExIPB25DKX4S2ZCKQN7KWSC3JBF" localSheetId="8" hidden="1">#REF!</definedName>
    <definedName name="BExIPB25DKX4S2ZCKQN7KWSC3JBF" hidden="1">#REF!</definedName>
    <definedName name="BExIPCUX4I4S2N50TLMMLALYLH9S" localSheetId="10" hidden="1">#REF!</definedName>
    <definedName name="BExIPCUX4I4S2N50TLMMLALYLH9S" localSheetId="8" hidden="1">#REF!</definedName>
    <definedName name="BExIPCUX4I4S2N50TLMMLALYLH9S" hidden="1">#REF!</definedName>
    <definedName name="BExIPDLT8JYAMGE5HTN4D1YHZF3V" localSheetId="10" hidden="1">#REF!</definedName>
    <definedName name="BExIPDLT8JYAMGE5HTN4D1YHZF3V" localSheetId="8" hidden="1">#REF!</definedName>
    <definedName name="BExIPDLT8JYAMGE5HTN4D1YHZF3V" hidden="1">#REF!</definedName>
    <definedName name="BExIPG040Q08EWIWL6CAVR3GRI43" localSheetId="10" hidden="1">#REF!</definedName>
    <definedName name="BExIPG040Q08EWIWL6CAVR3GRI43" localSheetId="8" hidden="1">#REF!</definedName>
    <definedName name="BExIPG040Q08EWIWL6CAVR3GRI43" hidden="1">#REF!</definedName>
    <definedName name="BExIPKNFUDPDKOSH5GHDVNA8D66S" localSheetId="10" hidden="1">#REF!</definedName>
    <definedName name="BExIPKNFUDPDKOSH5GHDVNA8D66S" localSheetId="8" hidden="1">#REF!</definedName>
    <definedName name="BExIPKNFUDPDKOSH5GHDVNA8D66S" hidden="1">#REF!</definedName>
    <definedName name="BExIPVL5VEVK9Q7AYB7EC2VZWBEZ" localSheetId="10" hidden="1">#REF!</definedName>
    <definedName name="BExIPVL5VEVK9Q7AYB7EC2VZWBEZ" localSheetId="8" hidden="1">#REF!</definedName>
    <definedName name="BExIPVL5VEVK9Q7AYB7EC2VZWBEZ" hidden="1">#REF!</definedName>
    <definedName name="BExIQ1VS9A2FHVD9TUHKG9K8EVVP" localSheetId="10" hidden="1">#REF!</definedName>
    <definedName name="BExIQ1VS9A2FHVD9TUHKG9K8EVVP" localSheetId="8" hidden="1">#REF!</definedName>
    <definedName name="BExIQ1VS9A2FHVD9TUHKG9K8EVVP" hidden="1">#REF!</definedName>
    <definedName name="BExIQ3J19L30PSQ2CXNT6IHW0I7V" localSheetId="10" hidden="1">#REF!</definedName>
    <definedName name="BExIQ3J19L30PSQ2CXNT6IHW0I7V" localSheetId="8" hidden="1">#REF!</definedName>
    <definedName name="BExIQ3J19L30PSQ2CXNT6IHW0I7V" hidden="1">#REF!</definedName>
    <definedName name="BExIQ3OJ7M04XCY276IO0LJA5XUK" localSheetId="10" hidden="1">#REF!</definedName>
    <definedName name="BExIQ3OJ7M04XCY276IO0LJA5XUK" localSheetId="8" hidden="1">#REF!</definedName>
    <definedName name="BExIQ3OJ7M04XCY276IO0LJA5XUK" hidden="1">#REF!</definedName>
    <definedName name="BExIQ5S19ITB0NDRUN4XV7B905ED" localSheetId="10" hidden="1">#REF!</definedName>
    <definedName name="BExIQ5S19ITB0NDRUN4XV7B905ED" localSheetId="8" hidden="1">#REF!</definedName>
    <definedName name="BExIQ5S19ITB0NDRUN4XV7B905ED" hidden="1">#REF!</definedName>
    <definedName name="BExIQ810MMN2UN0EQ9CRQAFWA19X" localSheetId="10" hidden="1">#REF!</definedName>
    <definedName name="BExIQ810MMN2UN0EQ9CRQAFWA19X" localSheetId="8" hidden="1">#REF!</definedName>
    <definedName name="BExIQ810MMN2UN0EQ9CRQAFWA19X" hidden="1">#REF!</definedName>
    <definedName name="BExIQ9TMQT2EIXSVQW7GVSOAW2VJ" localSheetId="10" hidden="1">#REF!</definedName>
    <definedName name="BExIQ9TMQT2EIXSVQW7GVSOAW2VJ" localSheetId="8" hidden="1">#REF!</definedName>
    <definedName name="BExIQ9TMQT2EIXSVQW7GVSOAW2VJ" hidden="1">#REF!</definedName>
    <definedName name="BExIQBMDE1L6J4H27K1FMSHQKDSE" localSheetId="10" hidden="1">#REF!</definedName>
    <definedName name="BExIQBMDE1L6J4H27K1FMSHQKDSE" localSheetId="8" hidden="1">#REF!</definedName>
    <definedName name="BExIQBMDE1L6J4H27K1FMSHQKDSE" hidden="1">#REF!</definedName>
    <definedName name="BExIQE65LVXUOF3UZFO7SDHFJH22" localSheetId="10" hidden="1">#REF!</definedName>
    <definedName name="BExIQE65LVXUOF3UZFO7SDHFJH22" localSheetId="8" hidden="1">#REF!</definedName>
    <definedName name="BExIQE65LVXUOF3UZFO7SDHFJH22" hidden="1">#REF!</definedName>
    <definedName name="BExIQG9OO2KKBOWTMD1OXY36TEGA" localSheetId="10" hidden="1">#REF!</definedName>
    <definedName name="BExIQG9OO2KKBOWTMD1OXY36TEGA" localSheetId="8" hidden="1">#REF!</definedName>
    <definedName name="BExIQG9OO2KKBOWTMD1OXY36TEGA" hidden="1">#REF!</definedName>
    <definedName name="BExIQHWZ65ALA9VAFCJEGIL1145G" localSheetId="10" hidden="1">#REF!</definedName>
    <definedName name="BExIQHWZ65ALA9VAFCJEGIL1145G" localSheetId="8" hidden="1">#REF!</definedName>
    <definedName name="BExIQHWZ65ALA9VAFCJEGIL1145G" hidden="1">#REF!</definedName>
    <definedName name="BExIQX1XBB31HZTYEEVOBSE3C5A6" localSheetId="10" hidden="1">#REF!</definedName>
    <definedName name="BExIQX1XBB31HZTYEEVOBSE3C5A6" localSheetId="8" hidden="1">#REF!</definedName>
    <definedName name="BExIQX1XBB31HZTYEEVOBSE3C5A6" hidden="1">#REF!</definedName>
    <definedName name="BExIR2ALYRP9FW99DK2084J7IIDC" localSheetId="10" hidden="1">#REF!</definedName>
    <definedName name="BExIR2ALYRP9FW99DK2084J7IIDC" localSheetId="8" hidden="1">#REF!</definedName>
    <definedName name="BExIR2ALYRP9FW99DK2084J7IIDC" hidden="1">#REF!</definedName>
    <definedName name="BExIR8FQETPTQYW37DBVDWG3J4JW" localSheetId="10" hidden="1">#REF!</definedName>
    <definedName name="BExIR8FQETPTQYW37DBVDWG3J4JW" localSheetId="8" hidden="1">#REF!</definedName>
    <definedName name="BExIR8FQETPTQYW37DBVDWG3J4JW" hidden="1">#REF!</definedName>
    <definedName name="BExIRHKWQB1PP4ZLB0C3AVUBAFMD" localSheetId="10" hidden="1">#REF!</definedName>
    <definedName name="BExIRHKWQB1PP4ZLB0C3AVUBAFMD" localSheetId="8" hidden="1">#REF!</definedName>
    <definedName name="BExIRHKWQB1PP4ZLB0C3AVUBAFMD" hidden="1">#REF!</definedName>
    <definedName name="BExIRJTRJPQR3OTAGAV7JTA4VMPS" localSheetId="10" hidden="1">#REF!</definedName>
    <definedName name="BExIRJTRJPQR3OTAGAV7JTA4VMPS" localSheetId="8" hidden="1">#REF!</definedName>
    <definedName name="BExIRJTRJPQR3OTAGAV7JTA4VMPS" hidden="1">#REF!</definedName>
    <definedName name="BExIROH27RJOG6VI7ZHR0RZGAZZ4" localSheetId="10" hidden="1">#REF!</definedName>
    <definedName name="BExIROH27RJOG6VI7ZHR0RZGAZZ4" localSheetId="8" hidden="1">#REF!</definedName>
    <definedName name="BExIROH27RJOG6VI7ZHR0RZGAZZ4" hidden="1">#REF!</definedName>
    <definedName name="BExIRRBGTY01OQOI3U5SW59RFDFI" localSheetId="10" hidden="1">#REF!</definedName>
    <definedName name="BExIRRBGTY01OQOI3U5SW59RFDFI" localSheetId="8" hidden="1">#REF!</definedName>
    <definedName name="BExIRRBGTY01OQOI3U5SW59RFDFI" hidden="1">#REF!</definedName>
    <definedName name="BExIS4T0DRF57HYO7OGG72KBOFOI" localSheetId="10" hidden="1">#REF!</definedName>
    <definedName name="BExIS4T0DRF57HYO7OGG72KBOFOI" localSheetId="8" hidden="1">#REF!</definedName>
    <definedName name="BExIS4T0DRF57HYO7OGG72KBOFOI" hidden="1">#REF!</definedName>
    <definedName name="BExIS77BJDDK18PGI9DSEYZPIL7P" localSheetId="10" hidden="1">#REF!</definedName>
    <definedName name="BExIS77BJDDK18PGI9DSEYZPIL7P" localSheetId="8" hidden="1">#REF!</definedName>
    <definedName name="BExIS77BJDDK18PGI9DSEYZPIL7P" hidden="1">#REF!</definedName>
    <definedName name="BExIS8USL1T3Z97CZ30HJ98E2GXQ" localSheetId="10" hidden="1">#REF!</definedName>
    <definedName name="BExIS8USL1T3Z97CZ30HJ98E2GXQ" localSheetId="8" hidden="1">#REF!</definedName>
    <definedName name="BExIS8USL1T3Z97CZ30HJ98E2GXQ" hidden="1">#REF!</definedName>
    <definedName name="BExISC5B700MZUBFTQ9K4IKTF7HR" localSheetId="10" hidden="1">#REF!</definedName>
    <definedName name="BExISC5B700MZUBFTQ9K4IKTF7HR" localSheetId="8" hidden="1">#REF!</definedName>
    <definedName name="BExISC5B700MZUBFTQ9K4IKTF7HR" hidden="1">#REF!</definedName>
    <definedName name="BExISDHXS49S1H56ENBPRF1NLD5C" localSheetId="10" hidden="1">#REF!</definedName>
    <definedName name="BExISDHXS49S1H56ENBPRF1NLD5C" localSheetId="8" hidden="1">#REF!</definedName>
    <definedName name="BExISDHXS49S1H56ENBPRF1NLD5C" hidden="1">#REF!</definedName>
    <definedName name="BExISM1JLV54A21A164IURMPGUMU" localSheetId="10" hidden="1">#REF!</definedName>
    <definedName name="BExISM1JLV54A21A164IURMPGUMU" localSheetId="8" hidden="1">#REF!</definedName>
    <definedName name="BExISM1JLV54A21A164IURMPGUMU" hidden="1">#REF!</definedName>
    <definedName name="BExISRFKJYUZ4AKW44IJF7RF9Y90" localSheetId="10" hidden="1">#REF!</definedName>
    <definedName name="BExISRFKJYUZ4AKW44IJF7RF9Y90" localSheetId="8" hidden="1">#REF!</definedName>
    <definedName name="BExISRFKJYUZ4AKW44IJF7RF9Y90" hidden="1">#REF!</definedName>
    <definedName name="BExISSMVV57JAUB6CSGBMBFVNGWK" localSheetId="10" hidden="1">#REF!</definedName>
    <definedName name="BExISSMVV57JAUB6CSGBMBFVNGWK" localSheetId="8" hidden="1">#REF!</definedName>
    <definedName name="BExISSMVV57JAUB6CSGBMBFVNGWK" hidden="1">#REF!</definedName>
    <definedName name="BExIT16AD4HCD0WQCCA72AKLQHK1" localSheetId="10" hidden="1">#REF!</definedName>
    <definedName name="BExIT16AD4HCD0WQCCA72AKLQHK1" localSheetId="8" hidden="1">#REF!</definedName>
    <definedName name="BExIT16AD4HCD0WQCCA72AKLQHK1" hidden="1">#REF!</definedName>
    <definedName name="BExIT1MK8TBAK3SNP36A8FKDQSOK" localSheetId="10" hidden="1">#REF!</definedName>
    <definedName name="BExIT1MK8TBAK3SNP36A8FKDQSOK" localSheetId="8" hidden="1">#REF!</definedName>
    <definedName name="BExIT1MK8TBAK3SNP36A8FKDQSOK" hidden="1">#REF!</definedName>
    <definedName name="BExIT9PPVL7XGGIZS7G6QI6L7H9U" localSheetId="10" hidden="1">#REF!</definedName>
    <definedName name="BExIT9PPVL7XGGIZS7G6QI6L7H9U" localSheetId="8" hidden="1">#REF!</definedName>
    <definedName name="BExIT9PPVL7XGGIZS7G6QI6L7H9U" hidden="1">#REF!</definedName>
    <definedName name="BExITBNYANV2S8KD56GOGCKW393R" localSheetId="10" hidden="1">#REF!</definedName>
    <definedName name="BExITBNYANV2S8KD56GOGCKW393R" localSheetId="8" hidden="1">#REF!</definedName>
    <definedName name="BExITBNYANV2S8KD56GOGCKW393R" hidden="1">#REF!</definedName>
    <definedName name="BExITGB4FVAV0LE88D7JMX7FBYXI" localSheetId="10" hidden="1">#REF!</definedName>
    <definedName name="BExITGB4FVAV0LE88D7JMX7FBYXI" localSheetId="8" hidden="1">#REF!</definedName>
    <definedName name="BExITGB4FVAV0LE88D7JMX7FBYXI" hidden="1">#REF!</definedName>
    <definedName name="BExITI3TQ14K842P38QF0PNWSWNO" localSheetId="10" hidden="1">#REF!</definedName>
    <definedName name="BExITI3TQ14K842P38QF0PNWSWNO" localSheetId="8" hidden="1">#REF!</definedName>
    <definedName name="BExITI3TQ14K842P38QF0PNWSWNO" hidden="1">#REF!</definedName>
    <definedName name="BExIU9OGER4TPMETACWUEP1UENK0" localSheetId="10" hidden="1">#REF!</definedName>
    <definedName name="BExIU9OGER4TPMETACWUEP1UENK0" localSheetId="8" hidden="1">#REF!</definedName>
    <definedName name="BExIU9OGER4TPMETACWUEP1UENK0" hidden="1">#REF!</definedName>
    <definedName name="BExIUD4OJGH65NFNQ4VMCE3R4J1X" localSheetId="10" hidden="1">#REF!</definedName>
    <definedName name="BExIUD4OJGH65NFNQ4VMCE3R4J1X" localSheetId="8" hidden="1">#REF!</definedName>
    <definedName name="BExIUD4OJGH65NFNQ4VMCE3R4J1X" hidden="1">#REF!</definedName>
    <definedName name="BExIUQM0XWNNW3MJD26EOVIT7FSU" localSheetId="10" hidden="1">#REF!</definedName>
    <definedName name="BExIUQM0XWNNW3MJD26EOVIT7FSU" localSheetId="8" hidden="1">#REF!</definedName>
    <definedName name="BExIUQM0XWNNW3MJD26EOVIT7FSU" hidden="1">#REF!</definedName>
    <definedName name="BExIUTB5OAAXYW0OFMP0PS40SPOB" localSheetId="10" hidden="1">#REF!</definedName>
    <definedName name="BExIUTB5OAAXYW0OFMP0PS40SPOB" localSheetId="8" hidden="1">#REF!</definedName>
    <definedName name="BExIUTB5OAAXYW0OFMP0PS40SPOB" hidden="1">#REF!</definedName>
    <definedName name="BExIUUT2MHIOV6R3WHA0DPM1KBKY" localSheetId="10" hidden="1">#REF!</definedName>
    <definedName name="BExIUUT2MHIOV6R3WHA0DPM1KBKY" localSheetId="8" hidden="1">#REF!</definedName>
    <definedName name="BExIUUT2MHIOV6R3WHA0DPM1KBKY" hidden="1">#REF!</definedName>
    <definedName name="BExIUYPDT1AM6MWGWQS646PIZIWC" localSheetId="10" hidden="1">#REF!</definedName>
    <definedName name="BExIUYPDT1AM6MWGWQS646PIZIWC" localSheetId="8" hidden="1">#REF!</definedName>
    <definedName name="BExIUYPDT1AM6MWGWQS646PIZIWC" hidden="1">#REF!</definedName>
    <definedName name="BExIV0I2O9F8D1UK1SI8AEYR6U0A" localSheetId="10" hidden="1">#REF!</definedName>
    <definedName name="BExIV0I2O9F8D1UK1SI8AEYR6U0A" localSheetId="8" hidden="1">#REF!</definedName>
    <definedName name="BExIV0I2O9F8D1UK1SI8AEYR6U0A" hidden="1">#REF!</definedName>
    <definedName name="BExIV2LM38XPLRTWT0R44TMQ59E5" localSheetId="10" hidden="1">#REF!</definedName>
    <definedName name="BExIV2LM38XPLRTWT0R44TMQ59E5" localSheetId="8" hidden="1">#REF!</definedName>
    <definedName name="BExIV2LM38XPLRTWT0R44TMQ59E5" hidden="1">#REF!</definedName>
    <definedName name="BExIV3HY4S0YRV1F7XEMF2YHAR2I" localSheetId="10" hidden="1">#REF!</definedName>
    <definedName name="BExIV3HY4S0YRV1F7XEMF2YHAR2I" localSheetId="8" hidden="1">#REF!</definedName>
    <definedName name="BExIV3HY4S0YRV1F7XEMF2YHAR2I" hidden="1">#REF!</definedName>
    <definedName name="BExIV6HUZFRIFLXW2SICKGTAH1PV" localSheetId="10" hidden="1">#REF!</definedName>
    <definedName name="BExIV6HUZFRIFLXW2SICKGTAH1PV" localSheetId="8" hidden="1">#REF!</definedName>
    <definedName name="BExIV6HUZFRIFLXW2SICKGTAH1PV" hidden="1">#REF!</definedName>
    <definedName name="BExIVCXWL6H5LD9DHDIA4F5U9TQL" localSheetId="10" hidden="1">#REF!</definedName>
    <definedName name="BExIVCXWL6H5LD9DHDIA4F5U9TQL" localSheetId="8" hidden="1">#REF!</definedName>
    <definedName name="BExIVCXWL6H5LD9DHDIA4F5U9TQL" hidden="1">#REF!</definedName>
    <definedName name="BExIVEVYJ7KL8QNR5ZTOSD11I5A6" localSheetId="10" hidden="1">#REF!</definedName>
    <definedName name="BExIVEVYJ7KL8QNR5ZTOSD11I5A6" localSheetId="8" hidden="1">#REF!</definedName>
    <definedName name="BExIVEVYJ7KL8QNR5ZTOSD11I5A6" hidden="1">#REF!</definedName>
    <definedName name="BExIVJ30S9U8MA1TUBRND8DGF96D" localSheetId="10" hidden="1">#REF!</definedName>
    <definedName name="BExIVJ30S9U8MA1TUBRND8DGF96D" localSheetId="8" hidden="1">#REF!</definedName>
    <definedName name="BExIVJ30S9U8MA1TUBRND8DGF96D" hidden="1">#REF!</definedName>
    <definedName name="BExIVMOIPSEWSIHIDDLOXESQ28A0" localSheetId="10" hidden="1">#REF!</definedName>
    <definedName name="BExIVMOIPSEWSIHIDDLOXESQ28A0" localSheetId="8" hidden="1">#REF!</definedName>
    <definedName name="BExIVMOIPSEWSIHIDDLOXESQ28A0" hidden="1">#REF!</definedName>
    <definedName name="BExIVNVNJX9BYDLC88NG09YF5XQ6" localSheetId="10" hidden="1">#REF!</definedName>
    <definedName name="BExIVNVNJX9BYDLC88NG09YF5XQ6" localSheetId="8" hidden="1">#REF!</definedName>
    <definedName name="BExIVNVNJX9BYDLC88NG09YF5XQ6" hidden="1">#REF!</definedName>
    <definedName name="BExIVQVKLMGSRYT1LFZH0KUIA4OR" localSheetId="10" hidden="1">#REF!</definedName>
    <definedName name="BExIVQVKLMGSRYT1LFZH0KUIA4OR" localSheetId="8" hidden="1">#REF!</definedName>
    <definedName name="BExIVQVKLMGSRYT1LFZH0KUIA4OR" hidden="1">#REF!</definedName>
    <definedName name="BExIVYTFI35KNR2XSA6N8OJYUTUR" localSheetId="10" hidden="1">#REF!</definedName>
    <definedName name="BExIVYTFI35KNR2XSA6N8OJYUTUR" localSheetId="8" hidden="1">#REF!</definedName>
    <definedName name="BExIVYTFI35KNR2XSA6N8OJYUTUR" hidden="1">#REF!</definedName>
    <definedName name="BExIVZF05SNB8DE7VLQOFG9S41HS" localSheetId="10" hidden="1">#REF!</definedName>
    <definedName name="BExIVZF05SNB8DE7VLQOFG9S41HS" localSheetId="8" hidden="1">#REF!</definedName>
    <definedName name="BExIVZF05SNB8DE7VLQOFG9S41HS" hidden="1">#REF!</definedName>
    <definedName name="BExIWB3SY3WRIVIOF988DNNODBOA" localSheetId="10" hidden="1">#REF!</definedName>
    <definedName name="BExIWB3SY3WRIVIOF988DNNODBOA" localSheetId="8" hidden="1">#REF!</definedName>
    <definedName name="BExIWB3SY3WRIVIOF988DNNODBOA" hidden="1">#REF!</definedName>
    <definedName name="BExIWB99CG0H52LRD6QWPN4L6DV2" localSheetId="10" hidden="1">#REF!</definedName>
    <definedName name="BExIWB99CG0H52LRD6QWPN4L6DV2" localSheetId="8" hidden="1">#REF!</definedName>
    <definedName name="BExIWB99CG0H52LRD6QWPN4L6DV2" hidden="1">#REF!</definedName>
    <definedName name="BExIWG1W7XP9DFYYSZAIOSHM0QLQ" localSheetId="10" hidden="1">#REF!</definedName>
    <definedName name="BExIWG1W7XP9DFYYSZAIOSHM0QLQ" localSheetId="8" hidden="1">#REF!</definedName>
    <definedName name="BExIWG1W7XP9DFYYSZAIOSHM0QLQ" hidden="1">#REF!</definedName>
    <definedName name="BExIWH3KUK94B7833DD4TB0Y6KP9" localSheetId="10" hidden="1">#REF!</definedName>
    <definedName name="BExIWH3KUK94B7833DD4TB0Y6KP9" localSheetId="8" hidden="1">#REF!</definedName>
    <definedName name="BExIWH3KUK94B7833DD4TB0Y6KP9" hidden="1">#REF!</definedName>
    <definedName name="BExIWHZXYAALPLS8CSHZHJ82LBOH" localSheetId="10" hidden="1">#REF!</definedName>
    <definedName name="BExIWHZXYAALPLS8CSHZHJ82LBOH" localSheetId="8" hidden="1">#REF!</definedName>
    <definedName name="BExIWHZXYAALPLS8CSHZHJ82LBOH" hidden="1">#REF!</definedName>
    <definedName name="BExIWJY6FHR6KOO0P8U4IZ7VD42D" localSheetId="10" hidden="1">#REF!</definedName>
    <definedName name="BExIWJY6FHR6KOO0P8U4IZ7VD42D" localSheetId="8" hidden="1">#REF!</definedName>
    <definedName name="BExIWJY6FHR6KOO0P8U4IZ7VD42D" hidden="1">#REF!</definedName>
    <definedName name="BExIWKE9MGIDWORBI43AWTUNYFAN" localSheetId="10" hidden="1">#REF!</definedName>
    <definedName name="BExIWKE9MGIDWORBI43AWTUNYFAN" localSheetId="8" hidden="1">#REF!</definedName>
    <definedName name="BExIWKE9MGIDWORBI43AWTUNYFAN" hidden="1">#REF!</definedName>
    <definedName name="BExIWPHOYLSNGZKVD3RRKOEALEUG" localSheetId="10" hidden="1">#REF!</definedName>
    <definedName name="BExIWPHOYLSNGZKVD3RRKOEALEUG" localSheetId="8" hidden="1">#REF!</definedName>
    <definedName name="BExIWPHOYLSNGZKVD3RRKOEALEUG" hidden="1">#REF!</definedName>
    <definedName name="BExIWSHLD1QIZPL5ARLXOJ9Y2CAA" localSheetId="10" hidden="1">#REF!</definedName>
    <definedName name="BExIWSHLD1QIZPL5ARLXOJ9Y2CAA" localSheetId="8" hidden="1">#REF!</definedName>
    <definedName name="BExIWSHLD1QIZPL5ARLXOJ9Y2CAA" hidden="1">#REF!</definedName>
    <definedName name="BExIX34PM5DBTRHRQWP6PL6WIX88" localSheetId="10" hidden="1">#REF!</definedName>
    <definedName name="BExIX34PM5DBTRHRQWP6PL6WIX88" localSheetId="8" hidden="1">#REF!</definedName>
    <definedName name="BExIX34PM5DBTRHRQWP6PL6WIX88" hidden="1">#REF!</definedName>
    <definedName name="BExIX5OAP9KSUE5SIZCW9P39Q4WE" localSheetId="10" hidden="1">#REF!</definedName>
    <definedName name="BExIX5OAP9KSUE5SIZCW9P39Q4WE" localSheetId="8" hidden="1">#REF!</definedName>
    <definedName name="BExIX5OAP9KSUE5SIZCW9P39Q4WE" hidden="1">#REF!</definedName>
    <definedName name="BExIXGRJPVJMUDGSG7IHPXPNO69B" localSheetId="10" hidden="1">#REF!</definedName>
    <definedName name="BExIXGRJPVJMUDGSG7IHPXPNO69B" localSheetId="8" hidden="1">#REF!</definedName>
    <definedName name="BExIXGRJPVJMUDGSG7IHPXPNO69B" hidden="1">#REF!</definedName>
    <definedName name="BExIXGWVQ9WOO0NCJLXAU4PJPOPM" localSheetId="10" hidden="1">#REF!</definedName>
    <definedName name="BExIXGWVQ9WOO0NCJLXAU4PJPOPM" localSheetId="8" hidden="1">#REF!</definedName>
    <definedName name="BExIXGWVQ9WOO0NCJLXAU4PJPOPM" hidden="1">#REF!</definedName>
    <definedName name="BExIXLK6SEOTUWQVNLCH4SAKTVGQ" localSheetId="10" hidden="1">#REF!</definedName>
    <definedName name="BExIXLK6SEOTUWQVNLCH4SAKTVGQ" localSheetId="8" hidden="1">#REF!</definedName>
    <definedName name="BExIXLK6SEOTUWQVNLCH4SAKTVGQ" hidden="1">#REF!</definedName>
    <definedName name="BExIXM5R87ZL3FHALWZXYCPHGX3E" localSheetId="10" hidden="1">#REF!</definedName>
    <definedName name="BExIXM5R87ZL3FHALWZXYCPHGX3E" localSheetId="8" hidden="1">#REF!</definedName>
    <definedName name="BExIXM5R87ZL3FHALWZXYCPHGX3E" hidden="1">#REF!</definedName>
    <definedName name="BExIXN24YK8MIB3OZ905DHU9CDH1" localSheetId="10" hidden="1">#REF!</definedName>
    <definedName name="BExIXN24YK8MIB3OZ905DHU9CDH1" localSheetId="8" hidden="1">#REF!</definedName>
    <definedName name="BExIXN24YK8MIB3OZ905DHU9CDH1" hidden="1">#REF!</definedName>
    <definedName name="BExIXS036ZCKT2Z8XZKLZ8PFWQGL" localSheetId="10" hidden="1">#REF!</definedName>
    <definedName name="BExIXS036ZCKT2Z8XZKLZ8PFWQGL" localSheetId="8" hidden="1">#REF!</definedName>
    <definedName name="BExIXS036ZCKT2Z8XZKLZ8PFWQGL" hidden="1">#REF!</definedName>
    <definedName name="BExIXY5CF9PFM0P40AZ4U51TMWV0" localSheetId="10" hidden="1">#REF!</definedName>
    <definedName name="BExIXY5CF9PFM0P40AZ4U51TMWV0" localSheetId="8" hidden="1">#REF!</definedName>
    <definedName name="BExIXY5CF9PFM0P40AZ4U51TMWV0" hidden="1">#REF!</definedName>
    <definedName name="BExIYEXJBK8JDWIRSVV4RJSKZVV1" localSheetId="10" hidden="1">#REF!</definedName>
    <definedName name="BExIYEXJBK8JDWIRSVV4RJSKZVV1" localSheetId="8" hidden="1">#REF!</definedName>
    <definedName name="BExIYEXJBK8JDWIRSVV4RJSKZVV1" hidden="1">#REF!</definedName>
    <definedName name="BExIYFJ59KLIPRTGIHX9X07UVGT3" localSheetId="10" hidden="1">#REF!</definedName>
    <definedName name="BExIYFJ59KLIPRTGIHX9X07UVGT3" localSheetId="8" hidden="1">#REF!</definedName>
    <definedName name="BExIYFJ59KLIPRTGIHX9X07UVGT3" hidden="1">#REF!</definedName>
    <definedName name="BExIYHH7GZO6BU3DC4GRLH3FD3ZS" localSheetId="10" hidden="1">#REF!</definedName>
    <definedName name="BExIYHH7GZO6BU3DC4GRLH3FD3ZS" localSheetId="8" hidden="1">#REF!</definedName>
    <definedName name="BExIYHH7GZO6BU3DC4GRLH3FD3ZS" hidden="1">#REF!</definedName>
    <definedName name="BExIYHMPBTD67ZNUL9O76FZQHYPT" localSheetId="10" hidden="1">#REF!</definedName>
    <definedName name="BExIYHMPBTD67ZNUL9O76FZQHYPT" localSheetId="8" hidden="1">#REF!</definedName>
    <definedName name="BExIYHMPBTD67ZNUL9O76FZQHYPT" hidden="1">#REF!</definedName>
    <definedName name="BExIYI2RH0K4225XO970K2IQ1E79" localSheetId="10" hidden="1">#REF!</definedName>
    <definedName name="BExIYI2RH0K4225XO970K2IQ1E79" localSheetId="8" hidden="1">#REF!</definedName>
    <definedName name="BExIYI2RH0K4225XO970K2IQ1E79" hidden="1">#REF!</definedName>
    <definedName name="BExIYMPZ0KS2KOJFQAUQJ77L7701" localSheetId="10" hidden="1">#REF!</definedName>
    <definedName name="BExIYMPZ0KS2KOJFQAUQJ77L7701" localSheetId="8" hidden="1">#REF!</definedName>
    <definedName name="BExIYMPZ0KS2KOJFQAUQJ77L7701" hidden="1">#REF!</definedName>
    <definedName name="BExIYP9Q6FV9T0R9G3UDKLS4TTYX" localSheetId="10" hidden="1">#REF!</definedName>
    <definedName name="BExIYP9Q6FV9T0R9G3UDKLS4TTYX" localSheetId="8" hidden="1">#REF!</definedName>
    <definedName name="BExIYP9Q6FV9T0R9G3UDKLS4TTYX" hidden="1">#REF!</definedName>
    <definedName name="BExIYZGLDQ1TN7BIIN4RLDP31GIM" localSheetId="10" hidden="1">#REF!</definedName>
    <definedName name="BExIYZGLDQ1TN7BIIN4RLDP31GIM" localSheetId="8" hidden="1">#REF!</definedName>
    <definedName name="BExIYZGLDQ1TN7BIIN4RLDP31GIM" hidden="1">#REF!</definedName>
    <definedName name="BExIZ4K0EZJK6PW3L8SVKTJFSWW9" localSheetId="10" hidden="1">#REF!</definedName>
    <definedName name="BExIZ4K0EZJK6PW3L8SVKTJFSWW9" localSheetId="8" hidden="1">#REF!</definedName>
    <definedName name="BExIZ4K0EZJK6PW3L8SVKTJFSWW9" hidden="1">#REF!</definedName>
    <definedName name="BExIZAECOEZGBAO29QMV14E6XDIV" localSheetId="10" hidden="1">#REF!</definedName>
    <definedName name="BExIZAECOEZGBAO29QMV14E6XDIV" localSheetId="8" hidden="1">#REF!</definedName>
    <definedName name="BExIZAECOEZGBAO29QMV14E6XDIV" hidden="1">#REF!</definedName>
    <definedName name="BExIZHQR3N1546MQS83ZJ8I6SPZ3" localSheetId="10" hidden="1">#REF!</definedName>
    <definedName name="BExIZHQR3N1546MQS83ZJ8I6SPZ3" localSheetId="8" hidden="1">#REF!</definedName>
    <definedName name="BExIZHQR3N1546MQS83ZJ8I6SPZ3" hidden="1">#REF!</definedName>
    <definedName name="BExIZKVXYD5O2JBU81F2UFJZLLSI" localSheetId="10" hidden="1">#REF!</definedName>
    <definedName name="BExIZKVXYD5O2JBU81F2UFJZLLSI" localSheetId="8" hidden="1">#REF!</definedName>
    <definedName name="BExIZKVXYD5O2JBU81F2UFJZLLSI" hidden="1">#REF!</definedName>
    <definedName name="BExIZPZDHC8HGER83WHCZAHOX7LK" localSheetId="10" hidden="1">#REF!</definedName>
    <definedName name="BExIZPZDHC8HGER83WHCZAHOX7LK" localSheetId="8" hidden="1">#REF!</definedName>
    <definedName name="BExIZPZDHC8HGER83WHCZAHOX7LK" hidden="1">#REF!</definedName>
    <definedName name="BExIZQA5XCS39QKXMYR1MH2ZIGPS" localSheetId="10" hidden="1">#REF!</definedName>
    <definedName name="BExIZQA5XCS39QKXMYR1MH2ZIGPS" localSheetId="8" hidden="1">#REF!</definedName>
    <definedName name="BExIZQA5XCS39QKXMYR1MH2ZIGPS" hidden="1">#REF!</definedName>
    <definedName name="BExIZVDLRUNAL32D9KO9X7Y4PB3O" localSheetId="10" hidden="1">#REF!</definedName>
    <definedName name="BExIZVDLRUNAL32D9KO9X7Y4PB3O" localSheetId="8" hidden="1">#REF!</definedName>
    <definedName name="BExIZVDLRUNAL32D9KO9X7Y4PB3O" hidden="1">#REF!</definedName>
    <definedName name="BExIZY2PUZ0OF9YKK1B13IW0VS6G" localSheetId="10" hidden="1">#REF!</definedName>
    <definedName name="BExIZY2PUZ0OF9YKK1B13IW0VS6G" localSheetId="8" hidden="1">#REF!</definedName>
    <definedName name="BExIZY2PUZ0OF9YKK1B13IW0VS6G" hidden="1">#REF!</definedName>
    <definedName name="BExJ08KBRR2XMWW3VZMPSQKXHZUH" localSheetId="10" hidden="1">#REF!</definedName>
    <definedName name="BExJ08KBRR2XMWW3VZMPSQKXHZUH" localSheetId="8" hidden="1">#REF!</definedName>
    <definedName name="BExJ08KBRR2XMWW3VZMPSQKXHZUH" hidden="1">#REF!</definedName>
    <definedName name="BExJ0DYJWXGE7DA39PYL3WM05U9O" localSheetId="10" hidden="1">#REF!</definedName>
    <definedName name="BExJ0DYJWXGE7DA39PYL3WM05U9O" localSheetId="8" hidden="1">#REF!</definedName>
    <definedName name="BExJ0DYJWXGE7DA39PYL3WM05U9O" hidden="1">#REF!</definedName>
    <definedName name="BExJ0JYDEZPM2303TRBXOZ74M7N6" localSheetId="10" hidden="1">#REF!</definedName>
    <definedName name="BExJ0JYDEZPM2303TRBXOZ74M7N6" localSheetId="8" hidden="1">#REF!</definedName>
    <definedName name="BExJ0JYDEZPM2303TRBXOZ74M7N6" hidden="1">#REF!</definedName>
    <definedName name="BExJ0MY8SY5J5V50H3UKE78ODTVB" localSheetId="10" hidden="1">#REF!</definedName>
    <definedName name="BExJ0MY8SY5J5V50H3UKE78ODTVB" localSheetId="8" hidden="1">#REF!</definedName>
    <definedName name="BExJ0MY8SY5J5V50H3UKE78ODTVB" hidden="1">#REF!</definedName>
    <definedName name="BExJ0YC98G37ML4N8FLP8D95EFRF" localSheetId="10" hidden="1">#REF!</definedName>
    <definedName name="BExJ0YC98G37ML4N8FLP8D95EFRF" localSheetId="8" hidden="1">#REF!</definedName>
    <definedName name="BExJ0YC98G37ML4N8FLP8D95EFRF" hidden="1">#REF!</definedName>
    <definedName name="BExKCDYKAEV45AFXHVHZZ62E5BM3" localSheetId="10" hidden="1">#REF!</definedName>
    <definedName name="BExKCDYKAEV45AFXHVHZZ62E5BM3" localSheetId="8" hidden="1">#REF!</definedName>
    <definedName name="BExKCDYKAEV45AFXHVHZZ62E5BM3" hidden="1">#REF!</definedName>
    <definedName name="BExKCYXU0W2VQVDI3N3N37K2598P" localSheetId="10" hidden="1">#REF!</definedName>
    <definedName name="BExKCYXU0W2VQVDI3N3N37K2598P" localSheetId="8" hidden="1">#REF!</definedName>
    <definedName name="BExKCYXU0W2VQVDI3N3N37K2598P" hidden="1">#REF!</definedName>
    <definedName name="BExKDJX3Z1TS0WFDD9EAO42JHL9G" localSheetId="10" hidden="1">#REF!</definedName>
    <definedName name="BExKDJX3Z1TS0WFDD9EAO42JHL9G" localSheetId="8" hidden="1">#REF!</definedName>
    <definedName name="BExKDJX3Z1TS0WFDD9EAO42JHL9G" hidden="1">#REF!</definedName>
    <definedName name="BExKDK7WVA5I2WBACAZHAHN35D0I" localSheetId="10" hidden="1">#REF!</definedName>
    <definedName name="BExKDK7WVA5I2WBACAZHAHN35D0I" localSheetId="8" hidden="1">#REF!</definedName>
    <definedName name="BExKDK7WVA5I2WBACAZHAHN35D0I" hidden="1">#REF!</definedName>
    <definedName name="BExKDKO0W4AGQO1V7K6Q4VM750FT" localSheetId="10" hidden="1">#REF!</definedName>
    <definedName name="BExKDKO0W4AGQO1V7K6Q4VM750FT" localSheetId="8" hidden="1">#REF!</definedName>
    <definedName name="BExKDKO0W4AGQO1V7K6Q4VM750FT" hidden="1">#REF!</definedName>
    <definedName name="BExKDLF10G7W77J87QWH3ZGLUCLW" localSheetId="10" hidden="1">#REF!</definedName>
    <definedName name="BExKDLF10G7W77J87QWH3ZGLUCLW" localSheetId="8" hidden="1">#REF!</definedName>
    <definedName name="BExKDLF10G7W77J87QWH3ZGLUCLW" hidden="1">#REF!</definedName>
    <definedName name="BExKE2NDBQ14HOJH945N4W9ZZFJO" localSheetId="10" hidden="1">#REF!</definedName>
    <definedName name="BExKE2NDBQ14HOJH945N4W9ZZFJO" localSheetId="8" hidden="1">#REF!</definedName>
    <definedName name="BExKE2NDBQ14HOJH945N4W9ZZFJO" hidden="1">#REF!</definedName>
    <definedName name="BExKEFE0I3MT6ZLC4T1L9465HKTN" localSheetId="10" hidden="1">#REF!</definedName>
    <definedName name="BExKEFE0I3MT6ZLC4T1L9465HKTN" localSheetId="8" hidden="1">#REF!</definedName>
    <definedName name="BExKEFE0I3MT6ZLC4T1L9465HKTN" hidden="1">#REF!</definedName>
    <definedName name="BExKEK6O5BVJP4VY02FY7JNAZ6BT" localSheetId="10" hidden="1">#REF!</definedName>
    <definedName name="BExKEK6O5BVJP4VY02FY7JNAZ6BT" localSheetId="8" hidden="1">#REF!</definedName>
    <definedName name="BExKEK6O5BVJP4VY02FY7JNAZ6BT" hidden="1">#REF!</definedName>
    <definedName name="BExKEKXK6E6QX339ELPXDIRZSJE0" localSheetId="10" hidden="1">#REF!</definedName>
    <definedName name="BExKEKXK6E6QX339ELPXDIRZSJE0" localSheetId="8" hidden="1">#REF!</definedName>
    <definedName name="BExKEKXK6E6QX339ELPXDIRZSJE0" hidden="1">#REF!</definedName>
    <definedName name="BExKEMFI35R0D4WN4A59V9QH7I5S" localSheetId="10" hidden="1">#REF!</definedName>
    <definedName name="BExKEMFI35R0D4WN4A59V9QH7I5S" localSheetId="8" hidden="1">#REF!</definedName>
    <definedName name="BExKEMFI35R0D4WN4A59V9QH7I5S" hidden="1">#REF!</definedName>
    <definedName name="BExKEOOIBMP7N8033EY2CJYCBX6H" localSheetId="10" hidden="1">#REF!</definedName>
    <definedName name="BExKEOOIBMP7N8033EY2CJYCBX6H" localSheetId="8" hidden="1">#REF!</definedName>
    <definedName name="BExKEOOIBMP7N8033EY2CJYCBX6H" hidden="1">#REF!</definedName>
    <definedName name="BExKEW0RR5LA3VC46A2BEOOMQE56" localSheetId="10" hidden="1">#REF!</definedName>
    <definedName name="BExKEW0RR5LA3VC46A2BEOOMQE56" localSheetId="8" hidden="1">#REF!</definedName>
    <definedName name="BExKEW0RR5LA3VC46A2BEOOMQE56" hidden="1">#REF!</definedName>
    <definedName name="BExKF37PTJB4PE1PUQWG20ASBX4E" localSheetId="10" hidden="1">#REF!</definedName>
    <definedName name="BExKF37PTJB4PE1PUQWG20ASBX4E" localSheetId="8" hidden="1">#REF!</definedName>
    <definedName name="BExKF37PTJB4PE1PUQWG20ASBX4E" hidden="1">#REF!</definedName>
    <definedName name="BExKFA3VI1CZK21SM0N3LZWT9LA1" localSheetId="10" hidden="1">#REF!</definedName>
    <definedName name="BExKFA3VI1CZK21SM0N3LZWT9LA1" localSheetId="8" hidden="1">#REF!</definedName>
    <definedName name="BExKFA3VI1CZK21SM0N3LZWT9LA1" hidden="1">#REF!</definedName>
    <definedName name="BExKFBB29XXT9A2LVUXYSIVKPWGB" localSheetId="10" hidden="1">#REF!</definedName>
    <definedName name="BExKFBB29XXT9A2LVUXYSIVKPWGB" localSheetId="8" hidden="1">#REF!</definedName>
    <definedName name="BExKFBB29XXT9A2LVUXYSIVKPWGB" hidden="1">#REF!</definedName>
    <definedName name="BExKFINBFV5J2NFRCL4YUO3YF0ZE" localSheetId="10" hidden="1">#REF!</definedName>
    <definedName name="BExKFINBFV5J2NFRCL4YUO3YF0ZE" localSheetId="8" hidden="1">#REF!</definedName>
    <definedName name="BExKFINBFV5J2NFRCL4YUO3YF0ZE" hidden="1">#REF!</definedName>
    <definedName name="BExKFISRBFACTAMJSALEYMY66F6X" localSheetId="10" hidden="1">#REF!</definedName>
    <definedName name="BExKFISRBFACTAMJSALEYMY66F6X" localSheetId="8" hidden="1">#REF!</definedName>
    <definedName name="BExKFISRBFACTAMJSALEYMY66F6X" hidden="1">#REF!</definedName>
    <definedName name="BExKFOSK5DJ151C4E8544UWMYTOC" localSheetId="10" hidden="1">#REF!</definedName>
    <definedName name="BExKFOSK5DJ151C4E8544UWMYTOC" localSheetId="8" hidden="1">#REF!</definedName>
    <definedName name="BExKFOSK5DJ151C4E8544UWMYTOC" hidden="1">#REF!</definedName>
    <definedName name="BExKFWL3DE1V1VOVHAFYBE85QUB7" localSheetId="10" hidden="1">#REF!</definedName>
    <definedName name="BExKFWL3DE1V1VOVHAFYBE85QUB7" localSheetId="8" hidden="1">#REF!</definedName>
    <definedName name="BExKFWL3DE1V1VOVHAFYBE85QUB7" hidden="1">#REF!</definedName>
    <definedName name="BExKFXS9NDEWPZDVGLTMOM3CFO7N" localSheetId="10" hidden="1">#REF!</definedName>
    <definedName name="BExKFXS9NDEWPZDVGLTMOM3CFO7N" localSheetId="8" hidden="1">#REF!</definedName>
    <definedName name="BExKFXS9NDEWPZDVGLTMOM3CFO7N" hidden="1">#REF!</definedName>
    <definedName name="BExKFYJC4EVEV54F82K6VKP7Q3OU" localSheetId="10" hidden="1">#REF!</definedName>
    <definedName name="BExKFYJC4EVEV54F82K6VKP7Q3OU" localSheetId="8" hidden="1">#REF!</definedName>
    <definedName name="BExKFYJC4EVEV54F82K6VKP7Q3OU" hidden="1">#REF!</definedName>
    <definedName name="BExKG4IYHBKQQ8J8FN10GB2IKO33" localSheetId="10" hidden="1">#REF!</definedName>
    <definedName name="BExKG4IYHBKQQ8J8FN10GB2IKO33" localSheetId="8" hidden="1">#REF!</definedName>
    <definedName name="BExKG4IYHBKQQ8J8FN10GB2IKO33" hidden="1">#REF!</definedName>
    <definedName name="BExKGBVDO2JNJUFOFQMF0RJG03ZK" localSheetId="10" hidden="1">#REF!</definedName>
    <definedName name="BExKGBVDO2JNJUFOFQMF0RJG03ZK" localSheetId="8" hidden="1">#REF!</definedName>
    <definedName name="BExKGBVDO2JNJUFOFQMF0RJG03ZK" hidden="1">#REF!</definedName>
    <definedName name="BExKGF0L44S78D33WMQ1A75TRKB9" localSheetId="10" hidden="1">#REF!</definedName>
    <definedName name="BExKGF0L44S78D33WMQ1A75TRKB9" localSheetId="8" hidden="1">#REF!</definedName>
    <definedName name="BExKGF0L44S78D33WMQ1A75TRKB9" hidden="1">#REF!</definedName>
    <definedName name="BExKGFRN31B3G20LMQ4LRF879J68" localSheetId="10" hidden="1">#REF!</definedName>
    <definedName name="BExKGFRN31B3G20LMQ4LRF879J68" localSheetId="8" hidden="1">#REF!</definedName>
    <definedName name="BExKGFRN31B3G20LMQ4LRF879J68" hidden="1">#REF!</definedName>
    <definedName name="BExKGJD3U3ADZILP20U3EURP0UQP" localSheetId="10" hidden="1">#REF!</definedName>
    <definedName name="BExKGJD3U3ADZILP20U3EURP0UQP" localSheetId="8" hidden="1">#REF!</definedName>
    <definedName name="BExKGJD3U3ADZILP20U3EURP0UQP" hidden="1">#REF!</definedName>
    <definedName name="BExKGNK5YGKP0YHHTAAOV17Z9EIM" localSheetId="10" hidden="1">#REF!</definedName>
    <definedName name="BExKGNK5YGKP0YHHTAAOV17Z9EIM" localSheetId="8" hidden="1">#REF!</definedName>
    <definedName name="BExKGNK5YGKP0YHHTAAOV17Z9EIM" hidden="1">#REF!</definedName>
    <definedName name="BExKGQ3T3TWGZUSNVWJE1XWXHGRQ" localSheetId="10" hidden="1">#REF!</definedName>
    <definedName name="BExKGQ3T3TWGZUSNVWJE1XWXHGRQ" localSheetId="8" hidden="1">#REF!</definedName>
    <definedName name="BExKGQ3T3TWGZUSNVWJE1XWXHGRQ" hidden="1">#REF!</definedName>
    <definedName name="BExKGV77YH9YXIQTRKK2331QGYKF" localSheetId="10" hidden="1">#REF!</definedName>
    <definedName name="BExKGV77YH9YXIQTRKK2331QGYKF" localSheetId="8" hidden="1">#REF!</definedName>
    <definedName name="BExKGV77YH9YXIQTRKK2331QGYKF" hidden="1">#REF!</definedName>
    <definedName name="BExKH3FTZ5VGTB86W9M4AB39R0G8" localSheetId="10" hidden="1">#REF!</definedName>
    <definedName name="BExKH3FTZ5VGTB86W9M4AB39R0G8" localSheetId="8" hidden="1">#REF!</definedName>
    <definedName name="BExKH3FTZ5VGTB86W9M4AB39R0G8" hidden="1">#REF!</definedName>
    <definedName name="BExKH3FV5U5O6XZM7STS3NZKQFGJ" localSheetId="10" hidden="1">#REF!</definedName>
    <definedName name="BExKH3FV5U5O6XZM7STS3NZKQFGJ" localSheetId="8" hidden="1">#REF!</definedName>
    <definedName name="BExKH3FV5U5O6XZM7STS3NZKQFGJ" hidden="1">#REF!</definedName>
    <definedName name="BExKH3W5435VN8DZ68OCKI93SEO4" localSheetId="10" hidden="1">#REF!</definedName>
    <definedName name="BExKH3W5435VN8DZ68OCKI93SEO4" localSheetId="8" hidden="1">#REF!</definedName>
    <definedName name="BExKH3W5435VN8DZ68OCKI93SEO4" hidden="1">#REF!</definedName>
    <definedName name="BExKH9L4L5ZUAA98QAZ7DB7YH4QE" localSheetId="10" hidden="1">#REF!</definedName>
    <definedName name="BExKH9L4L5ZUAA98QAZ7DB7YH4QE" localSheetId="8" hidden="1">#REF!</definedName>
    <definedName name="BExKH9L4L5ZUAA98QAZ7DB7YH4QE" hidden="1">#REF!</definedName>
    <definedName name="BExKHAMUH8NR3HRV0V6FHJE3ROLN" localSheetId="10" hidden="1">#REF!</definedName>
    <definedName name="BExKHAMUH8NR3HRV0V6FHJE3ROLN" localSheetId="8" hidden="1">#REF!</definedName>
    <definedName name="BExKHAMUH8NR3HRV0V6FHJE3ROLN" hidden="1">#REF!</definedName>
    <definedName name="BExKHCFKOWFHO2WW0N7Y5XDXEWAO" localSheetId="10" hidden="1">#REF!</definedName>
    <definedName name="BExKHCFKOWFHO2WW0N7Y5XDXEWAO" localSheetId="8" hidden="1">#REF!</definedName>
    <definedName name="BExKHCFKOWFHO2WW0N7Y5XDXEWAO" hidden="1">#REF!</definedName>
    <definedName name="BExKHIVLONZ46HLMR50DEXKEUNEP" localSheetId="10" hidden="1">#REF!</definedName>
    <definedName name="BExKHIVLONZ46HLMR50DEXKEUNEP" localSheetId="8" hidden="1">#REF!</definedName>
    <definedName name="BExKHIVLONZ46HLMR50DEXKEUNEP" hidden="1">#REF!</definedName>
    <definedName name="BExKHPM9XA0ADDK7TUR0N38EXWEP" localSheetId="10" hidden="1">#REF!</definedName>
    <definedName name="BExKHPM9XA0ADDK7TUR0N38EXWEP" localSheetId="8" hidden="1">#REF!</definedName>
    <definedName name="BExKHPM9XA0ADDK7TUR0N38EXWEP" hidden="1">#REF!</definedName>
    <definedName name="BExKHQYXEM47TMIQRQVHE4T5LT8K" localSheetId="10" hidden="1">#REF!</definedName>
    <definedName name="BExKHQYXEM47TMIQRQVHE4T5LT8K" localSheetId="8" hidden="1">#REF!</definedName>
    <definedName name="BExKHQYXEM47TMIQRQVHE4T5LT8K" hidden="1">#REF!</definedName>
    <definedName name="BExKI4076KXCDE5KXL79KT36OKLO" localSheetId="10" hidden="1">#REF!</definedName>
    <definedName name="BExKI4076KXCDE5KXL79KT36OKLO" localSheetId="8" hidden="1">#REF!</definedName>
    <definedName name="BExKI4076KXCDE5KXL79KT36OKLO" hidden="1">#REF!</definedName>
    <definedName name="BExKI7AUWXBP1WBLFRIYSNQZDWCY" localSheetId="10" hidden="1">#REF!</definedName>
    <definedName name="BExKI7AUWXBP1WBLFRIYSNQZDWCY" localSheetId="8" hidden="1">#REF!</definedName>
    <definedName name="BExKI7AUWXBP1WBLFRIYSNQZDWCY" hidden="1">#REF!</definedName>
    <definedName name="BExKI7LO70WYISR7Q0Y1ZDWO9M3B" localSheetId="10" hidden="1">#REF!</definedName>
    <definedName name="BExKI7LO70WYISR7Q0Y1ZDWO9M3B" localSheetId="8" hidden="1">#REF!</definedName>
    <definedName name="BExKI7LO70WYISR7Q0Y1ZDWO9M3B" hidden="1">#REF!</definedName>
    <definedName name="BExKIF3EIT434ZQKMDXUBJCRLMK8" localSheetId="10" hidden="1">#REF!</definedName>
    <definedName name="BExKIF3EIT434ZQKMDXUBJCRLMK8" localSheetId="8" hidden="1">#REF!</definedName>
    <definedName name="BExKIF3EIT434ZQKMDXUBJCRLMK8" hidden="1">#REF!</definedName>
    <definedName name="BExKIGQV6TXIZG039HBOJU62WP2U" localSheetId="10" hidden="1">#REF!</definedName>
    <definedName name="BExKIGQV6TXIZG039HBOJU62WP2U" localSheetId="8" hidden="1">#REF!</definedName>
    <definedName name="BExKIGQV6TXIZG039HBOJU62WP2U" hidden="1">#REF!</definedName>
    <definedName name="BExKILE008SF3KTAN8WML3XKI1NZ" localSheetId="10" hidden="1">#REF!</definedName>
    <definedName name="BExKILE008SF3KTAN8WML3XKI1NZ" localSheetId="8" hidden="1">#REF!</definedName>
    <definedName name="BExKILE008SF3KTAN8WML3XKI1NZ" hidden="1">#REF!</definedName>
    <definedName name="BExKINSBB6RS7I489QHMCOMU4Z2X" localSheetId="10" hidden="1">#REF!</definedName>
    <definedName name="BExKINSBB6RS7I489QHMCOMU4Z2X" localSheetId="8" hidden="1">#REF!</definedName>
    <definedName name="BExKINSBB6RS7I489QHMCOMU4Z2X" hidden="1">#REF!</definedName>
    <definedName name="BExKINXMPEA03CETGL1VOW1XRJIR" localSheetId="10" hidden="1">#REF!</definedName>
    <definedName name="BExKINXMPEA03CETGL1VOW1XRJIR" localSheetId="8" hidden="1">#REF!</definedName>
    <definedName name="BExKINXMPEA03CETGL1VOW1XRJIR" hidden="1">#REF!</definedName>
    <definedName name="BExKITBU5LXLZYDJS3D3BAVWEY3U" localSheetId="10" hidden="1">#REF!</definedName>
    <definedName name="BExKITBU5LXLZYDJS3D3BAVWEY3U" localSheetId="8" hidden="1">#REF!</definedName>
    <definedName name="BExKITBU5LXLZYDJS3D3BAVWEY3U" hidden="1">#REF!</definedName>
    <definedName name="BExKIU87ZKSOC2DYZWFK6SAK9I8E" localSheetId="10" hidden="1">#REF!</definedName>
    <definedName name="BExKIU87ZKSOC2DYZWFK6SAK9I8E" localSheetId="8" hidden="1">#REF!</definedName>
    <definedName name="BExKIU87ZKSOC2DYZWFK6SAK9I8E" hidden="1">#REF!</definedName>
    <definedName name="BExKJ449HLYX2DJ9UF0H9GTPSQ73" localSheetId="10" hidden="1">#REF!</definedName>
    <definedName name="BExKJ449HLYX2DJ9UF0H9GTPSQ73" localSheetId="8" hidden="1">#REF!</definedName>
    <definedName name="BExKJ449HLYX2DJ9UF0H9GTPSQ73" hidden="1">#REF!</definedName>
    <definedName name="BExKJ5649R9IC0GKQD6QI2G7C99Q" localSheetId="10" hidden="1">#REF!</definedName>
    <definedName name="BExKJ5649R9IC0GKQD6QI2G7C99Q" localSheetId="8" hidden="1">#REF!</definedName>
    <definedName name="BExKJ5649R9IC0GKQD6QI2G7C99Q" hidden="1">#REF!</definedName>
    <definedName name="BExKJEB4FXIMV2AAE9S3FCGRK1R0" localSheetId="10" hidden="1">#REF!</definedName>
    <definedName name="BExKJEB4FXIMV2AAE9S3FCGRK1R0" localSheetId="8" hidden="1">#REF!</definedName>
    <definedName name="BExKJEB4FXIMV2AAE9S3FCGRK1R0" hidden="1">#REF!</definedName>
    <definedName name="BExKJELX2RUC8UEC56IZPYYZXHA7" localSheetId="10" hidden="1">#REF!</definedName>
    <definedName name="BExKJELX2RUC8UEC56IZPYYZXHA7" localSheetId="8" hidden="1">#REF!</definedName>
    <definedName name="BExKJELX2RUC8UEC56IZPYYZXHA7" hidden="1">#REF!</definedName>
    <definedName name="BExKJI7CV9I6ILFIZ3SVO4DGK64J" localSheetId="10" hidden="1">#REF!</definedName>
    <definedName name="BExKJI7CV9I6ILFIZ3SVO4DGK64J" localSheetId="8" hidden="1">#REF!</definedName>
    <definedName name="BExKJI7CV9I6ILFIZ3SVO4DGK64J" hidden="1">#REF!</definedName>
    <definedName name="BExKJINMXS61G2TZEXCJAWVV4F57" localSheetId="10" hidden="1">#REF!</definedName>
    <definedName name="BExKJINMXS61G2TZEXCJAWVV4F57" localSheetId="8" hidden="1">#REF!</definedName>
    <definedName name="BExKJINMXS61G2TZEXCJAWVV4F57" hidden="1">#REF!</definedName>
    <definedName name="BExKJK5ME8KB7HA0180L7OUZDDGV" localSheetId="10" hidden="1">#REF!</definedName>
    <definedName name="BExKJK5ME8KB7HA0180L7OUZDDGV" localSheetId="8" hidden="1">#REF!</definedName>
    <definedName name="BExKJK5ME8KB7HA0180L7OUZDDGV" hidden="1">#REF!</definedName>
    <definedName name="BExKJLY652HI5GNEEWQXOB08K2C1" localSheetId="10" hidden="1">#REF!</definedName>
    <definedName name="BExKJLY652HI5GNEEWQXOB08K2C1" localSheetId="8" hidden="1">#REF!</definedName>
    <definedName name="BExKJLY652HI5GNEEWQXOB08K2C1" hidden="1">#REF!</definedName>
    <definedName name="BExKJN5IF0VMDILJ5K8ZENF2QYV1" localSheetId="10" hidden="1">#REF!</definedName>
    <definedName name="BExKJN5IF0VMDILJ5K8ZENF2QYV1" localSheetId="8" hidden="1">#REF!</definedName>
    <definedName name="BExKJN5IF0VMDILJ5K8ZENF2QYV1" hidden="1">#REF!</definedName>
    <definedName name="BExKJUSJPFUIK20FTVAFJWR2OUYX" localSheetId="10" hidden="1">#REF!</definedName>
    <definedName name="BExKJUSJPFUIK20FTVAFJWR2OUYX" localSheetId="8" hidden="1">#REF!</definedName>
    <definedName name="BExKJUSJPFUIK20FTVAFJWR2OUYX" hidden="1">#REF!</definedName>
    <definedName name="BExKJXHNZTE5OMRQ1KTVM1DIQE9I" localSheetId="10" hidden="1">#REF!</definedName>
    <definedName name="BExKJXHNZTE5OMRQ1KTVM1DIQE9I" localSheetId="8" hidden="1">#REF!</definedName>
    <definedName name="BExKJXHNZTE5OMRQ1KTVM1DIQE9I" hidden="1">#REF!</definedName>
    <definedName name="BExKK8VP5RS3D0UXZVKA37C4SYBP" localSheetId="10" hidden="1">#REF!</definedName>
    <definedName name="BExKK8VP5RS3D0UXZVKA37C4SYBP" localSheetId="8" hidden="1">#REF!</definedName>
    <definedName name="BExKK8VP5RS3D0UXZVKA37C4SYBP" hidden="1">#REF!</definedName>
    <definedName name="BExKKIM9NPF6B3SPMPIQB27HQME4" localSheetId="10" hidden="1">#REF!</definedName>
    <definedName name="BExKKIM9NPF6B3SPMPIQB27HQME4" localSheetId="8" hidden="1">#REF!</definedName>
    <definedName name="BExKKIM9NPF6B3SPMPIQB27HQME4" hidden="1">#REF!</definedName>
    <definedName name="BExKKIX1BCBQ4R3K41QD8NTV0OV0" localSheetId="10" hidden="1">#REF!</definedName>
    <definedName name="BExKKIX1BCBQ4R3K41QD8NTV0OV0" localSheetId="8" hidden="1">#REF!</definedName>
    <definedName name="BExKKIX1BCBQ4R3K41QD8NTV0OV0" hidden="1">#REF!</definedName>
    <definedName name="BExKKJ2IHMOO66DQ0V2YABR4GV05" localSheetId="10" hidden="1">#REF!</definedName>
    <definedName name="BExKKJ2IHMOO66DQ0V2YABR4GV05" localSheetId="8" hidden="1">#REF!</definedName>
    <definedName name="BExKKJ2IHMOO66DQ0V2YABR4GV05" hidden="1">#REF!</definedName>
    <definedName name="BExKKQ3ZWADYV03YHMXDOAMU90EB" localSheetId="10" hidden="1">#REF!</definedName>
    <definedName name="BExKKQ3ZWADYV03YHMXDOAMU90EB" localSheetId="8" hidden="1">#REF!</definedName>
    <definedName name="BExKKQ3ZWADYV03YHMXDOAMU90EB" hidden="1">#REF!</definedName>
    <definedName name="BExKKUGD2HMJWQEYZ8H3X1BMXFS9" localSheetId="10" hidden="1">#REF!</definedName>
    <definedName name="BExKKUGD2HMJWQEYZ8H3X1BMXFS9" localSheetId="8" hidden="1">#REF!</definedName>
    <definedName name="BExKKUGD2HMJWQEYZ8H3X1BMXFS9" hidden="1">#REF!</definedName>
    <definedName name="BExKKX05KCZZZPKOR1NE5A8RGVT4" localSheetId="10" hidden="1">#REF!</definedName>
    <definedName name="BExKKX05KCZZZPKOR1NE5A8RGVT4" localSheetId="8" hidden="1">#REF!</definedName>
    <definedName name="BExKKX05KCZZZPKOR1NE5A8RGVT4" hidden="1">#REF!</definedName>
    <definedName name="BExKL3QUCLQLECGZM555PRF8EN56" localSheetId="10" hidden="1">#REF!</definedName>
    <definedName name="BExKL3QUCLQLECGZM555PRF8EN56" localSheetId="8" hidden="1">#REF!</definedName>
    <definedName name="BExKL3QUCLQLECGZM555PRF8EN56" hidden="1">#REF!</definedName>
    <definedName name="BExKL7CGLA62V9UQH9ZDEHIK8W4O" localSheetId="10" hidden="1">#REF!</definedName>
    <definedName name="BExKL7CGLA62V9UQH9ZDEHIK8W4O" localSheetId="8" hidden="1">#REF!</definedName>
    <definedName name="BExKL7CGLA62V9UQH9ZDEHIK8W4O" hidden="1">#REF!</definedName>
    <definedName name="BExKLD6S9L66QYREYHBE5J44OK7X" localSheetId="10" hidden="1">#REF!</definedName>
    <definedName name="BExKLD6S9L66QYREYHBE5J44OK7X" localSheetId="8" hidden="1">#REF!</definedName>
    <definedName name="BExKLD6S9L66QYREYHBE5J44OK7X" hidden="1">#REF!</definedName>
    <definedName name="BExKLEZK32L28GYJWVO63BZ5E1JD" localSheetId="10" hidden="1">#REF!</definedName>
    <definedName name="BExKLEZK32L28GYJWVO63BZ5E1JD" localSheetId="8" hidden="1">#REF!</definedName>
    <definedName name="BExKLEZK32L28GYJWVO63BZ5E1JD" hidden="1">#REF!</definedName>
    <definedName name="BExKLLKVVHT06LA55JB2FC871DC5" localSheetId="10" hidden="1">#REF!</definedName>
    <definedName name="BExKLLKVVHT06LA55JB2FC871DC5" localSheetId="8" hidden="1">#REF!</definedName>
    <definedName name="BExKLLKVVHT06LA55JB2FC871DC5" hidden="1">#REF!</definedName>
    <definedName name="BExKMKNALVJRCZS69GFJA4M1J08O" localSheetId="10" hidden="1">#REF!</definedName>
    <definedName name="BExKMKNALVJRCZS69GFJA4M1J08O" localSheetId="8" hidden="1">#REF!</definedName>
    <definedName name="BExKMKNALVJRCZS69GFJA4M1J08O" hidden="1">#REF!</definedName>
    <definedName name="BExKMMFZIDRFNSBCWVADJ4S2JE52" localSheetId="10" hidden="1">#REF!</definedName>
    <definedName name="BExKMMFZIDRFNSBCWVADJ4S2JE52" localSheetId="8" hidden="1">#REF!</definedName>
    <definedName name="BExKMMFZIDRFNSBCWVADJ4S2JE52" hidden="1">#REF!</definedName>
    <definedName name="BExKMRZJS845FERFW6HUXLFAOMYD" localSheetId="10" hidden="1">#REF!</definedName>
    <definedName name="BExKMRZJS845FERFW6HUXLFAOMYD" localSheetId="8" hidden="1">#REF!</definedName>
    <definedName name="BExKMRZJS845FERFW6HUXLFAOMYD" hidden="1">#REF!</definedName>
    <definedName name="BExKMS514WWPGUGRYGTH6XU97T8B" localSheetId="10" hidden="1">#REF!</definedName>
    <definedName name="BExKMS514WWPGUGRYGTH6XU97T8B" localSheetId="8" hidden="1">#REF!</definedName>
    <definedName name="BExKMS514WWPGUGRYGTH6XU97T8B" hidden="1">#REF!</definedName>
    <definedName name="BExKMUDV8AH8HQAD5HJVUW7GFDWU" localSheetId="10" hidden="1">#REF!</definedName>
    <definedName name="BExKMUDV8AH8HQAD5HJVUW7GFDWU" localSheetId="8" hidden="1">#REF!</definedName>
    <definedName name="BExKMUDV8AH8HQAD5HJVUW7GFDWU" hidden="1">#REF!</definedName>
    <definedName name="BExKMWBX4EH3EYJ07UFEM08NB40Z" localSheetId="10" hidden="1">#REF!</definedName>
    <definedName name="BExKMWBX4EH3EYJ07UFEM08NB40Z" localSheetId="8" hidden="1">#REF!</definedName>
    <definedName name="BExKMWBX4EH3EYJ07UFEM08NB40Z" hidden="1">#REF!</definedName>
    <definedName name="BExKN4Q70IU9OY91QRUSK3044MQD" localSheetId="10" hidden="1">#REF!</definedName>
    <definedName name="BExKN4Q70IU9OY91QRUSK3044MQD" localSheetId="8" hidden="1">#REF!</definedName>
    <definedName name="BExKN4Q70IU9OY91QRUSK3044MQD" hidden="1">#REF!</definedName>
    <definedName name="BExKNBGV2IR3S7M0BX4810KZB4V3" localSheetId="10" hidden="1">#REF!</definedName>
    <definedName name="BExKNBGV2IR3S7M0BX4810KZB4V3" localSheetId="8" hidden="1">#REF!</definedName>
    <definedName name="BExKNBGV2IR3S7M0BX4810KZB4V3" hidden="1">#REF!</definedName>
    <definedName name="BExKNCTBZTSY3MO42VU5PLV6YUHZ" localSheetId="10" hidden="1">#REF!</definedName>
    <definedName name="BExKNCTBZTSY3MO42VU5PLV6YUHZ" localSheetId="8" hidden="1">#REF!</definedName>
    <definedName name="BExKNCTBZTSY3MO42VU5PLV6YUHZ" hidden="1">#REF!</definedName>
    <definedName name="BExKNGV2YY749C42AQ2T9QNIE5C3" localSheetId="10" hidden="1">#REF!</definedName>
    <definedName name="BExKNGV2YY749C42AQ2T9QNIE5C3" localSheetId="8" hidden="1">#REF!</definedName>
    <definedName name="BExKNGV2YY749C42AQ2T9QNIE5C3" hidden="1">#REF!</definedName>
    <definedName name="BExKNH0F1WPNUEQITIUN5T4NDX9H" localSheetId="10" hidden="1">#REF!</definedName>
    <definedName name="BExKNH0F1WPNUEQITIUN5T4NDX9H" localSheetId="8" hidden="1">#REF!</definedName>
    <definedName name="BExKNH0F1WPNUEQITIUN5T4NDX9H" hidden="1">#REF!</definedName>
    <definedName name="BExKNV8UOHVWEHDJWI2WMJ9X6QHZ" localSheetId="10" hidden="1">#REF!</definedName>
    <definedName name="BExKNV8UOHVWEHDJWI2WMJ9X6QHZ" localSheetId="8" hidden="1">#REF!</definedName>
    <definedName name="BExKNV8UOHVWEHDJWI2WMJ9X6QHZ" hidden="1">#REF!</definedName>
    <definedName name="BExKNZLD7UATC1MYRNJD8H2NH4KU" localSheetId="10" hidden="1">#REF!</definedName>
    <definedName name="BExKNZLD7UATC1MYRNJD8H2NH4KU" localSheetId="8" hidden="1">#REF!</definedName>
    <definedName name="BExKNZLD7UATC1MYRNJD8H2NH4KU" hidden="1">#REF!</definedName>
    <definedName name="BExKNZQUKQQG2Y97R74G4O4BJP1L" localSheetId="10" hidden="1">#REF!</definedName>
    <definedName name="BExKNZQUKQQG2Y97R74G4O4BJP1L" localSheetId="8" hidden="1">#REF!</definedName>
    <definedName name="BExKNZQUKQQG2Y97R74G4O4BJP1L" hidden="1">#REF!</definedName>
    <definedName name="BExKO06X0EAD3ABEG1E8PWLDWHBA" localSheetId="10" hidden="1">#REF!</definedName>
    <definedName name="BExKO06X0EAD3ABEG1E8PWLDWHBA" localSheetId="8" hidden="1">#REF!</definedName>
    <definedName name="BExKO06X0EAD3ABEG1E8PWLDWHBA" hidden="1">#REF!</definedName>
    <definedName name="BExKO2AHHSGNI1AZOIOW21KPXKPE" localSheetId="10" hidden="1">#REF!</definedName>
    <definedName name="BExKO2AHHSGNI1AZOIOW21KPXKPE" localSheetId="8" hidden="1">#REF!</definedName>
    <definedName name="BExKO2AHHSGNI1AZOIOW21KPXKPE" hidden="1">#REF!</definedName>
    <definedName name="BExKO2FXWJWC5IZLDN8JHYILQJ2N" localSheetId="10" hidden="1">#REF!</definedName>
    <definedName name="BExKO2FXWJWC5IZLDN8JHYILQJ2N" localSheetId="8" hidden="1">#REF!</definedName>
    <definedName name="BExKO2FXWJWC5IZLDN8JHYILQJ2N" hidden="1">#REF!</definedName>
    <definedName name="BExKO438WZ8FKOU00NURGFMOYXWN" localSheetId="10" hidden="1">#REF!</definedName>
    <definedName name="BExKO438WZ8FKOU00NURGFMOYXWN" localSheetId="8" hidden="1">#REF!</definedName>
    <definedName name="BExKO438WZ8FKOU00NURGFMOYXWN" hidden="1">#REF!</definedName>
    <definedName name="BExKO551EZ73M80UFHBQE7BQVU4L" localSheetId="10" hidden="1">#REF!</definedName>
    <definedName name="BExKO551EZ73M80UFHBQE7BQVU4L" localSheetId="8" hidden="1">#REF!</definedName>
    <definedName name="BExKO551EZ73M80UFHBQE7BQVU4L" hidden="1">#REF!</definedName>
    <definedName name="BExKOBA4VTRV9YG31IM1PDDO3J9M" localSheetId="10" hidden="1">#REF!</definedName>
    <definedName name="BExKOBA4VTRV9YG31IM1PDDO3J9M" localSheetId="8" hidden="1">#REF!</definedName>
    <definedName name="BExKOBA4VTRV9YG31IM1PDDO3J9M" hidden="1">#REF!</definedName>
    <definedName name="BExKODIZGWW2EQD0FEYW6WK6XLCM" localSheetId="10" hidden="1">#REF!</definedName>
    <definedName name="BExKODIZGWW2EQD0FEYW6WK6XLCM" localSheetId="8" hidden="1">#REF!</definedName>
    <definedName name="BExKODIZGWW2EQD0FEYW6WK6XLCM" hidden="1">#REF!</definedName>
    <definedName name="BExKOPO2HPWVQGAKW8LOZMPIDEFG" localSheetId="10" hidden="1">#REF!</definedName>
    <definedName name="BExKOPO2HPWVQGAKW8LOZMPIDEFG" localSheetId="8" hidden="1">#REF!</definedName>
    <definedName name="BExKOPO2HPWVQGAKW8LOZMPIDEFG" hidden="1">#REF!</definedName>
    <definedName name="BExKP7SRQ3MN5BDYXV2XMBQNUH23" localSheetId="10" hidden="1">#REF!</definedName>
    <definedName name="BExKP7SRQ3MN5BDYXV2XMBQNUH23" localSheetId="8" hidden="1">#REF!</definedName>
    <definedName name="BExKP7SRQ3MN5BDYXV2XMBQNUH23" hidden="1">#REF!</definedName>
    <definedName name="BExKPEZP0QTKOTLIMMIFSVTHQEEK" localSheetId="10" hidden="1">#REF!</definedName>
    <definedName name="BExKPEZP0QTKOTLIMMIFSVTHQEEK" localSheetId="8" hidden="1">#REF!</definedName>
    <definedName name="BExKPEZP0QTKOTLIMMIFSVTHQEEK" hidden="1">#REF!</definedName>
    <definedName name="BExKPFFSVTL757PNITV8R9RN4452" localSheetId="10" hidden="1">#REF!</definedName>
    <definedName name="BExKPFFSVTL757PNITV8R9RN4452" localSheetId="8" hidden="1">#REF!</definedName>
    <definedName name="BExKPFFSVTL757PNITV8R9RN4452" hidden="1">#REF!</definedName>
    <definedName name="BExKPIL5ZWOXQAENH3VP3ZHA2N7N" localSheetId="10" hidden="1">#REF!</definedName>
    <definedName name="BExKPIL5ZWOXQAENH3VP3ZHA2N7N" localSheetId="8" hidden="1">#REF!</definedName>
    <definedName name="BExKPIL5ZWOXQAENH3VP3ZHA2N7N" hidden="1">#REF!</definedName>
    <definedName name="BExKPJHKPVROP9QX9BMBZMU2HEZ1" localSheetId="10" hidden="1">#REF!</definedName>
    <definedName name="BExKPJHKPVROP9QX9BMBZMU2HEZ1" localSheetId="8" hidden="1">#REF!</definedName>
    <definedName name="BExKPJHKPVROP9QX9BMBZMU2HEZ1" hidden="1">#REF!</definedName>
    <definedName name="BExKPLQJX0HJ8OTXBXH9IC9J2V0W" localSheetId="10" hidden="1">#REF!</definedName>
    <definedName name="BExKPLQJX0HJ8OTXBXH9IC9J2V0W" localSheetId="8" hidden="1">#REF!</definedName>
    <definedName name="BExKPLQJX0HJ8OTXBXH9IC9J2V0W" hidden="1">#REF!</definedName>
    <definedName name="BExKPN8C7GN36ZJZHLOB74LU6KT0" localSheetId="10" hidden="1">#REF!</definedName>
    <definedName name="BExKPN8C7GN36ZJZHLOB74LU6KT0" localSheetId="8" hidden="1">#REF!</definedName>
    <definedName name="BExKPN8C7GN36ZJZHLOB74LU6KT0" hidden="1">#REF!</definedName>
    <definedName name="BExKPX9VZ1J5021Q98K60HMPJU58" localSheetId="10" hidden="1">#REF!</definedName>
    <definedName name="BExKPX9VZ1J5021Q98K60HMPJU58" localSheetId="8" hidden="1">#REF!</definedName>
    <definedName name="BExKPX9VZ1J5021Q98K60HMPJU58" hidden="1">#REF!</definedName>
    <definedName name="BExKQGGEP203MUWSJVORTY7RFOFT" localSheetId="10" hidden="1">#REF!</definedName>
    <definedName name="BExKQGGEP203MUWSJVORTY7RFOFT" localSheetId="8" hidden="1">#REF!</definedName>
    <definedName name="BExKQGGEP203MUWSJVORTY7RFOFT" hidden="1">#REF!</definedName>
    <definedName name="BExKQJGAAWNM3NT19E9I0CQDBTU0" localSheetId="10" hidden="1">#REF!</definedName>
    <definedName name="BExKQJGAAWNM3NT19E9I0CQDBTU0" localSheetId="8" hidden="1">#REF!</definedName>
    <definedName name="BExKQJGAAWNM3NT19E9I0CQDBTU0" hidden="1">#REF!</definedName>
    <definedName name="BExKQM5GJ1ZN5REKFE7YVBQ0KXWF" localSheetId="10" hidden="1">#REF!</definedName>
    <definedName name="BExKQM5GJ1ZN5REKFE7YVBQ0KXWF" localSheetId="8" hidden="1">#REF!</definedName>
    <definedName name="BExKQM5GJ1ZN5REKFE7YVBQ0KXWF" hidden="1">#REF!</definedName>
    <definedName name="BExKQQ71278061G7ZFYGPWOMOMY2" localSheetId="10" hidden="1">#REF!</definedName>
    <definedName name="BExKQQ71278061G7ZFYGPWOMOMY2" localSheetId="8" hidden="1">#REF!</definedName>
    <definedName name="BExKQQ71278061G7ZFYGPWOMOMY2" hidden="1">#REF!</definedName>
    <definedName name="BExKQTXRG3ECU8NT47UR7643LO5G" localSheetId="10" hidden="1">#REF!</definedName>
    <definedName name="BExKQTXRG3ECU8NT47UR7643LO5G" localSheetId="8" hidden="1">#REF!</definedName>
    <definedName name="BExKQTXRG3ECU8NT47UR7643LO5G" hidden="1">#REF!</definedName>
    <definedName name="BExKQVL7HPOIZ4FHANDFMVOJLEPR" localSheetId="10" hidden="1">#REF!</definedName>
    <definedName name="BExKQVL7HPOIZ4FHANDFMVOJLEPR" localSheetId="8" hidden="1">#REF!</definedName>
    <definedName name="BExKQVL7HPOIZ4FHANDFMVOJLEPR" hidden="1">#REF!</definedName>
    <definedName name="BExKR3ZAJRYXZB4M7XZPK0I7E55W" localSheetId="10" hidden="1">#REF!</definedName>
    <definedName name="BExKR3ZAJRYXZB4M7XZPK0I7E55W" localSheetId="8" hidden="1">#REF!</definedName>
    <definedName name="BExKR3ZAJRYXZB4M7XZPK0I7E55W" hidden="1">#REF!</definedName>
    <definedName name="BExKR8RZSEHW184G0Z56B4EGNU72" localSheetId="10" hidden="1">#REF!</definedName>
    <definedName name="BExKR8RZSEHW184G0Z56B4EGNU72" localSheetId="8" hidden="1">#REF!</definedName>
    <definedName name="BExKR8RZSEHW184G0Z56B4EGNU72" hidden="1">#REF!</definedName>
    <definedName name="BExKRHM60KUPM7RGAAFRSKX4TMS5" localSheetId="10" hidden="1">#REF!</definedName>
    <definedName name="BExKRHM60KUPM7RGAAFRSKX4TMS5" localSheetId="8" hidden="1">#REF!</definedName>
    <definedName name="BExKRHM60KUPM7RGAAFRSKX4TMS5" hidden="1">#REF!</definedName>
    <definedName name="BExKRQB2LX164R610N3VXJPD3C1W" localSheetId="10" hidden="1">#REF!</definedName>
    <definedName name="BExKRQB2LX164R610N3VXJPD3C1W" localSheetId="8" hidden="1">#REF!</definedName>
    <definedName name="BExKRQB2LX164R610N3VXJPD3C1W" hidden="1">#REF!</definedName>
    <definedName name="BExKRVUSQ6PA7ZYQSTEQL3X7PB9P" localSheetId="10" hidden="1">#REF!</definedName>
    <definedName name="BExKRVUSQ6PA7ZYQSTEQL3X7PB9P" localSheetId="8" hidden="1">#REF!</definedName>
    <definedName name="BExKRVUSQ6PA7ZYQSTEQL3X7PB9P" hidden="1">#REF!</definedName>
    <definedName name="BExKRY3KZ7F7RB2KH8HXSQ85IEQO" localSheetId="10" hidden="1">#REF!</definedName>
    <definedName name="BExKRY3KZ7F7RB2KH8HXSQ85IEQO" localSheetId="8" hidden="1">#REF!</definedName>
    <definedName name="BExKRY3KZ7F7RB2KH8HXSQ85IEQO" hidden="1">#REF!</definedName>
    <definedName name="BExKS91CCVW1YKNE1EQ4MCE1E9JX" localSheetId="10" hidden="1">#REF!</definedName>
    <definedName name="BExKS91CCVW1YKNE1EQ4MCE1E9JX" localSheetId="8" hidden="1">#REF!</definedName>
    <definedName name="BExKS91CCVW1YKNE1EQ4MCE1E9JX" hidden="1">#REF!</definedName>
    <definedName name="BExKSA37DZTCK6H13HPIKR0ZFVL8" localSheetId="10" hidden="1">#REF!</definedName>
    <definedName name="BExKSA37DZTCK6H13HPIKR0ZFVL8" localSheetId="8" hidden="1">#REF!</definedName>
    <definedName name="BExKSA37DZTCK6H13HPIKR0ZFVL8" hidden="1">#REF!</definedName>
    <definedName name="BExKSB51O073JLM4PEU353GBBSMI" localSheetId="10" hidden="1">#REF!</definedName>
    <definedName name="BExKSB51O073JLM4PEU353GBBSMI" localSheetId="8" hidden="1">#REF!</definedName>
    <definedName name="BExKSB51O073JLM4PEU353GBBSMI" hidden="1">#REF!</definedName>
    <definedName name="BExKSC1EDUXA6RM44LZV6HMMHKLX" localSheetId="10" hidden="1">#REF!</definedName>
    <definedName name="BExKSC1EDUXA6RM44LZV6HMMHKLX" localSheetId="8" hidden="1">#REF!</definedName>
    <definedName name="BExKSC1EDUXA6RM44LZV6HMMHKLX" hidden="1">#REF!</definedName>
    <definedName name="BExKSFMOMSZYDE0WNC94F40S6636" localSheetId="10" hidden="1">#REF!</definedName>
    <definedName name="BExKSFMOMSZYDE0WNC94F40S6636" localSheetId="8" hidden="1">#REF!</definedName>
    <definedName name="BExKSFMOMSZYDE0WNC94F40S6636" hidden="1">#REF!</definedName>
    <definedName name="BExKSHQ9K79S8KYUWIV5M5LAHHF1" localSheetId="10" hidden="1">#REF!</definedName>
    <definedName name="BExKSHQ9K79S8KYUWIV5M5LAHHF1" localSheetId="8" hidden="1">#REF!</definedName>
    <definedName name="BExKSHQ9K79S8KYUWIV5M5LAHHF1" hidden="1">#REF!</definedName>
    <definedName name="BExKSJTWG9L3FCX8FLK4EMUJMF27" localSheetId="10" hidden="1">#REF!</definedName>
    <definedName name="BExKSJTWG9L3FCX8FLK4EMUJMF27" localSheetId="8" hidden="1">#REF!</definedName>
    <definedName name="BExKSJTWG9L3FCX8FLK4EMUJMF27" hidden="1">#REF!</definedName>
    <definedName name="BExKSU0MKNAVZYYPKCYTZDWQX4R8" localSheetId="10" hidden="1">#REF!</definedName>
    <definedName name="BExKSU0MKNAVZYYPKCYTZDWQX4R8" localSheetId="8" hidden="1">#REF!</definedName>
    <definedName name="BExKSU0MKNAVZYYPKCYTZDWQX4R8" hidden="1">#REF!</definedName>
    <definedName name="BExKSX60G1MUS689FXIGYP2F7C62" localSheetId="10" hidden="1">#REF!</definedName>
    <definedName name="BExKSX60G1MUS689FXIGYP2F7C62" localSheetId="8" hidden="1">#REF!</definedName>
    <definedName name="BExKSX60G1MUS689FXIGYP2F7C62" hidden="1">#REF!</definedName>
    <definedName name="BExKT2UZ7Y2VWF5NQE18SJRLD2RN" localSheetId="10" hidden="1">#REF!</definedName>
    <definedName name="BExKT2UZ7Y2VWF5NQE18SJRLD2RN" localSheetId="8" hidden="1">#REF!</definedName>
    <definedName name="BExKT2UZ7Y2VWF5NQE18SJRLD2RN" hidden="1">#REF!</definedName>
    <definedName name="BExKT3GJFNGAM09H5F615E36A38C" localSheetId="10" hidden="1">#REF!</definedName>
    <definedName name="BExKT3GJFNGAM09H5F615E36A38C" localSheetId="8" hidden="1">#REF!</definedName>
    <definedName name="BExKT3GJFNGAM09H5F615E36A38C" hidden="1">#REF!</definedName>
    <definedName name="BExKTD1UM9PTLYETG1RM502XDNC0" localSheetId="10" hidden="1">#REF!</definedName>
    <definedName name="BExKTD1UM9PTLYETG1RM502XDNC0" localSheetId="8" hidden="1">#REF!</definedName>
    <definedName name="BExKTD1UM9PTLYETG1RM502XDNC0" hidden="1">#REF!</definedName>
    <definedName name="BExKTJN26AY45CE6JUAX3OIL48F7" localSheetId="10" hidden="1">#REF!</definedName>
    <definedName name="BExKTJN26AY45CE6JUAX3OIL48F7" localSheetId="8" hidden="1">#REF!</definedName>
    <definedName name="BExKTJN26AY45CE6JUAX3OIL48F7" hidden="1">#REF!</definedName>
    <definedName name="BExKTQZGN8GI3XGSEXMPCCA3S19H" localSheetId="10" hidden="1">#REF!</definedName>
    <definedName name="BExKTQZGN8GI3XGSEXMPCCA3S19H" localSheetId="8" hidden="1">#REF!</definedName>
    <definedName name="BExKTQZGN8GI3XGSEXMPCCA3S19H" hidden="1">#REF!</definedName>
    <definedName name="BExKTUKYYU0F6TUW1RXV24LRAZFE" localSheetId="10" hidden="1">#REF!</definedName>
    <definedName name="BExKTUKYYU0F6TUW1RXV24LRAZFE" localSheetId="8" hidden="1">#REF!</definedName>
    <definedName name="BExKTUKYYU0F6TUW1RXV24LRAZFE" hidden="1">#REF!</definedName>
    <definedName name="BExKU3FBLHQBIUTN6XEZW5GC9OG1" localSheetId="10" hidden="1">#REF!</definedName>
    <definedName name="BExKU3FBLHQBIUTN6XEZW5GC9OG1" localSheetId="8" hidden="1">#REF!</definedName>
    <definedName name="BExKU3FBLHQBIUTN6XEZW5GC9OG1" hidden="1">#REF!</definedName>
    <definedName name="BExKU82I99FEUIZLODXJDOJC96CQ" localSheetId="10" hidden="1">#REF!</definedName>
    <definedName name="BExKU82I99FEUIZLODXJDOJC96CQ" localSheetId="8" hidden="1">#REF!</definedName>
    <definedName name="BExKU82I99FEUIZLODXJDOJC96CQ" hidden="1">#REF!</definedName>
    <definedName name="BExKUDM0DFSCM3D91SH0XLXJSL18" localSheetId="10" hidden="1">#REF!</definedName>
    <definedName name="BExKUDM0DFSCM3D91SH0XLXJSL18" localSheetId="8" hidden="1">#REF!</definedName>
    <definedName name="BExKUDM0DFSCM3D91SH0XLXJSL18" hidden="1">#REF!</definedName>
    <definedName name="BExKUHYKD9TJTMQOOBS4EX04FCEZ" localSheetId="10" hidden="1">#REF!</definedName>
    <definedName name="BExKUHYKD9TJTMQOOBS4EX04FCEZ" localSheetId="8" hidden="1">#REF!</definedName>
    <definedName name="BExKUHYKD9TJTMQOOBS4EX04FCEZ" hidden="1">#REF!</definedName>
    <definedName name="BExKULEKJLA77AUQPDUHSM94Y76Z" localSheetId="10" hidden="1">#REF!</definedName>
    <definedName name="BExKULEKJLA77AUQPDUHSM94Y76Z" localSheetId="8" hidden="1">#REF!</definedName>
    <definedName name="BExKULEKJLA77AUQPDUHSM94Y76Z" hidden="1">#REF!</definedName>
    <definedName name="BExKUXE506JSYMR4CV866RHRDYR9" localSheetId="10" hidden="1">#REF!</definedName>
    <definedName name="BExKUXE506JSYMR4CV866RHRDYR9" localSheetId="8" hidden="1">#REF!</definedName>
    <definedName name="BExKUXE506JSYMR4CV866RHRDYR9" hidden="1">#REF!</definedName>
    <definedName name="BExKV08R85MKI3MAX9E2HERNQUNL" localSheetId="10" hidden="1">#REF!</definedName>
    <definedName name="BExKV08R85MKI3MAX9E2HERNQUNL" localSheetId="8" hidden="1">#REF!</definedName>
    <definedName name="BExKV08R85MKI3MAX9E2HERNQUNL" hidden="1">#REF!</definedName>
    <definedName name="BExKV4AAUNNJL5JWD7PX6BFKVS6O" localSheetId="10" hidden="1">#REF!</definedName>
    <definedName name="BExKV4AAUNNJL5JWD7PX6BFKVS6O" localSheetId="8" hidden="1">#REF!</definedName>
    <definedName name="BExKV4AAUNNJL5JWD7PX6BFKVS6O" hidden="1">#REF!</definedName>
    <definedName name="BExKVDVK6HN74GQPTXICP9BFC8CF" localSheetId="10" hidden="1">#REF!</definedName>
    <definedName name="BExKVDVK6HN74GQPTXICP9BFC8CF" localSheetId="8" hidden="1">#REF!</definedName>
    <definedName name="BExKVDVK6HN74GQPTXICP9BFC8CF" hidden="1">#REF!</definedName>
    <definedName name="BExKVFZ3ZZGIC1QI8XN6BYFWN0ZY" localSheetId="10" hidden="1">#REF!</definedName>
    <definedName name="BExKVFZ3ZZGIC1QI8XN6BYFWN0ZY" localSheetId="8" hidden="1">#REF!</definedName>
    <definedName name="BExKVFZ3ZZGIC1QI8XN6BYFWN0ZY" hidden="1">#REF!</definedName>
    <definedName name="BExKVG4KGO28KPGTAFL1R8TTZ10N" localSheetId="10" hidden="1">#REF!</definedName>
    <definedName name="BExKVG4KGO28KPGTAFL1R8TTZ10N" localSheetId="8" hidden="1">#REF!</definedName>
    <definedName name="BExKVG4KGO28KPGTAFL1R8TTZ10N" hidden="1">#REF!</definedName>
    <definedName name="BExKW0CSH7DA02YSNV64PSEIXB2P" localSheetId="10" hidden="1">#REF!</definedName>
    <definedName name="BExKW0CSH7DA02YSNV64PSEIXB2P" localSheetId="8" hidden="1">#REF!</definedName>
    <definedName name="BExKW0CSH7DA02YSNV64PSEIXB2P" hidden="1">#REF!</definedName>
    <definedName name="BExM9NUG3Q31X01AI9ZJCZIX25CS" localSheetId="10" hidden="1">#REF!</definedName>
    <definedName name="BExM9NUG3Q31X01AI9ZJCZIX25CS" localSheetId="8" hidden="1">#REF!</definedName>
    <definedName name="BExM9NUG3Q31X01AI9ZJCZIX25CS" hidden="1">#REF!</definedName>
    <definedName name="BExM9OG182RP30MY23PG49LVPZ1C" localSheetId="10" hidden="1">#REF!</definedName>
    <definedName name="BExM9OG182RP30MY23PG49LVPZ1C" localSheetId="8" hidden="1">#REF!</definedName>
    <definedName name="BExM9OG182RP30MY23PG49LVPZ1C" hidden="1">#REF!</definedName>
    <definedName name="BExMA64MW1S18NH8DCKPCCEI5KCB" localSheetId="10" hidden="1">#REF!</definedName>
    <definedName name="BExMA64MW1S18NH8DCKPCCEI5KCB" localSheetId="8" hidden="1">#REF!</definedName>
    <definedName name="BExMA64MW1S18NH8DCKPCCEI5KCB" hidden="1">#REF!</definedName>
    <definedName name="BExMALEWFUEM8Y686IT03ECURUBR" localSheetId="10" hidden="1">#REF!</definedName>
    <definedName name="BExMALEWFUEM8Y686IT03ECURUBR" localSheetId="8" hidden="1">#REF!</definedName>
    <definedName name="BExMALEWFUEM8Y686IT03ECURUBR" hidden="1">#REF!</definedName>
    <definedName name="BExMAS0AQY7KMMTBTBPK0SWWDITB" localSheetId="10" hidden="1">#REF!</definedName>
    <definedName name="BExMAS0AQY7KMMTBTBPK0SWWDITB" localSheetId="8" hidden="1">#REF!</definedName>
    <definedName name="BExMAS0AQY7KMMTBTBPK0SWWDITB" hidden="1">#REF!</definedName>
    <definedName name="BExMAXJS82ZJ8RS22VLE0V0LDUII" localSheetId="10" hidden="1">#REF!</definedName>
    <definedName name="BExMAXJS82ZJ8RS22VLE0V0LDUII" localSheetId="8" hidden="1">#REF!</definedName>
    <definedName name="BExMAXJS82ZJ8RS22VLE0V0LDUII" hidden="1">#REF!</definedName>
    <definedName name="BExMB4QRS0R3MTB4CMUHFZ84LNZQ" localSheetId="10" hidden="1">#REF!</definedName>
    <definedName name="BExMB4QRS0R3MTB4CMUHFZ84LNZQ" localSheetId="8" hidden="1">#REF!</definedName>
    <definedName name="BExMB4QRS0R3MTB4CMUHFZ84LNZQ" hidden="1">#REF!</definedName>
    <definedName name="BExMB7AICZ233JKSCEUSR9RQXRS0" localSheetId="10" hidden="1">#REF!</definedName>
    <definedName name="BExMB7AICZ233JKSCEUSR9RQXRS0" localSheetId="8" hidden="1">#REF!</definedName>
    <definedName name="BExMB7AICZ233JKSCEUSR9RQXRS0" hidden="1">#REF!</definedName>
    <definedName name="BExMBC35WKQY5CWQJLV4D05O6971" localSheetId="10" hidden="1">#REF!</definedName>
    <definedName name="BExMBC35WKQY5CWQJLV4D05O6971" localSheetId="8" hidden="1">#REF!</definedName>
    <definedName name="BExMBC35WKQY5CWQJLV4D05O6971" hidden="1">#REF!</definedName>
    <definedName name="BExMBFTZV4Q1A5KG25C1N9PHQNSW" localSheetId="10" hidden="1">#REF!</definedName>
    <definedName name="BExMBFTZV4Q1A5KG25C1N9PHQNSW" localSheetId="8" hidden="1">#REF!</definedName>
    <definedName name="BExMBFTZV4Q1A5KG25C1N9PHQNSW" hidden="1">#REF!</definedName>
    <definedName name="BExMBFZFXQDH3H55R89930TFTU36" localSheetId="10" hidden="1">#REF!</definedName>
    <definedName name="BExMBFZFXQDH3H55R89930TFTU36" localSheetId="8" hidden="1">#REF!</definedName>
    <definedName name="BExMBFZFXQDH3H55R89930TFTU36" hidden="1">#REF!</definedName>
    <definedName name="BExMBK6ISK3U7KHZKUJXIDKGF6VW" localSheetId="10" hidden="1">#REF!</definedName>
    <definedName name="BExMBK6ISK3U7KHZKUJXIDKGF6VW" localSheetId="8" hidden="1">#REF!</definedName>
    <definedName name="BExMBK6ISK3U7KHZKUJXIDKGF6VW" hidden="1">#REF!</definedName>
    <definedName name="BExMBYPQDG9AYDQ5E8IECVFREPO6" localSheetId="10" hidden="1">#REF!</definedName>
    <definedName name="BExMBYPQDG9AYDQ5E8IECVFREPO6" localSheetId="8" hidden="1">#REF!</definedName>
    <definedName name="BExMBYPQDG9AYDQ5E8IECVFREPO6" hidden="1">#REF!</definedName>
    <definedName name="BExMC7PESEESXVMDCGGIP5LPMUGY" localSheetId="10" hidden="1">#REF!</definedName>
    <definedName name="BExMC7PESEESXVMDCGGIP5LPMUGY" localSheetId="8" hidden="1">#REF!</definedName>
    <definedName name="BExMC7PESEESXVMDCGGIP5LPMUGY" hidden="1">#REF!</definedName>
    <definedName name="BExMC8AZUTX8LG89K2JJR7ZG62XX" localSheetId="10" hidden="1">#REF!</definedName>
    <definedName name="BExMC8AZUTX8LG89K2JJR7ZG62XX" localSheetId="8" hidden="1">#REF!</definedName>
    <definedName name="BExMC8AZUTX8LG89K2JJR7ZG62XX" hidden="1">#REF!</definedName>
    <definedName name="BExMCA96YR10V72G2R0SCIKPZLIZ" localSheetId="10" hidden="1">#REF!</definedName>
    <definedName name="BExMCA96YR10V72G2R0SCIKPZLIZ" localSheetId="8" hidden="1">#REF!</definedName>
    <definedName name="BExMCA96YR10V72G2R0SCIKPZLIZ" hidden="1">#REF!</definedName>
    <definedName name="BExMCB5JU5I2VQDUBS4O42BTEVKI" localSheetId="10" hidden="1">#REF!</definedName>
    <definedName name="BExMCB5JU5I2VQDUBS4O42BTEVKI" localSheetId="8" hidden="1">#REF!</definedName>
    <definedName name="BExMCB5JU5I2VQDUBS4O42BTEVKI" hidden="1">#REF!</definedName>
    <definedName name="BExMCFSQFSEMPY5IXDIRKZDASDBR" localSheetId="10" hidden="1">#REF!</definedName>
    <definedName name="BExMCFSQFSEMPY5IXDIRKZDASDBR" localSheetId="8" hidden="1">#REF!</definedName>
    <definedName name="BExMCFSQFSEMPY5IXDIRKZDASDBR" hidden="1">#REF!</definedName>
    <definedName name="BExMCH58I9XOLK7WEE6VSJGYPJGL" localSheetId="10" hidden="1">#REF!</definedName>
    <definedName name="BExMCH58I9XOLK7WEE6VSJGYPJGL" localSheetId="8" hidden="1">#REF!</definedName>
    <definedName name="BExMCH58I9XOLK7WEE6VSJGYPJGL" hidden="1">#REF!</definedName>
    <definedName name="BExMCMZOEYWVOOJ98TBHTTCS7XB8" localSheetId="10" hidden="1">#REF!</definedName>
    <definedName name="BExMCMZOEYWVOOJ98TBHTTCS7XB8" localSheetId="8" hidden="1">#REF!</definedName>
    <definedName name="BExMCMZOEYWVOOJ98TBHTTCS7XB8" hidden="1">#REF!</definedName>
    <definedName name="BExMCS8EF2W3FS9QADNKREYSI8P0" localSheetId="10" hidden="1">#REF!</definedName>
    <definedName name="BExMCS8EF2W3FS9QADNKREYSI8P0" localSheetId="8" hidden="1">#REF!</definedName>
    <definedName name="BExMCS8EF2W3FS9QADNKREYSI8P0" hidden="1">#REF!</definedName>
    <definedName name="BExMCSU0KZGHALEL7N5DJBVL94K7" localSheetId="10" hidden="1">#REF!</definedName>
    <definedName name="BExMCSU0KZGHALEL7N5DJBVL94K7" localSheetId="8" hidden="1">#REF!</definedName>
    <definedName name="BExMCSU0KZGHALEL7N5DJBVL94K7" hidden="1">#REF!</definedName>
    <definedName name="BExMCUS7GSOM96J0HJ7EH0FFM2AC" localSheetId="10" hidden="1">#REF!</definedName>
    <definedName name="BExMCUS7GSOM96J0HJ7EH0FFM2AC" localSheetId="8" hidden="1">#REF!</definedName>
    <definedName name="BExMCUS7GSOM96J0HJ7EH0FFM2AC" hidden="1">#REF!</definedName>
    <definedName name="BExMCYTT6TVDWMJXO1NZANRTVNAN" localSheetId="10" hidden="1">#REF!</definedName>
    <definedName name="BExMCYTT6TVDWMJXO1NZANRTVNAN" localSheetId="8" hidden="1">#REF!</definedName>
    <definedName name="BExMCYTT6TVDWMJXO1NZANRTVNAN" hidden="1">#REF!</definedName>
    <definedName name="BExMD54CT1VTE5YGBM90H90NF28M" localSheetId="10" hidden="1">#REF!</definedName>
    <definedName name="BExMD54CT1VTE5YGBM90H90NF28M" localSheetId="8" hidden="1">#REF!</definedName>
    <definedName name="BExMD54CT1VTE5YGBM90H90NF28M" hidden="1">#REF!</definedName>
    <definedName name="BExMD5F6IAV108XYJLXUO9HD0IT6" localSheetId="10" hidden="1">#REF!</definedName>
    <definedName name="BExMD5F6IAV108XYJLXUO9HD0IT6" localSheetId="8" hidden="1">#REF!</definedName>
    <definedName name="BExMD5F6IAV108XYJLXUO9HD0IT6" hidden="1">#REF!</definedName>
    <definedName name="BExMDANV66W9T3XAXID40XFJ0J93" localSheetId="10" hidden="1">#REF!</definedName>
    <definedName name="BExMDANV66W9T3XAXID40XFJ0J93" localSheetId="8" hidden="1">#REF!</definedName>
    <definedName name="BExMDANV66W9T3XAXID40XFJ0J93" hidden="1">#REF!</definedName>
    <definedName name="BExMDGD1KQP7NNR78X2ZX4FCBQ1S" localSheetId="10" hidden="1">#REF!</definedName>
    <definedName name="BExMDGD1KQP7NNR78X2ZX4FCBQ1S" localSheetId="8" hidden="1">#REF!</definedName>
    <definedName name="BExMDGD1KQP7NNR78X2ZX4FCBQ1S" hidden="1">#REF!</definedName>
    <definedName name="BExMDIRDK0DI8P86HB7WPH8QWLSQ" localSheetId="10" hidden="1">#REF!</definedName>
    <definedName name="BExMDIRDK0DI8P86HB7WPH8QWLSQ" localSheetId="8" hidden="1">#REF!</definedName>
    <definedName name="BExMDIRDK0DI8P86HB7WPH8QWLSQ" hidden="1">#REF!</definedName>
    <definedName name="BExMDOWGDLP3BZZB4ZPI31VS10FP" localSheetId="10" hidden="1">#REF!</definedName>
    <definedName name="BExMDOWGDLP3BZZB4ZPI31VS10FP" localSheetId="8" hidden="1">#REF!</definedName>
    <definedName name="BExMDOWGDLP3BZZB4ZPI31VS10FP" hidden="1">#REF!</definedName>
    <definedName name="BExMDPI2FVMORSWDDCVAJ85WYAYO" localSheetId="10" hidden="1">#REF!</definedName>
    <definedName name="BExMDPI2FVMORSWDDCVAJ85WYAYO" localSheetId="8" hidden="1">#REF!</definedName>
    <definedName name="BExMDPI2FVMORSWDDCVAJ85WYAYO" hidden="1">#REF!</definedName>
    <definedName name="BExMDUWB7VWHFFR266QXO46BNV2S" localSheetId="10" hidden="1">#REF!</definedName>
    <definedName name="BExMDUWB7VWHFFR266QXO46BNV2S" localSheetId="8" hidden="1">#REF!</definedName>
    <definedName name="BExMDUWB7VWHFFR266QXO46BNV2S" hidden="1">#REF!</definedName>
    <definedName name="BExME2U47N8LZG0BPJ49ANY5QVV2" localSheetId="10" hidden="1">#REF!</definedName>
    <definedName name="BExME2U47N8LZG0BPJ49ANY5QVV2" localSheetId="8" hidden="1">#REF!</definedName>
    <definedName name="BExME2U47N8LZG0BPJ49ANY5QVV2" hidden="1">#REF!</definedName>
    <definedName name="BExME88DH5DUKMUFI9FNVECXFD2E" localSheetId="10" hidden="1">#REF!</definedName>
    <definedName name="BExME88DH5DUKMUFI9FNVECXFD2E" localSheetId="8" hidden="1">#REF!</definedName>
    <definedName name="BExME88DH5DUKMUFI9FNVECXFD2E" hidden="1">#REF!</definedName>
    <definedName name="BExME9A7MOGAK7YTTQYXP5DL6VYA" localSheetId="10" hidden="1">#REF!</definedName>
    <definedName name="BExME9A7MOGAK7YTTQYXP5DL6VYA" localSheetId="8" hidden="1">#REF!</definedName>
    <definedName name="BExME9A7MOGAK7YTTQYXP5DL6VYA" hidden="1">#REF!</definedName>
    <definedName name="BExMEOV9YFRY5C3GDLU60GIX10BY" localSheetId="10" hidden="1">#REF!</definedName>
    <definedName name="BExMEOV9YFRY5C3GDLU60GIX10BY" localSheetId="8" hidden="1">#REF!</definedName>
    <definedName name="BExMEOV9YFRY5C3GDLU60GIX10BY" hidden="1">#REF!</definedName>
    <definedName name="BExMEUK2Q5GZGZFZ77Z2IYUKOOYW" localSheetId="10" hidden="1">#REF!</definedName>
    <definedName name="BExMEUK2Q5GZGZFZ77Z2IYUKOOYW" localSheetId="8" hidden="1">#REF!</definedName>
    <definedName name="BExMEUK2Q5GZGZFZ77Z2IYUKOOYW" hidden="1">#REF!</definedName>
    <definedName name="BExMEWT36INWIP0VNS94NEP3WZ4U" localSheetId="10" hidden="1">#REF!</definedName>
    <definedName name="BExMEWT36INWIP0VNS94NEP3WZ4U" localSheetId="8" hidden="1">#REF!</definedName>
    <definedName name="BExMEWT36INWIP0VNS94NEP3WZ4U" hidden="1">#REF!</definedName>
    <definedName name="BExMEY09ESM4H2YGKEQQRYUD114R" localSheetId="10" hidden="1">#REF!</definedName>
    <definedName name="BExMEY09ESM4H2YGKEQQRYUD114R" localSheetId="8" hidden="1">#REF!</definedName>
    <definedName name="BExMEY09ESM4H2YGKEQQRYUD114R" hidden="1">#REF!</definedName>
    <definedName name="BExMF0UU4SBJHOJ4SG09QMF1TC7H" localSheetId="10" hidden="1">#REF!</definedName>
    <definedName name="BExMF0UU4SBJHOJ4SG09QMF1TC7H" localSheetId="8" hidden="1">#REF!</definedName>
    <definedName name="BExMF0UU4SBJHOJ4SG09QMF1TC7H" hidden="1">#REF!</definedName>
    <definedName name="BExMF2YDPQWGK3CSN8LJG16MLFQZ" localSheetId="10" hidden="1">#REF!</definedName>
    <definedName name="BExMF2YDPQWGK3CSN8LJG16MLFQZ" localSheetId="8" hidden="1">#REF!</definedName>
    <definedName name="BExMF2YDPQWGK3CSN8LJG16MLFQZ" hidden="1">#REF!</definedName>
    <definedName name="BExMF4G4IUPQY1Y5GEY5N3E04CL6" localSheetId="10" hidden="1">#REF!</definedName>
    <definedName name="BExMF4G4IUPQY1Y5GEY5N3E04CL6" localSheetId="8" hidden="1">#REF!</definedName>
    <definedName name="BExMF4G4IUPQY1Y5GEY5N3E04CL6" hidden="1">#REF!</definedName>
    <definedName name="BExMF9UIGYMOAQK0ELUWP0S0HZZY" localSheetId="10" hidden="1">#REF!</definedName>
    <definedName name="BExMF9UIGYMOAQK0ELUWP0S0HZZY" localSheetId="8" hidden="1">#REF!</definedName>
    <definedName name="BExMF9UIGYMOAQK0ELUWP0S0HZZY" hidden="1">#REF!</definedName>
    <definedName name="BExMFDLBSWFMRDYJ2DZETI3EXKN2" localSheetId="10" hidden="1">#REF!</definedName>
    <definedName name="BExMFDLBSWFMRDYJ2DZETI3EXKN2" localSheetId="8" hidden="1">#REF!</definedName>
    <definedName name="BExMFDLBSWFMRDYJ2DZETI3EXKN2" hidden="1">#REF!</definedName>
    <definedName name="BExMFLDTMRTCHKA37LQW67BG8D5C" localSheetId="10" hidden="1">#REF!</definedName>
    <definedName name="BExMFLDTMRTCHKA37LQW67BG8D5C" localSheetId="8" hidden="1">#REF!</definedName>
    <definedName name="BExMFLDTMRTCHKA37LQW67BG8D5C" hidden="1">#REF!</definedName>
    <definedName name="BExMFTH63LTWA2JYJTJYMT5K2OF2" localSheetId="10" hidden="1">#REF!</definedName>
    <definedName name="BExMFTH63LTWA2JYJTJYMT5K2OF2" localSheetId="8" hidden="1">#REF!</definedName>
    <definedName name="BExMFTH63LTWA2JYJTJYMT5K2OF2" hidden="1">#REF!</definedName>
    <definedName name="BExMFY4AG5T27EVMCCNE00GOAR66" localSheetId="10" hidden="1">#REF!</definedName>
    <definedName name="BExMFY4AG5T27EVMCCNE00GOAR66" localSheetId="8" hidden="1">#REF!</definedName>
    <definedName name="BExMFY4AG5T27EVMCCNE00GOAR66" hidden="1">#REF!</definedName>
    <definedName name="BExMGQQNOFER1MEVQ961XARTRIOB" localSheetId="10" hidden="1">#REF!</definedName>
    <definedName name="BExMGQQNOFER1MEVQ961XARTRIOB" localSheetId="8" hidden="1">#REF!</definedName>
    <definedName name="BExMGQQNOFER1MEVQ961XARTRIOB" hidden="1">#REF!</definedName>
    <definedName name="BExMH189E60TZBQFN2UWVA1UZA7X" localSheetId="10" hidden="1">#REF!</definedName>
    <definedName name="BExMH189E60TZBQFN2UWVA1UZA7X" localSheetId="8" hidden="1">#REF!</definedName>
    <definedName name="BExMH189E60TZBQFN2UWVA1UZA7X" hidden="1">#REF!</definedName>
    <definedName name="BExMH3H9TW5TJCNU5Z1EWXP3BAEP" localSheetId="10" hidden="1">#REF!</definedName>
    <definedName name="BExMH3H9TW5TJCNU5Z1EWXP3BAEP" localSheetId="8" hidden="1">#REF!</definedName>
    <definedName name="BExMH3H9TW5TJCNU5Z1EWXP3BAEP" hidden="1">#REF!</definedName>
    <definedName name="BExMH5A1B01SYXROP70DOKTQ5D6Z" localSheetId="10" hidden="1">#REF!</definedName>
    <definedName name="BExMH5A1B01SYXROP70DOKTQ5D6Z" localSheetId="8" hidden="1">#REF!</definedName>
    <definedName name="BExMH5A1B01SYXROP70DOKTQ5D6Z" hidden="1">#REF!</definedName>
    <definedName name="BExMHCGUJ8A3L31NU0XU0FGXE4P3" localSheetId="10" hidden="1">#REF!</definedName>
    <definedName name="BExMHCGUJ8A3L31NU0XU0FGXE4P3" localSheetId="8" hidden="1">#REF!</definedName>
    <definedName name="BExMHCGUJ8A3L31NU0XU0FGXE4P3" hidden="1">#REF!</definedName>
    <definedName name="BExMHOWPB34KPZ76M2KIX2C9R2VB" localSheetId="10" hidden="1">#REF!</definedName>
    <definedName name="BExMHOWPB34KPZ76M2KIX2C9R2VB" localSheetId="8" hidden="1">#REF!</definedName>
    <definedName name="BExMHOWPB34KPZ76M2KIX2C9R2VB" hidden="1">#REF!</definedName>
    <definedName name="BExMHSSYC6KVHA3QDTSYPN92TWMI" localSheetId="10" hidden="1">#REF!</definedName>
    <definedName name="BExMHSSYC6KVHA3QDTSYPN92TWMI" localSheetId="8" hidden="1">#REF!</definedName>
    <definedName name="BExMHSSYC6KVHA3QDTSYPN92TWMI" hidden="1">#REF!</definedName>
    <definedName name="BExMI3AJ9477KDL4T9DHET4LJJTW" localSheetId="10" hidden="1">#REF!</definedName>
    <definedName name="BExMI3AJ9477KDL4T9DHET4LJJTW" localSheetId="8" hidden="1">#REF!</definedName>
    <definedName name="BExMI3AJ9477KDL4T9DHET4LJJTW" hidden="1">#REF!</definedName>
    <definedName name="BExMI6QQ20XHD0NWJUN741B37182" localSheetId="10" hidden="1">#REF!</definedName>
    <definedName name="BExMI6QQ20XHD0NWJUN741B37182" localSheetId="8" hidden="1">#REF!</definedName>
    <definedName name="BExMI6QQ20XHD0NWJUN741B37182" hidden="1">#REF!</definedName>
    <definedName name="BExMI7MYDIMC9K16SBAFUY33RHK6" localSheetId="10" hidden="1">#REF!</definedName>
    <definedName name="BExMI7MYDIMC9K16SBAFUY33RHK6" localSheetId="8" hidden="1">#REF!</definedName>
    <definedName name="BExMI7MYDIMC9K16SBAFUY33RHK6" hidden="1">#REF!</definedName>
    <definedName name="BExMI8JB94SBD9EMNJEK7Y2T6GYU" localSheetId="10" hidden="1">#REF!</definedName>
    <definedName name="BExMI8JB94SBD9EMNJEK7Y2T6GYU" localSheetId="8" hidden="1">#REF!</definedName>
    <definedName name="BExMI8JB94SBD9EMNJEK7Y2T6GYU" hidden="1">#REF!</definedName>
    <definedName name="BExMI8OS85YTW3KYVE4YD0R7Z6UV" localSheetId="10" hidden="1">#REF!</definedName>
    <definedName name="BExMI8OS85YTW3KYVE4YD0R7Z6UV" localSheetId="8" hidden="1">#REF!</definedName>
    <definedName name="BExMI8OS85YTW3KYVE4YD0R7Z6UV" hidden="1">#REF!</definedName>
    <definedName name="BExMI9QNOMVZ44I3BFMGU1EL1RSY" localSheetId="10" hidden="1">#REF!</definedName>
    <definedName name="BExMI9QNOMVZ44I3BFMGU1EL1RSY" localSheetId="8" hidden="1">#REF!</definedName>
    <definedName name="BExMI9QNOMVZ44I3BFMGU1EL1RSY" hidden="1">#REF!</definedName>
    <definedName name="BExMIBOOZU40JS3F89OMPSRCE9MM" localSheetId="10" hidden="1">#REF!</definedName>
    <definedName name="BExMIBOOZU40JS3F89OMPSRCE9MM" localSheetId="8" hidden="1">#REF!</definedName>
    <definedName name="BExMIBOOZU40JS3F89OMPSRCE9MM" hidden="1">#REF!</definedName>
    <definedName name="BExMIIQ5MBWSIHTFWAQADXMZC22Q" localSheetId="10" hidden="1">#REF!</definedName>
    <definedName name="BExMIIQ5MBWSIHTFWAQADXMZC22Q" localSheetId="8" hidden="1">#REF!</definedName>
    <definedName name="BExMIIQ5MBWSIHTFWAQADXMZC22Q" hidden="1">#REF!</definedName>
    <definedName name="BExMIL4I2GE866I25CR5JBLJWJ6A" localSheetId="10" hidden="1">#REF!</definedName>
    <definedName name="BExMIL4I2GE866I25CR5JBLJWJ6A" localSheetId="8" hidden="1">#REF!</definedName>
    <definedName name="BExMIL4I2GE866I25CR5JBLJWJ6A" hidden="1">#REF!</definedName>
    <definedName name="BExMIRKIPF27SNO82SPFSB3T5U17" localSheetId="10" hidden="1">#REF!</definedName>
    <definedName name="BExMIRKIPF27SNO82SPFSB3T5U17" localSheetId="8" hidden="1">#REF!</definedName>
    <definedName name="BExMIRKIPF27SNO82SPFSB3T5U17" hidden="1">#REF!</definedName>
    <definedName name="BExMIV0KC8555D5E42ZGWG15Y0MO" localSheetId="10" hidden="1">#REF!</definedName>
    <definedName name="BExMIV0KC8555D5E42ZGWG15Y0MO" localSheetId="8" hidden="1">#REF!</definedName>
    <definedName name="BExMIV0KC8555D5E42ZGWG15Y0MO" hidden="1">#REF!</definedName>
    <definedName name="BExMIZT6AN7E6YMW2S87CTCN2UXH" localSheetId="10" hidden="1">#REF!</definedName>
    <definedName name="BExMIZT6AN7E6YMW2S87CTCN2UXH" localSheetId="8" hidden="1">#REF!</definedName>
    <definedName name="BExMIZT6AN7E6YMW2S87CTCN2UXH" hidden="1">#REF!</definedName>
    <definedName name="BExMJB76UESLVRD81AJBOB78JDTT" localSheetId="10" hidden="1">#REF!</definedName>
    <definedName name="BExMJB76UESLVRD81AJBOB78JDTT" localSheetId="8" hidden="1">#REF!</definedName>
    <definedName name="BExMJB76UESLVRD81AJBOB78JDTT" hidden="1">#REF!</definedName>
    <definedName name="BExMJI8OLFZQCGOW3F99ETW8A21E" localSheetId="10" hidden="1">#REF!</definedName>
    <definedName name="BExMJI8OLFZQCGOW3F99ETW8A21E" localSheetId="8" hidden="1">#REF!</definedName>
    <definedName name="BExMJI8OLFZQCGOW3F99ETW8A21E" hidden="1">#REF!</definedName>
    <definedName name="BExMJNC8ZFB9DRFOJ961ZAJ8U3A8" localSheetId="10" hidden="1">#REF!</definedName>
    <definedName name="BExMJNC8ZFB9DRFOJ961ZAJ8U3A8" localSheetId="8" hidden="1">#REF!</definedName>
    <definedName name="BExMJNC8ZFB9DRFOJ961ZAJ8U3A8" hidden="1">#REF!</definedName>
    <definedName name="BExMJTBV8A3D31W2IQHP9RDFPPHQ" localSheetId="10" hidden="1">#REF!</definedName>
    <definedName name="BExMJTBV8A3D31W2IQHP9RDFPPHQ" localSheetId="8" hidden="1">#REF!</definedName>
    <definedName name="BExMJTBV8A3D31W2IQHP9RDFPPHQ" hidden="1">#REF!</definedName>
    <definedName name="BExMK2RTXN4QJWEUNX002XK8VQP8" localSheetId="10" hidden="1">#REF!</definedName>
    <definedName name="BExMK2RTXN4QJWEUNX002XK8VQP8" localSheetId="8" hidden="1">#REF!</definedName>
    <definedName name="BExMK2RTXN4QJWEUNX002XK8VQP8" hidden="1">#REF!</definedName>
    <definedName name="BExMKBGQDUZ8AWXYHA3QVMSDVZ3D" localSheetId="10" hidden="1">#REF!</definedName>
    <definedName name="BExMKBGQDUZ8AWXYHA3QVMSDVZ3D" localSheetId="8" hidden="1">#REF!</definedName>
    <definedName name="BExMKBGQDUZ8AWXYHA3QVMSDVZ3D" hidden="1">#REF!</definedName>
    <definedName name="BExMKBM1467553LDFZRRKVSHN374" localSheetId="10" hidden="1">#REF!</definedName>
    <definedName name="BExMKBM1467553LDFZRRKVSHN374" localSheetId="8" hidden="1">#REF!</definedName>
    <definedName name="BExMKBM1467553LDFZRRKVSHN374" hidden="1">#REF!</definedName>
    <definedName name="BExMKGK5FJUC0AU8MABRGDC5ZM70" localSheetId="10" hidden="1">#REF!</definedName>
    <definedName name="BExMKGK5FJUC0AU8MABRGDC5ZM70" localSheetId="8" hidden="1">#REF!</definedName>
    <definedName name="BExMKGK5FJUC0AU8MABRGDC5ZM70" hidden="1">#REF!</definedName>
    <definedName name="BExMKP92JGBM5BJO174H9A4HQIB9" localSheetId="10" hidden="1">#REF!</definedName>
    <definedName name="BExMKP92JGBM5BJO174H9A4HQIB9" localSheetId="8" hidden="1">#REF!</definedName>
    <definedName name="BExMKP92JGBM5BJO174H9A4HQIB9" hidden="1">#REF!</definedName>
    <definedName name="BExMKPEDT6IOYLLC3KJKRZOETC3Y" localSheetId="10" hidden="1">#REF!</definedName>
    <definedName name="BExMKPEDT6IOYLLC3KJKRZOETC3Y" localSheetId="8" hidden="1">#REF!</definedName>
    <definedName name="BExMKPEDT6IOYLLC3KJKRZOETC3Y" hidden="1">#REF!</definedName>
    <definedName name="BExMKTW7R5SOV4PHAFGHU3W73DYE" localSheetId="10" hidden="1">#REF!</definedName>
    <definedName name="BExMKTW7R5SOV4PHAFGHU3W73DYE" localSheetId="8" hidden="1">#REF!</definedName>
    <definedName name="BExMKTW7R5SOV4PHAFGHU3W73DYE" hidden="1">#REF!</definedName>
    <definedName name="BExMKU7051J2W1RQXGZGE62NBRUZ" localSheetId="10" hidden="1">#REF!</definedName>
    <definedName name="BExMKU7051J2W1RQXGZGE62NBRUZ" localSheetId="8" hidden="1">#REF!</definedName>
    <definedName name="BExMKU7051J2W1RQXGZGE62NBRUZ" hidden="1">#REF!</definedName>
    <definedName name="BExMKUN3WPECJR2XRID2R7GZRGNX" localSheetId="10" hidden="1">#REF!</definedName>
    <definedName name="BExMKUN3WPECJR2XRID2R7GZRGNX" localSheetId="8" hidden="1">#REF!</definedName>
    <definedName name="BExMKUN3WPECJR2XRID2R7GZRGNX" hidden="1">#REF!</definedName>
    <definedName name="BExMKZ535P011X4TNV16GCOH4H21" localSheetId="10" hidden="1">#REF!</definedName>
    <definedName name="BExMKZ535P011X4TNV16GCOH4H21" localSheetId="8" hidden="1">#REF!</definedName>
    <definedName name="BExMKZ535P011X4TNV16GCOH4H21" hidden="1">#REF!</definedName>
    <definedName name="BExML3XQNDIMX55ZCHHXKUV3D6E6" localSheetId="10" hidden="1">#REF!</definedName>
    <definedName name="BExML3XQNDIMX55ZCHHXKUV3D6E6" localSheetId="8" hidden="1">#REF!</definedName>
    <definedName name="BExML3XQNDIMX55ZCHHXKUV3D6E6" hidden="1">#REF!</definedName>
    <definedName name="BExML5QGSWHLI18BGY4CGOTD3UWH" localSheetId="10" hidden="1">#REF!</definedName>
    <definedName name="BExML5QGSWHLI18BGY4CGOTD3UWH" localSheetId="8" hidden="1">#REF!</definedName>
    <definedName name="BExML5QGSWHLI18BGY4CGOTD3UWH" hidden="1">#REF!</definedName>
    <definedName name="BExML6BVFCV80776USR7X70HVRZT" localSheetId="10" hidden="1">#REF!</definedName>
    <definedName name="BExML6BVFCV80776USR7X70HVRZT" localSheetId="8" hidden="1">#REF!</definedName>
    <definedName name="BExML6BVFCV80776USR7X70HVRZT" hidden="1">#REF!</definedName>
    <definedName name="BExMLO5Z61RE85X8HHX2G4IU3AZW" localSheetId="10" hidden="1">#REF!</definedName>
    <definedName name="BExMLO5Z61RE85X8HHX2G4IU3AZW" localSheetId="8" hidden="1">#REF!</definedName>
    <definedName name="BExMLO5Z61RE85X8HHX2G4IU3AZW" hidden="1">#REF!</definedName>
    <definedName name="BExMLVI7UORSHM9FMO8S2EI0TMTS" localSheetId="10" hidden="1">#REF!</definedName>
    <definedName name="BExMLVI7UORSHM9FMO8S2EI0TMTS" localSheetId="8" hidden="1">#REF!</definedName>
    <definedName name="BExMLVI7UORSHM9FMO8S2EI0TMTS" hidden="1">#REF!</definedName>
    <definedName name="BExMM5UCOT2HSSN0ZIPZW55GSOVO" localSheetId="10" hidden="1">#REF!</definedName>
    <definedName name="BExMM5UCOT2HSSN0ZIPZW55GSOVO" localSheetId="8" hidden="1">#REF!</definedName>
    <definedName name="BExMM5UCOT2HSSN0ZIPZW55GSOVO" hidden="1">#REF!</definedName>
    <definedName name="BExMM8ZRS5RQ8H1H55RVPVTDL5NL" localSheetId="10" hidden="1">#REF!</definedName>
    <definedName name="BExMM8ZRS5RQ8H1H55RVPVTDL5NL" localSheetId="8" hidden="1">#REF!</definedName>
    <definedName name="BExMM8ZRS5RQ8H1H55RVPVTDL5NL" hidden="1">#REF!</definedName>
    <definedName name="BExMMH8EAZB09XXQ5X4LR0P4NHG9" localSheetId="10" hidden="1">#REF!</definedName>
    <definedName name="BExMMH8EAZB09XXQ5X4LR0P4NHG9" localSheetId="8" hidden="1">#REF!</definedName>
    <definedName name="BExMMH8EAZB09XXQ5X4LR0P4NHG9" hidden="1">#REF!</definedName>
    <definedName name="BExMMIQH5BABNZVCIQ7TBCQ10AY5" localSheetId="10" hidden="1">#REF!</definedName>
    <definedName name="BExMMIQH5BABNZVCIQ7TBCQ10AY5" localSheetId="8" hidden="1">#REF!</definedName>
    <definedName name="BExMMIQH5BABNZVCIQ7TBCQ10AY5" hidden="1">#REF!</definedName>
    <definedName name="BExMMNIZ2T7M22WECMUQXEF4NJ71" localSheetId="10" hidden="1">#REF!</definedName>
    <definedName name="BExMMNIZ2T7M22WECMUQXEF4NJ71" localSheetId="8" hidden="1">#REF!</definedName>
    <definedName name="BExMMNIZ2T7M22WECMUQXEF4NJ71" hidden="1">#REF!</definedName>
    <definedName name="BExMMPMIOU7BURTV0L1K6ACW9X73" localSheetId="10" hidden="1">#REF!</definedName>
    <definedName name="BExMMPMIOU7BURTV0L1K6ACW9X73" localSheetId="8" hidden="1">#REF!</definedName>
    <definedName name="BExMMPMIOU7BURTV0L1K6ACW9X73" hidden="1">#REF!</definedName>
    <definedName name="BExMMQ835AJDHS4B419SS645P67Q" localSheetId="10" hidden="1">#REF!</definedName>
    <definedName name="BExMMQ835AJDHS4B419SS645P67Q" localSheetId="8" hidden="1">#REF!</definedName>
    <definedName name="BExMMQ835AJDHS4B419SS645P67Q" hidden="1">#REF!</definedName>
    <definedName name="BExMMQIUVPCOBISTEJJYNCCLUCPY" localSheetId="10" hidden="1">#REF!</definedName>
    <definedName name="BExMMQIUVPCOBISTEJJYNCCLUCPY" localSheetId="8" hidden="1">#REF!</definedName>
    <definedName name="BExMMQIUVPCOBISTEJJYNCCLUCPY" hidden="1">#REF!</definedName>
    <definedName name="BExMMTIXETA5VAKBSOFDD5SRU887" localSheetId="10" hidden="1">#REF!</definedName>
    <definedName name="BExMMTIXETA5VAKBSOFDD5SRU887" localSheetId="8" hidden="1">#REF!</definedName>
    <definedName name="BExMMTIXETA5VAKBSOFDD5SRU887" hidden="1">#REF!</definedName>
    <definedName name="BExMMV0P6P5YS3C35G0JYYHI7992" localSheetId="10" hidden="1">#REF!</definedName>
    <definedName name="BExMMV0P6P5YS3C35G0JYYHI7992" localSheetId="8" hidden="1">#REF!</definedName>
    <definedName name="BExMMV0P6P5YS3C35G0JYYHI7992" hidden="1">#REF!</definedName>
    <definedName name="BExMNJLFWZBRN9PZF1IO9CYWV1B2" localSheetId="10" hidden="1">#REF!</definedName>
    <definedName name="BExMNJLFWZBRN9PZF1IO9CYWV1B2" localSheetId="8" hidden="1">#REF!</definedName>
    <definedName name="BExMNJLFWZBRN9PZF1IO9CYWV1B2" hidden="1">#REF!</definedName>
    <definedName name="BExMNKCJ0FA57YEUUAJE43U1QN5P" localSheetId="10" hidden="1">#REF!</definedName>
    <definedName name="BExMNKCJ0FA57YEUUAJE43U1QN5P" localSheetId="8" hidden="1">#REF!</definedName>
    <definedName name="BExMNKCJ0FA57YEUUAJE43U1QN5P" hidden="1">#REF!</definedName>
    <definedName name="BExMNKN5D1WEF2OOJVP6LZ6DLU3Y" localSheetId="10" hidden="1">#REF!</definedName>
    <definedName name="BExMNKN5D1WEF2OOJVP6LZ6DLU3Y" localSheetId="8" hidden="1">#REF!</definedName>
    <definedName name="BExMNKN5D1WEF2OOJVP6LZ6DLU3Y" hidden="1">#REF!</definedName>
    <definedName name="BExMNR38HMPLWAJRQ9MMS3ZAZ9IU" localSheetId="10" hidden="1">#REF!</definedName>
    <definedName name="BExMNR38HMPLWAJRQ9MMS3ZAZ9IU" localSheetId="8" hidden="1">#REF!</definedName>
    <definedName name="BExMNR38HMPLWAJRQ9MMS3ZAZ9IU" hidden="1">#REF!</definedName>
    <definedName name="BExMNRDZULKJMVY2VKIIRM2M5A1M" localSheetId="10" hidden="1">#REF!</definedName>
    <definedName name="BExMNRDZULKJMVY2VKIIRM2M5A1M" localSheetId="8" hidden="1">#REF!</definedName>
    <definedName name="BExMNRDZULKJMVY2VKIIRM2M5A1M" hidden="1">#REF!</definedName>
    <definedName name="BExMNVFKZIBQSCAH71DIF1CJG89T" localSheetId="10" hidden="1">#REF!</definedName>
    <definedName name="BExMNVFKZIBQSCAH71DIF1CJG89T" localSheetId="8" hidden="1">#REF!</definedName>
    <definedName name="BExMNVFKZIBQSCAH71DIF1CJG89T" hidden="1">#REF!</definedName>
    <definedName name="BExMNVVUQAGQY9SA29FGI7D7R5MN" localSheetId="10" hidden="1">#REF!</definedName>
    <definedName name="BExMNVVUQAGQY9SA29FGI7D7R5MN" localSheetId="8" hidden="1">#REF!</definedName>
    <definedName name="BExMNVVUQAGQY9SA29FGI7D7R5MN" hidden="1">#REF!</definedName>
    <definedName name="BExMO9IOWKTWHO8LQJJQI5P3INWY" localSheetId="10" hidden="1">#REF!</definedName>
    <definedName name="BExMO9IOWKTWHO8LQJJQI5P3INWY" localSheetId="8" hidden="1">#REF!</definedName>
    <definedName name="BExMO9IOWKTWHO8LQJJQI5P3INWY" hidden="1">#REF!</definedName>
    <definedName name="BExMOI29DOEK5R1A5QZPUDKF7N6T" localSheetId="10" hidden="1">#REF!</definedName>
    <definedName name="BExMOI29DOEK5R1A5QZPUDKF7N6T" localSheetId="8" hidden="1">#REF!</definedName>
    <definedName name="BExMOI29DOEK5R1A5QZPUDKF7N6T" hidden="1">#REF!</definedName>
    <definedName name="BExMONRAU0S904NLJHPI47RVQDBH" localSheetId="10" hidden="1">#REF!</definedName>
    <definedName name="BExMONRAU0S904NLJHPI47RVQDBH" localSheetId="8" hidden="1">#REF!</definedName>
    <definedName name="BExMONRAU0S904NLJHPI47RVQDBH" hidden="1">#REF!</definedName>
    <definedName name="BExMPAJ5AJAXGKGK3F6H3ODS6RF4" localSheetId="10" hidden="1">#REF!</definedName>
    <definedName name="BExMPAJ5AJAXGKGK3F6H3ODS6RF4" localSheetId="8" hidden="1">#REF!</definedName>
    <definedName name="BExMPAJ5AJAXGKGK3F6H3ODS6RF4" hidden="1">#REF!</definedName>
    <definedName name="BExMPD2X55FFBVJ6CBUKNPROIOEU" localSheetId="10" hidden="1">#REF!</definedName>
    <definedName name="BExMPD2X55FFBVJ6CBUKNPROIOEU" localSheetId="8" hidden="1">#REF!</definedName>
    <definedName name="BExMPD2X55FFBVJ6CBUKNPROIOEU" hidden="1">#REF!</definedName>
    <definedName name="BExMPGZ848E38FUH1JBQN97DGWAT" localSheetId="10" hidden="1">#REF!</definedName>
    <definedName name="BExMPGZ848E38FUH1JBQN97DGWAT" localSheetId="8" hidden="1">#REF!</definedName>
    <definedName name="BExMPGZ848E38FUH1JBQN97DGWAT" hidden="1">#REF!</definedName>
    <definedName name="BExMPMTICOSMQENOFKQ18K0ZT4S8" localSheetId="10" hidden="1">#REF!</definedName>
    <definedName name="BExMPMTICOSMQENOFKQ18K0ZT4S8" localSheetId="8" hidden="1">#REF!</definedName>
    <definedName name="BExMPMTICOSMQENOFKQ18K0ZT4S8" hidden="1">#REF!</definedName>
    <definedName name="BExMPMZ07II0R4KGWQQ7PGS3RZS4" localSheetId="10" hidden="1">#REF!</definedName>
    <definedName name="BExMPMZ07II0R4KGWQQ7PGS3RZS4" localSheetId="8" hidden="1">#REF!</definedName>
    <definedName name="BExMPMZ07II0R4KGWQQ7PGS3RZS4" hidden="1">#REF!</definedName>
    <definedName name="BExMPOBH04JMDO6Z8DMSEJZM4ANN" localSheetId="10" hidden="1">#REF!</definedName>
    <definedName name="BExMPOBH04JMDO6Z8DMSEJZM4ANN" localSheetId="8" hidden="1">#REF!</definedName>
    <definedName name="BExMPOBH04JMDO6Z8DMSEJZM4ANN" hidden="1">#REF!</definedName>
    <definedName name="BExMPSD77XQ3HA6A4FZOJK8G2JP3" localSheetId="10" hidden="1">#REF!</definedName>
    <definedName name="BExMPSD77XQ3HA6A4FZOJK8G2JP3" localSheetId="8" hidden="1">#REF!</definedName>
    <definedName name="BExMPSD77XQ3HA6A4FZOJK8G2JP3" hidden="1">#REF!</definedName>
    <definedName name="BExMQ4I3Q7F0BMPHSFMFW9TZ87UD" localSheetId="10" hidden="1">#REF!</definedName>
    <definedName name="BExMQ4I3Q7F0BMPHSFMFW9TZ87UD" localSheetId="8" hidden="1">#REF!</definedName>
    <definedName name="BExMQ4I3Q7F0BMPHSFMFW9TZ87UD" hidden="1">#REF!</definedName>
    <definedName name="BExMQ4SWDWI4N16AZ0T5CJ6HH8WC" localSheetId="10" hidden="1">#REF!</definedName>
    <definedName name="BExMQ4SWDWI4N16AZ0T5CJ6HH8WC" localSheetId="8" hidden="1">#REF!</definedName>
    <definedName name="BExMQ4SWDWI4N16AZ0T5CJ6HH8WC" hidden="1">#REF!</definedName>
    <definedName name="BExMQ71WHW50GVX45JU951AGPLFQ" localSheetId="10" hidden="1">#REF!</definedName>
    <definedName name="BExMQ71WHW50GVX45JU951AGPLFQ" localSheetId="8" hidden="1">#REF!</definedName>
    <definedName name="BExMQ71WHW50GVX45JU951AGPLFQ" hidden="1">#REF!</definedName>
    <definedName name="BExMQGXSLPT4A6N47LE6FBVHWBOF" localSheetId="10" hidden="1">#REF!</definedName>
    <definedName name="BExMQGXSLPT4A6N47LE6FBVHWBOF" localSheetId="8" hidden="1">#REF!</definedName>
    <definedName name="BExMQGXSLPT4A6N47LE6FBVHWBOF" hidden="1">#REF!</definedName>
    <definedName name="BExMQNZGFHW75W9HWRCR0FEF0XF0" localSheetId="10" hidden="1">#REF!</definedName>
    <definedName name="BExMQNZGFHW75W9HWRCR0FEF0XF0" localSheetId="8" hidden="1">#REF!</definedName>
    <definedName name="BExMQNZGFHW75W9HWRCR0FEF0XF0" hidden="1">#REF!</definedName>
    <definedName name="BExMQRKVQPDFPD0WQUA9QND8OV7P" localSheetId="10" hidden="1">#REF!</definedName>
    <definedName name="BExMQRKVQPDFPD0WQUA9QND8OV7P" localSheetId="8" hidden="1">#REF!</definedName>
    <definedName name="BExMQRKVQPDFPD0WQUA9QND8OV7P" hidden="1">#REF!</definedName>
    <definedName name="BExMQSBR7PL4KLB1Q4961QO45Y4G" localSheetId="10" hidden="1">#REF!</definedName>
    <definedName name="BExMQSBR7PL4KLB1Q4961QO45Y4G" localSheetId="8" hidden="1">#REF!</definedName>
    <definedName name="BExMQSBR7PL4KLB1Q4961QO45Y4G" hidden="1">#REF!</definedName>
    <definedName name="BExMR1MA4I1X77714ZEPUVC8W398" localSheetId="10" hidden="1">#REF!</definedName>
    <definedName name="BExMR1MA4I1X77714ZEPUVC8W398" localSheetId="8" hidden="1">#REF!</definedName>
    <definedName name="BExMR1MA4I1X77714ZEPUVC8W398" hidden="1">#REF!</definedName>
    <definedName name="BExMR8YQHA7N77HGHY4Y6R30I3XT" localSheetId="10" hidden="1">#REF!</definedName>
    <definedName name="BExMR8YQHA7N77HGHY4Y6R30I3XT" localSheetId="8" hidden="1">#REF!</definedName>
    <definedName name="BExMR8YQHA7N77HGHY4Y6R30I3XT" hidden="1">#REF!</definedName>
    <definedName name="BExMRENOIARWRYOIVPDIEBVNRDO7" localSheetId="10" hidden="1">#REF!</definedName>
    <definedName name="BExMRENOIARWRYOIVPDIEBVNRDO7" localSheetId="8" hidden="1">#REF!</definedName>
    <definedName name="BExMRENOIARWRYOIVPDIEBVNRDO7" hidden="1">#REF!</definedName>
    <definedName name="BExMRF3SCIUZL945WMMDCT29MTLN" localSheetId="10" hidden="1">#REF!</definedName>
    <definedName name="BExMRF3SCIUZL945WMMDCT29MTLN" localSheetId="8" hidden="1">#REF!</definedName>
    <definedName name="BExMRF3SCIUZL945WMMDCT29MTLN" hidden="1">#REF!</definedName>
    <definedName name="BExMRRJNUMGRSDD5GGKKGEIZ6FTS" localSheetId="10" hidden="1">#REF!</definedName>
    <definedName name="BExMRRJNUMGRSDD5GGKKGEIZ6FTS" localSheetId="8" hidden="1">#REF!</definedName>
    <definedName name="BExMRRJNUMGRSDD5GGKKGEIZ6FTS" hidden="1">#REF!</definedName>
    <definedName name="BExMRU3ACIU0RD2BNWO55LH5U2BR" localSheetId="10" hidden="1">#REF!</definedName>
    <definedName name="BExMRU3ACIU0RD2BNWO55LH5U2BR" localSheetId="8" hidden="1">#REF!</definedName>
    <definedName name="BExMRU3ACIU0RD2BNWO55LH5U2BR" hidden="1">#REF!</definedName>
    <definedName name="BExMRWC9LD1LDAVIUQHQWIYMK129" localSheetId="10" hidden="1">#REF!</definedName>
    <definedName name="BExMRWC9LD1LDAVIUQHQWIYMK129" localSheetId="8" hidden="1">#REF!</definedName>
    <definedName name="BExMRWC9LD1LDAVIUQHQWIYMK129" hidden="1">#REF!</definedName>
    <definedName name="BExMSBH3T898ERC4BT51ZURKDCH1" localSheetId="10" hidden="1">#REF!</definedName>
    <definedName name="BExMSBH3T898ERC4BT51ZURKDCH1" localSheetId="8" hidden="1">#REF!</definedName>
    <definedName name="BExMSBH3T898ERC4BT51ZURKDCH1" hidden="1">#REF!</definedName>
    <definedName name="BExMSQRCC40AP8BDUPL2I2DNC210" localSheetId="10" hidden="1">#REF!</definedName>
    <definedName name="BExMSQRCC40AP8BDUPL2I2DNC210" localSheetId="8" hidden="1">#REF!</definedName>
    <definedName name="BExMSQRCC40AP8BDUPL2I2DNC210" hidden="1">#REF!</definedName>
    <definedName name="BExO4J9LR712G00TVA82VNTG8O7H" localSheetId="10" hidden="1">#REF!</definedName>
    <definedName name="BExO4J9LR712G00TVA82VNTG8O7H" localSheetId="8" hidden="1">#REF!</definedName>
    <definedName name="BExO4J9LR712G00TVA82VNTG8O7H" hidden="1">#REF!</definedName>
    <definedName name="BExO55G2KVZ7MIJ30N827CLH0I2A" localSheetId="10" hidden="1">#REF!</definedName>
    <definedName name="BExO55G2KVZ7MIJ30N827CLH0I2A" localSheetId="8" hidden="1">#REF!</definedName>
    <definedName name="BExO55G2KVZ7MIJ30N827CLH0I2A" hidden="1">#REF!</definedName>
    <definedName name="BExO5A8PZD9EUHC5CMPU6N3SQ15L" localSheetId="10" hidden="1">#REF!</definedName>
    <definedName name="BExO5A8PZD9EUHC5CMPU6N3SQ15L" localSheetId="8" hidden="1">#REF!</definedName>
    <definedName name="BExO5A8PZD9EUHC5CMPU6N3SQ15L" hidden="1">#REF!</definedName>
    <definedName name="BExO5XMAHL7CY3X0B1OPKZ28DCJ5" localSheetId="10" hidden="1">#REF!</definedName>
    <definedName name="BExO5XMAHL7CY3X0B1OPKZ28DCJ5" localSheetId="8" hidden="1">#REF!</definedName>
    <definedName name="BExO5XMAHL7CY3X0B1OPKZ28DCJ5" hidden="1">#REF!</definedName>
    <definedName name="BExO66LZJKY4PTQVREELI6POS4AY" localSheetId="10" hidden="1">#REF!</definedName>
    <definedName name="BExO66LZJKY4PTQVREELI6POS4AY" localSheetId="8" hidden="1">#REF!</definedName>
    <definedName name="BExO66LZJKY4PTQVREELI6POS4AY" hidden="1">#REF!</definedName>
    <definedName name="BExO6LLHCYTF7CIVHKAO0NMET14Q" localSheetId="10" hidden="1">#REF!</definedName>
    <definedName name="BExO6LLHCYTF7CIVHKAO0NMET14Q" localSheetId="8" hidden="1">#REF!</definedName>
    <definedName name="BExO6LLHCYTF7CIVHKAO0NMET14Q" hidden="1">#REF!</definedName>
    <definedName name="BExO6NOZIPWELHV0XX25APL9UNOP" localSheetId="10" hidden="1">#REF!</definedName>
    <definedName name="BExO6NOZIPWELHV0XX25APL9UNOP" localSheetId="8" hidden="1">#REF!</definedName>
    <definedName name="BExO6NOZIPWELHV0XX25APL9UNOP" hidden="1">#REF!</definedName>
    <definedName name="BExO71MMHEBC11LG4HXDEQNHOII2" localSheetId="10" hidden="1">#REF!</definedName>
    <definedName name="BExO71MMHEBC11LG4HXDEQNHOII2" localSheetId="8" hidden="1">#REF!</definedName>
    <definedName name="BExO71MMHEBC11LG4HXDEQNHOII2" hidden="1">#REF!</definedName>
    <definedName name="BExO71S28H4XYOYYLAXOO93QV4TF" localSheetId="10" hidden="1">#REF!</definedName>
    <definedName name="BExO71S28H4XYOYYLAXOO93QV4TF" localSheetId="8" hidden="1">#REF!</definedName>
    <definedName name="BExO71S28H4XYOYYLAXOO93QV4TF" hidden="1">#REF!</definedName>
    <definedName name="BExO7BIP1737MIY7S6K4XYMTIO95" localSheetId="10" hidden="1">#REF!</definedName>
    <definedName name="BExO7BIP1737MIY7S6K4XYMTIO95" localSheetId="8" hidden="1">#REF!</definedName>
    <definedName name="BExO7BIP1737MIY7S6K4XYMTIO95" hidden="1">#REF!</definedName>
    <definedName name="BExO7OUQS3XTUQ2LDKGQ8AAQ3OJJ" localSheetId="10" hidden="1">#REF!</definedName>
    <definedName name="BExO7OUQS3XTUQ2LDKGQ8AAQ3OJJ" localSheetId="8" hidden="1">#REF!</definedName>
    <definedName name="BExO7OUQS3XTUQ2LDKGQ8AAQ3OJJ" hidden="1">#REF!</definedName>
    <definedName name="BExO85HMYXZJ7SONWBKKIAXMCI3C" localSheetId="10" hidden="1">#REF!</definedName>
    <definedName name="BExO85HMYXZJ7SONWBKKIAXMCI3C" localSheetId="8" hidden="1">#REF!</definedName>
    <definedName name="BExO85HMYXZJ7SONWBKKIAXMCI3C" hidden="1">#REF!</definedName>
    <definedName name="BExO863922O4PBGQMUNEQKGN3K96" localSheetId="10" hidden="1">#REF!</definedName>
    <definedName name="BExO863922O4PBGQMUNEQKGN3K96" localSheetId="8" hidden="1">#REF!</definedName>
    <definedName name="BExO863922O4PBGQMUNEQKGN3K96" hidden="1">#REF!</definedName>
    <definedName name="BExO89ZIOXN0HOKHY24F7HDZ87UT" localSheetId="10" hidden="1">#REF!</definedName>
    <definedName name="BExO89ZIOXN0HOKHY24F7HDZ87UT" localSheetId="8" hidden="1">#REF!</definedName>
    <definedName name="BExO89ZIOXN0HOKHY24F7HDZ87UT" hidden="1">#REF!</definedName>
    <definedName name="BExO8A4SWOKD9WI5E6DITCL3LZZC" localSheetId="10" hidden="1">#REF!</definedName>
    <definedName name="BExO8A4SWOKD9WI5E6DITCL3LZZC" localSheetId="8" hidden="1">#REF!</definedName>
    <definedName name="BExO8A4SWOKD9WI5E6DITCL3LZZC" hidden="1">#REF!</definedName>
    <definedName name="BExO8CDTBCABLEUD6PE2UM2EZ6C4" localSheetId="10" hidden="1">#REF!</definedName>
    <definedName name="BExO8CDTBCABLEUD6PE2UM2EZ6C4" localSheetId="8" hidden="1">#REF!</definedName>
    <definedName name="BExO8CDTBCABLEUD6PE2UM2EZ6C4" hidden="1">#REF!</definedName>
    <definedName name="BExO8UTAGQWDBQZEEF4HUNMLQCVU" localSheetId="10" hidden="1">#REF!</definedName>
    <definedName name="BExO8UTAGQWDBQZEEF4HUNMLQCVU" localSheetId="8" hidden="1">#REF!</definedName>
    <definedName name="BExO8UTAGQWDBQZEEF4HUNMLQCVU" hidden="1">#REF!</definedName>
    <definedName name="BExO937E20IHMGQOZMECL3VZC7OX" localSheetId="10" hidden="1">#REF!</definedName>
    <definedName name="BExO937E20IHMGQOZMECL3VZC7OX" localSheetId="8" hidden="1">#REF!</definedName>
    <definedName name="BExO937E20IHMGQOZMECL3VZC7OX" hidden="1">#REF!</definedName>
    <definedName name="BExO94UTJKQQ7TJTTJRTSR70YVJC" localSheetId="10" hidden="1">#REF!</definedName>
    <definedName name="BExO94UTJKQQ7TJTTJRTSR70YVJC" localSheetId="8" hidden="1">#REF!</definedName>
    <definedName name="BExO94UTJKQQ7TJTTJRTSR70YVJC" hidden="1">#REF!</definedName>
    <definedName name="BExO9EALFB2R8VULHML1AVRPHME0" localSheetId="10" hidden="1">#REF!</definedName>
    <definedName name="BExO9EALFB2R8VULHML1AVRPHME0" localSheetId="8" hidden="1">#REF!</definedName>
    <definedName name="BExO9EALFB2R8VULHML1AVRPHME0" hidden="1">#REF!</definedName>
    <definedName name="BExO9J3A438976RXIUX5U9SU5T55" localSheetId="10" hidden="1">#REF!</definedName>
    <definedName name="BExO9J3A438976RXIUX5U9SU5T55" localSheetId="8" hidden="1">#REF!</definedName>
    <definedName name="BExO9J3A438976RXIUX5U9SU5T55" hidden="1">#REF!</definedName>
    <definedName name="BExO9RS5RXFJ1911HL3CCK6M74EP" localSheetId="10" hidden="1">#REF!</definedName>
    <definedName name="BExO9RS5RXFJ1911HL3CCK6M74EP" localSheetId="8" hidden="1">#REF!</definedName>
    <definedName name="BExO9RS5RXFJ1911HL3CCK6M74EP" hidden="1">#REF!</definedName>
    <definedName name="BExO9SDRI1M6KMHXSG3AE5L0F2U3" localSheetId="10" hidden="1">#REF!</definedName>
    <definedName name="BExO9SDRI1M6KMHXSG3AE5L0F2U3" localSheetId="8" hidden="1">#REF!</definedName>
    <definedName name="BExO9SDRI1M6KMHXSG3AE5L0F2U3" hidden="1">#REF!</definedName>
    <definedName name="BExO9US253B9UNAYT7DWLMK2BO44" localSheetId="10" hidden="1">#REF!</definedName>
    <definedName name="BExO9US253B9UNAYT7DWLMK2BO44" localSheetId="8" hidden="1">#REF!</definedName>
    <definedName name="BExO9US253B9UNAYT7DWLMK2BO44" hidden="1">#REF!</definedName>
    <definedName name="BExO9V2U2YXAY904GYYGU6TD8Y7M" localSheetId="10" hidden="1">#REF!</definedName>
    <definedName name="BExO9V2U2YXAY904GYYGU6TD8Y7M" localSheetId="8" hidden="1">#REF!</definedName>
    <definedName name="BExO9V2U2YXAY904GYYGU6TD8Y7M" hidden="1">#REF!</definedName>
    <definedName name="BExOAAIG18X4V98C7122L5F65P5C" localSheetId="10" hidden="1">#REF!</definedName>
    <definedName name="BExOAAIG18X4V98C7122L5F65P5C" localSheetId="8" hidden="1">#REF!</definedName>
    <definedName name="BExOAAIG18X4V98C7122L5F65P5C" hidden="1">#REF!</definedName>
    <definedName name="BExOAQ3GKCT7YZW1EMVU3EILSZL2" localSheetId="10" hidden="1">#REF!</definedName>
    <definedName name="BExOAQ3GKCT7YZW1EMVU3EILSZL2" localSheetId="8" hidden="1">#REF!</definedName>
    <definedName name="BExOAQ3GKCT7YZW1EMVU3EILSZL2" hidden="1">#REF!</definedName>
    <definedName name="BExOATZQ6SF8DASYLBQ0Z6D2WPSC" localSheetId="10" hidden="1">#REF!</definedName>
    <definedName name="BExOATZQ6SF8DASYLBQ0Z6D2WPSC" localSheetId="8" hidden="1">#REF!</definedName>
    <definedName name="BExOATZQ6SF8DASYLBQ0Z6D2WPSC" hidden="1">#REF!</definedName>
    <definedName name="BExOB9KT2THGV4SPLDVFTFXS4B14" localSheetId="10" hidden="1">#REF!</definedName>
    <definedName name="BExOB9KT2THGV4SPLDVFTFXS4B14" localSheetId="8" hidden="1">#REF!</definedName>
    <definedName name="BExOB9KT2THGV4SPLDVFTFXS4B14" hidden="1">#REF!</definedName>
    <definedName name="BExOBEZ0IE2WBEYY3D3CMRI72N1K" localSheetId="10" hidden="1">#REF!</definedName>
    <definedName name="BExOBEZ0IE2WBEYY3D3CMRI72N1K" localSheetId="8" hidden="1">#REF!</definedName>
    <definedName name="BExOBEZ0IE2WBEYY3D3CMRI72N1K" hidden="1">#REF!</definedName>
    <definedName name="BExOBF9TFH4NSBTR7JD2Q1165NIU" localSheetId="10" hidden="1">#REF!</definedName>
    <definedName name="BExOBF9TFH4NSBTR7JD2Q1165NIU" localSheetId="8" hidden="1">#REF!</definedName>
    <definedName name="BExOBF9TFH4NSBTR7JD2Q1165NIU" hidden="1">#REF!</definedName>
    <definedName name="BExOBIPU8760ITY0C8N27XZ3KWEF" localSheetId="10" hidden="1">#REF!</definedName>
    <definedName name="BExOBIPU8760ITY0C8N27XZ3KWEF" localSheetId="8" hidden="1">#REF!</definedName>
    <definedName name="BExOBIPU8760ITY0C8N27XZ3KWEF" hidden="1">#REF!</definedName>
    <definedName name="BExOBM0I5L0MZ1G4H9MGMD87SBMZ" localSheetId="10" hidden="1">#REF!</definedName>
    <definedName name="BExOBM0I5L0MZ1G4H9MGMD87SBMZ" localSheetId="8" hidden="1">#REF!</definedName>
    <definedName name="BExOBM0I5L0MZ1G4H9MGMD87SBMZ" hidden="1">#REF!</definedName>
    <definedName name="BExOBOUXMP88KJY2BX2JLUJH5N0K" localSheetId="10" hidden="1">#REF!</definedName>
    <definedName name="BExOBOUXMP88KJY2BX2JLUJH5N0K" localSheetId="8" hidden="1">#REF!</definedName>
    <definedName name="BExOBOUXMP88KJY2BX2JLUJH5N0K" hidden="1">#REF!</definedName>
    <definedName name="BExOBP0FKQ4SVR59FB48UNLKCOR6" localSheetId="10" hidden="1">#REF!</definedName>
    <definedName name="BExOBP0FKQ4SVR59FB48UNLKCOR6" localSheetId="8" hidden="1">#REF!</definedName>
    <definedName name="BExOBP0FKQ4SVR59FB48UNLKCOR6" hidden="1">#REF!</definedName>
    <definedName name="BExOBTNR0XX9V82O76VVWUQABHT8" localSheetId="10" hidden="1">#REF!</definedName>
    <definedName name="BExOBTNR0XX9V82O76VVWUQABHT8" localSheetId="8" hidden="1">#REF!</definedName>
    <definedName name="BExOBTNR0XX9V82O76VVWUQABHT8" hidden="1">#REF!</definedName>
    <definedName name="BExOBYAVUCQ0IGM0Y6A75QHP0Q1A" localSheetId="10" hidden="1">#REF!</definedName>
    <definedName name="BExOBYAVUCQ0IGM0Y6A75QHP0Q1A" localSheetId="8" hidden="1">#REF!</definedName>
    <definedName name="BExOBYAVUCQ0IGM0Y6A75QHP0Q1A" hidden="1">#REF!</definedName>
    <definedName name="BExOC3UEHB1CZNINSQHZANWJYKR8" localSheetId="10" hidden="1">#REF!</definedName>
    <definedName name="BExOC3UEHB1CZNINSQHZANWJYKR8" localSheetId="8" hidden="1">#REF!</definedName>
    <definedName name="BExOC3UEHB1CZNINSQHZANWJYKR8" hidden="1">#REF!</definedName>
    <definedName name="BExOCBSF3XGO9YJ23LX2H78VOUR7" localSheetId="10" hidden="1">#REF!</definedName>
    <definedName name="BExOCBSF3XGO9YJ23LX2H78VOUR7" localSheetId="8" hidden="1">#REF!</definedName>
    <definedName name="BExOCBSF3XGO9YJ23LX2H78VOUR7" hidden="1">#REF!</definedName>
    <definedName name="BExOCEHJCLIUR23CB4TC9OEFJGFX" localSheetId="10" hidden="1">#REF!</definedName>
    <definedName name="BExOCEHJCLIUR23CB4TC9OEFJGFX" localSheetId="8" hidden="1">#REF!</definedName>
    <definedName name="BExOCEHJCLIUR23CB4TC9OEFJGFX" hidden="1">#REF!</definedName>
    <definedName name="BExOCKXFMOW6WPFEVX1I7R7FNDSS" localSheetId="10" hidden="1">#REF!</definedName>
    <definedName name="BExOCKXFMOW6WPFEVX1I7R7FNDSS" localSheetId="8" hidden="1">#REF!</definedName>
    <definedName name="BExOCKXFMOW6WPFEVX1I7R7FNDSS" hidden="1">#REF!</definedName>
    <definedName name="BExOCM4L30L6FV3N2PR4O6X8WY2M" localSheetId="10" hidden="1">#REF!</definedName>
    <definedName name="BExOCM4L30L6FV3N2PR4O6X8WY2M" localSheetId="8" hidden="1">#REF!</definedName>
    <definedName name="BExOCM4L30L6FV3N2PR4O6X8WY2M" hidden="1">#REF!</definedName>
    <definedName name="BExOCYEXOB95DH5NOB0M5NOYX398" localSheetId="10" hidden="1">#REF!</definedName>
    <definedName name="BExOCYEXOB95DH5NOB0M5NOYX398" localSheetId="8" hidden="1">#REF!</definedName>
    <definedName name="BExOCYEXOB95DH5NOB0M5NOYX398" hidden="1">#REF!</definedName>
    <definedName name="BExOD4ERMDMFD8X1016N4EXOUR0S" localSheetId="10" hidden="1">#REF!</definedName>
    <definedName name="BExOD4ERMDMFD8X1016N4EXOUR0S" localSheetId="8" hidden="1">#REF!</definedName>
    <definedName name="BExOD4ERMDMFD8X1016N4EXOUR0S" hidden="1">#REF!</definedName>
    <definedName name="BExOD55RS7BQUHRQ6H3USVGKR0P7" localSheetId="10" hidden="1">#REF!</definedName>
    <definedName name="BExOD55RS7BQUHRQ6H3USVGKR0P7" localSheetId="8" hidden="1">#REF!</definedName>
    <definedName name="BExOD55RS7BQUHRQ6H3USVGKR0P7" hidden="1">#REF!</definedName>
    <definedName name="BExODEWDDEABM4ZY3XREJIBZ8IVP" localSheetId="10" hidden="1">#REF!</definedName>
    <definedName name="BExODEWDDEABM4ZY3XREJIBZ8IVP" localSheetId="8" hidden="1">#REF!</definedName>
    <definedName name="BExODEWDDEABM4ZY3XREJIBZ8IVP" hidden="1">#REF!</definedName>
    <definedName name="BExODICDVVLFKWA22B3L0CKKTAZA" localSheetId="10" hidden="1">#REF!</definedName>
    <definedName name="BExODICDVVLFKWA22B3L0CKKTAZA" localSheetId="8" hidden="1">#REF!</definedName>
    <definedName name="BExODICDVVLFKWA22B3L0CKKTAZA" hidden="1">#REF!</definedName>
    <definedName name="BExODZFEIWV26E8RFU7XQYX1J458" localSheetId="10" hidden="1">#REF!</definedName>
    <definedName name="BExODZFEIWV26E8RFU7XQYX1J458" localSheetId="8" hidden="1">#REF!</definedName>
    <definedName name="BExODZFEIWV26E8RFU7XQYX1J458" hidden="1">#REF!</definedName>
    <definedName name="BExOE0S111KPTELH26PPXE94J3GJ" localSheetId="10" hidden="1">#REF!</definedName>
    <definedName name="BExOE0S111KPTELH26PPXE94J3GJ" localSheetId="8" hidden="1">#REF!</definedName>
    <definedName name="BExOE0S111KPTELH26PPXE94J3GJ" hidden="1">#REF!</definedName>
    <definedName name="BExOE5KH3JKKPZO401YAB3A11G1U" localSheetId="10" hidden="1">#REF!</definedName>
    <definedName name="BExOE5KH3JKKPZO401YAB3A11G1U" localSheetId="8" hidden="1">#REF!</definedName>
    <definedName name="BExOE5KH3JKKPZO401YAB3A11G1U" hidden="1">#REF!</definedName>
    <definedName name="BExOEBKG55EROA2VL360A06LKASE" localSheetId="10" hidden="1">#REF!</definedName>
    <definedName name="BExOEBKG55EROA2VL360A06LKASE" localSheetId="8" hidden="1">#REF!</definedName>
    <definedName name="BExOEBKG55EROA2VL360A06LKASE" hidden="1">#REF!</definedName>
    <definedName name="BExOEFWUBETCPIYF89P9SBDOI3X5" localSheetId="10" hidden="1">#REF!</definedName>
    <definedName name="BExOEFWUBETCPIYF89P9SBDOI3X5" localSheetId="8" hidden="1">#REF!</definedName>
    <definedName name="BExOEFWUBETCPIYF89P9SBDOI3X5" hidden="1">#REF!</definedName>
    <definedName name="BExOEL08MN74RQKVY0P43PFHPTVB" localSheetId="10" hidden="1">#REF!</definedName>
    <definedName name="BExOEL08MN74RQKVY0P43PFHPTVB" localSheetId="8" hidden="1">#REF!</definedName>
    <definedName name="BExOEL08MN74RQKVY0P43PFHPTVB" hidden="1">#REF!</definedName>
    <definedName name="BExOERG5LWXYYEN1DY1H2FWRJS9T" localSheetId="10" hidden="1">#REF!</definedName>
    <definedName name="BExOERG5LWXYYEN1DY1H2FWRJS9T" localSheetId="8" hidden="1">#REF!</definedName>
    <definedName name="BExOERG5LWXYYEN1DY1H2FWRJS9T" hidden="1">#REF!</definedName>
    <definedName name="BExOEV1S6JJVO5PP4BZ20SNGZR7D" localSheetId="10" hidden="1">#REF!</definedName>
    <definedName name="BExOEV1S6JJVO5PP4BZ20SNGZR7D" localSheetId="8" hidden="1">#REF!</definedName>
    <definedName name="BExOEV1S6JJVO5PP4BZ20SNGZR7D" hidden="1">#REF!</definedName>
    <definedName name="BExOEVNDLRXW33RF3AMMCDLTLROJ" localSheetId="10" hidden="1">#REF!</definedName>
    <definedName name="BExOEVNDLRXW33RF3AMMCDLTLROJ" localSheetId="8" hidden="1">#REF!</definedName>
    <definedName name="BExOEVNDLRXW33RF3AMMCDLTLROJ" hidden="1">#REF!</definedName>
    <definedName name="BExOEZOXV3VXUB6VGSS85GXATYAC" localSheetId="10" hidden="1">#REF!</definedName>
    <definedName name="BExOEZOXV3VXUB6VGSS85GXATYAC" localSheetId="8" hidden="1">#REF!</definedName>
    <definedName name="BExOEZOXV3VXUB6VGSS85GXATYAC" hidden="1">#REF!</definedName>
    <definedName name="BExOFDBSAZV60157PIDWCSSUN3MJ" localSheetId="10" hidden="1">#REF!</definedName>
    <definedName name="BExOFDBSAZV60157PIDWCSSUN3MJ" localSheetId="8" hidden="1">#REF!</definedName>
    <definedName name="BExOFDBSAZV60157PIDWCSSUN3MJ" hidden="1">#REF!</definedName>
    <definedName name="BExOFEDNCYI2TPTMQ8SJN3AW4YMF" localSheetId="10" hidden="1">#REF!</definedName>
    <definedName name="BExOFEDNCYI2TPTMQ8SJN3AW4YMF" localSheetId="8" hidden="1">#REF!</definedName>
    <definedName name="BExOFEDNCYI2TPTMQ8SJN3AW4YMF" hidden="1">#REF!</definedName>
    <definedName name="BExOFVLXVD6RVHSQO8KZOOACSV24" localSheetId="10" hidden="1">#REF!</definedName>
    <definedName name="BExOFVLXVD6RVHSQO8KZOOACSV24" localSheetId="8" hidden="1">#REF!</definedName>
    <definedName name="BExOFVLXVD6RVHSQO8KZOOACSV24" hidden="1">#REF!</definedName>
    <definedName name="BExOG2SW3XOGP9VAPQ3THV3VWV12" localSheetId="10" hidden="1">#REF!</definedName>
    <definedName name="BExOG2SW3XOGP9VAPQ3THV3VWV12" localSheetId="8" hidden="1">#REF!</definedName>
    <definedName name="BExOG2SW3XOGP9VAPQ3THV3VWV12" hidden="1">#REF!</definedName>
    <definedName name="BExOG45J81K4OPA40KW5VQU54KY3" localSheetId="10" hidden="1">#REF!</definedName>
    <definedName name="BExOG45J81K4OPA40KW5VQU54KY3" localSheetId="8" hidden="1">#REF!</definedName>
    <definedName name="BExOG45J81K4OPA40KW5VQU54KY3" hidden="1">#REF!</definedName>
    <definedName name="BExOGFE2SCL8HHT4DFAXKLUTJZOG" localSheetId="10" hidden="1">#REF!</definedName>
    <definedName name="BExOGFE2SCL8HHT4DFAXKLUTJZOG" localSheetId="8" hidden="1">#REF!</definedName>
    <definedName name="BExOGFE2SCL8HHT4DFAXKLUTJZOG" hidden="1">#REF!</definedName>
    <definedName name="BExOGH1IMADJCZMFDE6NMBBKO558" localSheetId="10" hidden="1">#REF!</definedName>
    <definedName name="BExOGH1IMADJCZMFDE6NMBBKO558" localSheetId="8" hidden="1">#REF!</definedName>
    <definedName name="BExOGH1IMADJCZMFDE6NMBBKO558" hidden="1">#REF!</definedName>
    <definedName name="BExOGT6D0LJ3C22RDW8COECKB1J5" localSheetId="10" hidden="1">#REF!</definedName>
    <definedName name="BExOGT6D0LJ3C22RDW8COECKB1J5" localSheetId="8" hidden="1">#REF!</definedName>
    <definedName name="BExOGT6D0LJ3C22RDW8COECKB1J5" hidden="1">#REF!</definedName>
    <definedName name="BExOGTMI1HT31M1RGWVRAVHAK7DE" localSheetId="10" hidden="1">#REF!</definedName>
    <definedName name="BExOGTMI1HT31M1RGWVRAVHAK7DE" localSheetId="8" hidden="1">#REF!</definedName>
    <definedName name="BExOGTMI1HT31M1RGWVRAVHAK7DE" hidden="1">#REF!</definedName>
    <definedName name="BExOGXO9JE5XSE9GC3I6O21UEKAO" localSheetId="10" hidden="1">#REF!</definedName>
    <definedName name="BExOGXO9JE5XSE9GC3I6O21UEKAO" localSheetId="8" hidden="1">#REF!</definedName>
    <definedName name="BExOGXO9JE5XSE9GC3I6O21UEKAO" hidden="1">#REF!</definedName>
    <definedName name="BExOH9ICQA5WPLVJIKJVPWUPKSYO" localSheetId="10" hidden="1">#REF!</definedName>
    <definedName name="BExOH9ICQA5WPLVJIKJVPWUPKSYO" localSheetId="8" hidden="1">#REF!</definedName>
    <definedName name="BExOH9ICQA5WPLVJIKJVPWUPKSYO" hidden="1">#REF!</definedName>
    <definedName name="BExOH9ICZ13C1LAW8OTYTR9S7ZP3" localSheetId="10" hidden="1">#REF!</definedName>
    <definedName name="BExOH9ICZ13C1LAW8OTYTR9S7ZP3" localSheetId="8" hidden="1">#REF!</definedName>
    <definedName name="BExOH9ICZ13C1LAW8OTYTR9S7ZP3" hidden="1">#REF!</definedName>
    <definedName name="BExOHGEJ8V8OXT32FSU173XLXBDH" localSheetId="10" hidden="1">#REF!</definedName>
    <definedName name="BExOHGEJ8V8OXT32FSU173XLXBDH" localSheetId="8" hidden="1">#REF!</definedName>
    <definedName name="BExOHGEJ8V8OXT32FSU173XLXBDH" hidden="1">#REF!</definedName>
    <definedName name="BExOHL75H3OT4WAKKPUXIVXWFVDS" localSheetId="10" hidden="1">#REF!</definedName>
    <definedName name="BExOHL75H3OT4WAKKPUXIVXWFVDS" localSheetId="8" hidden="1">#REF!</definedName>
    <definedName name="BExOHL75H3OT4WAKKPUXIVXWFVDS" hidden="1">#REF!</definedName>
    <definedName name="BExOHLHXXJL6363CC082M9M5VVXQ" localSheetId="10" hidden="1">#REF!</definedName>
    <definedName name="BExOHLHXXJL6363CC082M9M5VVXQ" localSheetId="8" hidden="1">#REF!</definedName>
    <definedName name="BExOHLHXXJL6363CC082M9M5VVXQ" hidden="1">#REF!</definedName>
    <definedName name="BExOHNAO5UDXSO73BK2ARHWKS90Y" localSheetId="10" hidden="1">#REF!</definedName>
    <definedName name="BExOHNAO5UDXSO73BK2ARHWKS90Y" localSheetId="8" hidden="1">#REF!</definedName>
    <definedName name="BExOHNAO5UDXSO73BK2ARHWKS90Y" hidden="1">#REF!</definedName>
    <definedName name="BExOHR1G1I9A9CI1HG94EWBLWNM2" localSheetId="10" hidden="1">#REF!</definedName>
    <definedName name="BExOHR1G1I9A9CI1HG94EWBLWNM2" localSheetId="8" hidden="1">#REF!</definedName>
    <definedName name="BExOHR1G1I9A9CI1HG94EWBLWNM2" hidden="1">#REF!</definedName>
    <definedName name="BExOHTQPP8LQ98L6PYUI6QW08YID" localSheetId="10" hidden="1">#REF!</definedName>
    <definedName name="BExOHTQPP8LQ98L6PYUI6QW08YID" localSheetId="8" hidden="1">#REF!</definedName>
    <definedName name="BExOHTQPP8LQ98L6PYUI6QW08YID" hidden="1">#REF!</definedName>
    <definedName name="BExOHUHN7UXHYAJFJJFU805UZ0NB" localSheetId="10" hidden="1">#REF!</definedName>
    <definedName name="BExOHUHN7UXHYAJFJJFU805UZ0NB" localSheetId="8" hidden="1">#REF!</definedName>
    <definedName name="BExOHUHN7UXHYAJFJJFU805UZ0NB" hidden="1">#REF!</definedName>
    <definedName name="BExOHX6Q6NJI793PGX59O5EKTP4G" localSheetId="10" hidden="1">#REF!</definedName>
    <definedName name="BExOHX6Q6NJI793PGX59O5EKTP4G" localSheetId="8" hidden="1">#REF!</definedName>
    <definedName name="BExOHX6Q6NJI793PGX59O5EKTP4G" hidden="1">#REF!</definedName>
    <definedName name="BExOI5VMTHH7Y8MQQ1N635CHYI0P" localSheetId="10" hidden="1">#REF!</definedName>
    <definedName name="BExOI5VMTHH7Y8MQQ1N635CHYI0P" localSheetId="8" hidden="1">#REF!</definedName>
    <definedName name="BExOI5VMTHH7Y8MQQ1N635CHYI0P" hidden="1">#REF!</definedName>
    <definedName name="BExOIEVCP4Y6VDS23AK84MCYYHRT" localSheetId="10" hidden="1">#REF!</definedName>
    <definedName name="BExOIEVCP4Y6VDS23AK84MCYYHRT" localSheetId="8" hidden="1">#REF!</definedName>
    <definedName name="BExOIEVCP4Y6VDS23AK84MCYYHRT" hidden="1">#REF!</definedName>
    <definedName name="BExOIFRP0HEHF5D7JSZ0X8ADJ79U" localSheetId="10" hidden="1">#REF!</definedName>
    <definedName name="BExOIFRP0HEHF5D7JSZ0X8ADJ79U" localSheetId="8" hidden="1">#REF!</definedName>
    <definedName name="BExOIFRP0HEHF5D7JSZ0X8ADJ79U" hidden="1">#REF!</definedName>
    <definedName name="BExOIHPQIXR0NDR5WD01BZKPKEO3" localSheetId="10" hidden="1">#REF!</definedName>
    <definedName name="BExOIHPQIXR0NDR5WD01BZKPKEO3" localSheetId="8" hidden="1">#REF!</definedName>
    <definedName name="BExOIHPQIXR0NDR5WD01BZKPKEO3" hidden="1">#REF!</definedName>
    <definedName name="BExOIM7L0Z3LSII9P7ZTV4KJ8RMA" localSheetId="10" hidden="1">#REF!</definedName>
    <definedName name="BExOIM7L0Z3LSII9P7ZTV4KJ8RMA" localSheetId="8" hidden="1">#REF!</definedName>
    <definedName name="BExOIM7L0Z3LSII9P7ZTV4KJ8RMA" hidden="1">#REF!</definedName>
    <definedName name="BExOIWJVMJ6MG6JC4SPD1L00OHU1" localSheetId="10" hidden="1">#REF!</definedName>
    <definedName name="BExOIWJVMJ6MG6JC4SPD1L00OHU1" localSheetId="8" hidden="1">#REF!</definedName>
    <definedName name="BExOIWJVMJ6MG6JC4SPD1L00OHU1" hidden="1">#REF!</definedName>
    <definedName name="BExOIYCN8Z4JK3OOG86KYUCV0ME8" localSheetId="10" hidden="1">#REF!</definedName>
    <definedName name="BExOIYCN8Z4JK3OOG86KYUCV0ME8" localSheetId="8" hidden="1">#REF!</definedName>
    <definedName name="BExOIYCN8Z4JK3OOG86KYUCV0ME8" hidden="1">#REF!</definedName>
    <definedName name="BExOJ3AKZ9BCBZT3KD8WMSLK6MN2" localSheetId="10" hidden="1">#REF!</definedName>
    <definedName name="BExOJ3AKZ9BCBZT3KD8WMSLK6MN2" localSheetId="8" hidden="1">#REF!</definedName>
    <definedName name="BExOJ3AKZ9BCBZT3KD8WMSLK6MN2" hidden="1">#REF!</definedName>
    <definedName name="BExOJ7XQK71I4YZDD29AKOOWZ47E" localSheetId="10" hidden="1">#REF!</definedName>
    <definedName name="BExOJ7XQK71I4YZDD29AKOOWZ47E" localSheetId="8" hidden="1">#REF!</definedName>
    <definedName name="BExOJ7XQK71I4YZDD29AKOOWZ47E" hidden="1">#REF!</definedName>
    <definedName name="BExOJAXS2THXXIJMV2F2LZKMI589" localSheetId="10" hidden="1">#REF!</definedName>
    <definedName name="BExOJAXS2THXXIJMV2F2LZKMI589" localSheetId="8" hidden="1">#REF!</definedName>
    <definedName name="BExOJAXS2THXXIJMV2F2LZKMI589" hidden="1">#REF!</definedName>
    <definedName name="BExOJDXKJ43BMD5CFWEMSU5R1BP9" localSheetId="10" hidden="1">#REF!</definedName>
    <definedName name="BExOJDXKJ43BMD5CFWEMSU5R1BP9" localSheetId="8" hidden="1">#REF!</definedName>
    <definedName name="BExOJDXKJ43BMD5CFWEMSU5R1BP9" hidden="1">#REF!</definedName>
    <definedName name="BExOJHZ9KOD9LEP7ES426LHOCXEY" localSheetId="10" hidden="1">#REF!</definedName>
    <definedName name="BExOJHZ9KOD9LEP7ES426LHOCXEY" localSheetId="8" hidden="1">#REF!</definedName>
    <definedName name="BExOJHZ9KOD9LEP7ES426LHOCXEY" hidden="1">#REF!</definedName>
    <definedName name="BExOJM0W6XGSW5MXPTTX0GNF6SFT" localSheetId="10" hidden="1">#REF!</definedName>
    <definedName name="BExOJM0W6XGSW5MXPTTX0GNF6SFT" localSheetId="8" hidden="1">#REF!</definedName>
    <definedName name="BExOJM0W6XGSW5MXPTTX0GNF6SFT" hidden="1">#REF!</definedName>
    <definedName name="BExOJQ7XL1X94G2GP88DSU6OTRKY" localSheetId="10" hidden="1">#REF!</definedName>
    <definedName name="BExOJQ7XL1X94G2GP88DSU6OTRKY" localSheetId="8" hidden="1">#REF!</definedName>
    <definedName name="BExOJQ7XL1X94G2GP88DSU6OTRKY" hidden="1">#REF!</definedName>
    <definedName name="BExOJXEUJJ9SYRJXKYYV2NCCDT2R" localSheetId="10" hidden="1">#REF!</definedName>
    <definedName name="BExOJXEUJJ9SYRJXKYYV2NCCDT2R" localSheetId="8" hidden="1">#REF!</definedName>
    <definedName name="BExOJXEUJJ9SYRJXKYYV2NCCDT2R" hidden="1">#REF!</definedName>
    <definedName name="BExOK0EQYM9JUMAGWOUN7QDH7VMZ" localSheetId="10" hidden="1">#REF!</definedName>
    <definedName name="BExOK0EQYM9JUMAGWOUN7QDH7VMZ" localSheetId="8" hidden="1">#REF!</definedName>
    <definedName name="BExOK0EQYM9JUMAGWOUN7QDH7VMZ" hidden="1">#REF!</definedName>
    <definedName name="BExOK10DBCM0O0CLRF8BB6EEWGB2" localSheetId="10" hidden="1">#REF!</definedName>
    <definedName name="BExOK10DBCM0O0CLRF8BB6EEWGB2" localSheetId="8" hidden="1">#REF!</definedName>
    <definedName name="BExOK10DBCM0O0CLRF8BB6EEWGB2" hidden="1">#REF!</definedName>
    <definedName name="BExOK45QZPFPJ08Z5BZOFLNGPHCZ" localSheetId="10" hidden="1">#REF!</definedName>
    <definedName name="BExOK45QZPFPJ08Z5BZOFLNGPHCZ" localSheetId="8" hidden="1">#REF!</definedName>
    <definedName name="BExOK45QZPFPJ08Z5BZOFLNGPHCZ" hidden="1">#REF!</definedName>
    <definedName name="BExOK4WM9O7QNG6O57FOASI5QSN1" localSheetId="10" hidden="1">#REF!</definedName>
    <definedName name="BExOK4WM9O7QNG6O57FOASI5QSN1" localSheetId="8" hidden="1">#REF!</definedName>
    <definedName name="BExOK4WM9O7QNG6O57FOASI5QSN1" hidden="1">#REF!</definedName>
    <definedName name="BExOK57E3HXBUDOQB4M87JK9OPNE" localSheetId="10" hidden="1">#REF!</definedName>
    <definedName name="BExOK57E3HXBUDOQB4M87JK9OPNE" localSheetId="8" hidden="1">#REF!</definedName>
    <definedName name="BExOK57E3HXBUDOQB4M87JK9OPNE" hidden="1">#REF!</definedName>
    <definedName name="BExOKJLBFD15HACQ01HQLY1U5SE2" localSheetId="10" hidden="1">#REF!</definedName>
    <definedName name="BExOKJLBFD15HACQ01HQLY1U5SE2" localSheetId="8" hidden="1">#REF!</definedName>
    <definedName name="BExOKJLBFD15HACQ01HQLY1U5SE2" hidden="1">#REF!</definedName>
    <definedName name="BExOKTXMJP351VXKH8VT6SXUNIMF" localSheetId="10" hidden="1">#REF!</definedName>
    <definedName name="BExOKTXMJP351VXKH8VT6SXUNIMF" localSheetId="8" hidden="1">#REF!</definedName>
    <definedName name="BExOKTXMJP351VXKH8VT6SXUNIMF" hidden="1">#REF!</definedName>
    <definedName name="BExOKU8GMLOCNVORDE329819XN67" localSheetId="10" hidden="1">#REF!</definedName>
    <definedName name="BExOKU8GMLOCNVORDE329819XN67" localSheetId="8" hidden="1">#REF!</definedName>
    <definedName name="BExOKU8GMLOCNVORDE329819XN67" hidden="1">#REF!</definedName>
    <definedName name="BExOL0Z3Z7IAMHPB91EO2MF49U57" localSheetId="10" hidden="1">#REF!</definedName>
    <definedName name="BExOL0Z3Z7IAMHPB91EO2MF49U57" localSheetId="8" hidden="1">#REF!</definedName>
    <definedName name="BExOL0Z3Z7IAMHPB91EO2MF49U57" hidden="1">#REF!</definedName>
    <definedName name="BExOL7KH12VAR0LG741SIOJTLWFD" localSheetId="10" hidden="1">#REF!</definedName>
    <definedName name="BExOL7KH12VAR0LG741SIOJTLWFD" localSheetId="8" hidden="1">#REF!</definedName>
    <definedName name="BExOL7KH12VAR0LG741SIOJTLWFD" hidden="1">#REF!</definedName>
    <definedName name="BExOLGUYDBS2V3UOK4DVPUW5JZN7" localSheetId="10" hidden="1">#REF!</definedName>
    <definedName name="BExOLGUYDBS2V3UOK4DVPUW5JZN7" localSheetId="8" hidden="1">#REF!</definedName>
    <definedName name="BExOLGUYDBS2V3UOK4DVPUW5JZN7" hidden="1">#REF!</definedName>
    <definedName name="BExOLICXFHJLILCJVFMJE5MGGWKR" localSheetId="10" hidden="1">#REF!</definedName>
    <definedName name="BExOLICXFHJLILCJVFMJE5MGGWKR" localSheetId="8" hidden="1">#REF!</definedName>
    <definedName name="BExOLICXFHJLILCJVFMJE5MGGWKR" hidden="1">#REF!</definedName>
    <definedName name="BExOLOI0WJS3QC12I3ISL0D9AWOF" localSheetId="10" hidden="1">#REF!</definedName>
    <definedName name="BExOLOI0WJS3QC12I3ISL0D9AWOF" localSheetId="8" hidden="1">#REF!</definedName>
    <definedName name="BExOLOI0WJS3QC12I3ISL0D9AWOF" hidden="1">#REF!</definedName>
    <definedName name="BExOLQ5A7IWI0W12J7315E7LBI0O" localSheetId="10" hidden="1">#REF!</definedName>
    <definedName name="BExOLQ5A7IWI0W12J7315E7LBI0O" localSheetId="8" hidden="1">#REF!</definedName>
    <definedName name="BExOLQ5A7IWI0W12J7315E7LBI0O" hidden="1">#REF!</definedName>
    <definedName name="BExOLYZNG5RBD0BTS1OEZJNU92Q5" localSheetId="10" hidden="1">#REF!</definedName>
    <definedName name="BExOLYZNG5RBD0BTS1OEZJNU92Q5" localSheetId="8" hidden="1">#REF!</definedName>
    <definedName name="BExOLYZNG5RBD0BTS1OEZJNU92Q5" hidden="1">#REF!</definedName>
    <definedName name="BExOM136CSOYSV2NE3NAU04Z4414" localSheetId="10" hidden="1">#REF!</definedName>
    <definedName name="BExOM136CSOYSV2NE3NAU04Z4414" localSheetId="8" hidden="1">#REF!</definedName>
    <definedName name="BExOM136CSOYSV2NE3NAU04Z4414" hidden="1">#REF!</definedName>
    <definedName name="BExOM3HIJ3UZPOKJI68KPBJAHPDC" localSheetId="10" hidden="1">#REF!</definedName>
    <definedName name="BExOM3HIJ3UZPOKJI68KPBJAHPDC" localSheetId="8" hidden="1">#REF!</definedName>
    <definedName name="BExOM3HIJ3UZPOKJI68KPBJAHPDC" hidden="1">#REF!</definedName>
    <definedName name="BExOM5QC0I90GVJG1G7NFAIINKAQ" localSheetId="10" hidden="1">#REF!</definedName>
    <definedName name="BExOM5QC0I90GVJG1G7NFAIINKAQ" localSheetId="8" hidden="1">#REF!</definedName>
    <definedName name="BExOM5QC0I90GVJG1G7NFAIINKAQ" hidden="1">#REF!</definedName>
    <definedName name="BExOMKPURE33YQ3K1JG9NVQD4W49" localSheetId="10" hidden="1">#REF!</definedName>
    <definedName name="BExOMKPURE33YQ3K1JG9NVQD4W49" localSheetId="8" hidden="1">#REF!</definedName>
    <definedName name="BExOMKPURE33YQ3K1JG9NVQD4W49" hidden="1">#REF!</definedName>
    <definedName name="BExOMP7NGCLUNFK50QD2LPKRG078" localSheetId="10" hidden="1">#REF!</definedName>
    <definedName name="BExOMP7NGCLUNFK50QD2LPKRG078" localSheetId="8" hidden="1">#REF!</definedName>
    <definedName name="BExOMP7NGCLUNFK50QD2LPKRG078" hidden="1">#REF!</definedName>
    <definedName name="BExOMPNX2853XA8AUM0BLA7CS86A" localSheetId="10" hidden="1">#REF!</definedName>
    <definedName name="BExOMPNX2853XA8AUM0BLA7CS86A" localSheetId="8" hidden="1">#REF!</definedName>
    <definedName name="BExOMPNX2853XA8AUM0BLA7CS86A" hidden="1">#REF!</definedName>
    <definedName name="BExOMU0A6XMY48SZRYL4WQZD13BI" localSheetId="10" hidden="1">#REF!</definedName>
    <definedName name="BExOMU0A6XMY48SZRYL4WQZD13BI" localSheetId="8" hidden="1">#REF!</definedName>
    <definedName name="BExOMU0A6XMY48SZRYL4WQZD13BI" hidden="1">#REF!</definedName>
    <definedName name="BExOMVT0HSNC59DJP4CLISASGHKL" localSheetId="10" hidden="1">#REF!</definedName>
    <definedName name="BExOMVT0HSNC59DJP4CLISASGHKL" localSheetId="8" hidden="1">#REF!</definedName>
    <definedName name="BExOMVT0HSNC59DJP4CLISASGHKL" hidden="1">#REF!</definedName>
    <definedName name="BExON0AX35F2SI0UCVMGWGVIUNI3" localSheetId="10" hidden="1">#REF!</definedName>
    <definedName name="BExON0AX35F2SI0UCVMGWGVIUNI3" localSheetId="8" hidden="1">#REF!</definedName>
    <definedName name="BExON0AX35F2SI0UCVMGWGVIUNI3" hidden="1">#REF!</definedName>
    <definedName name="BExON1I19LN0T10YIIYC5NE9UGMR" localSheetId="10" hidden="1">#REF!</definedName>
    <definedName name="BExON1I19LN0T10YIIYC5NE9UGMR" localSheetId="8" hidden="1">#REF!</definedName>
    <definedName name="BExON1I19LN0T10YIIYC5NE9UGMR" hidden="1">#REF!</definedName>
    <definedName name="BExON41U4296DV3DPG6I5EF3OEYF" localSheetId="10" hidden="1">#REF!</definedName>
    <definedName name="BExON41U4296DV3DPG6I5EF3OEYF" localSheetId="8" hidden="1">#REF!</definedName>
    <definedName name="BExON41U4296DV3DPG6I5EF3OEYF" hidden="1">#REF!</definedName>
    <definedName name="BExONB3A7CO4YD8RB41PHC93BQ9M" localSheetId="10" hidden="1">#REF!</definedName>
    <definedName name="BExONB3A7CO4YD8RB41PHC93BQ9M" localSheetId="8" hidden="1">#REF!</definedName>
    <definedName name="BExONB3A7CO4YD8RB41PHC93BQ9M" hidden="1">#REF!</definedName>
    <definedName name="BExONFQH6UUXF8V0GI4BRIST9RFO" localSheetId="10" hidden="1">#REF!</definedName>
    <definedName name="BExONFQH6UUXF8V0GI4BRIST9RFO" localSheetId="8" hidden="1">#REF!</definedName>
    <definedName name="BExONFQH6UUXF8V0GI4BRIST9RFO" hidden="1">#REF!</definedName>
    <definedName name="BExONIL31DZWU7IFVN3VV0XTXJA1" localSheetId="10" hidden="1">#REF!</definedName>
    <definedName name="BExONIL31DZWU7IFVN3VV0XTXJA1" localSheetId="8" hidden="1">#REF!</definedName>
    <definedName name="BExONIL31DZWU7IFVN3VV0XTXJA1" hidden="1">#REF!</definedName>
    <definedName name="BExONJ1BU17R0F5A2UP1UGJBOGKS" localSheetId="10" hidden="1">#REF!</definedName>
    <definedName name="BExONJ1BU17R0F5A2UP1UGJBOGKS" localSheetId="8" hidden="1">#REF!</definedName>
    <definedName name="BExONJ1BU17R0F5A2UP1UGJBOGKS" hidden="1">#REF!</definedName>
    <definedName name="BExONKZDHE8SS0P4YRLGEQR9KYHF" localSheetId="10" hidden="1">#REF!</definedName>
    <definedName name="BExONKZDHE8SS0P4YRLGEQR9KYHF" localSheetId="8" hidden="1">#REF!</definedName>
    <definedName name="BExONKZDHE8SS0P4YRLGEQR9KYHF" hidden="1">#REF!</definedName>
    <definedName name="BExONNZ9VMHVX3J6NLNJY7KZA61O" localSheetId="10" hidden="1">#REF!</definedName>
    <definedName name="BExONNZ9VMHVX3J6NLNJY7KZA61O" localSheetId="8" hidden="1">#REF!</definedName>
    <definedName name="BExONNZ9VMHVX3J6NLNJY7KZA61O" hidden="1">#REF!</definedName>
    <definedName name="BExONRQ1BAA4F3TXP2MYQ4YCZ09S" localSheetId="10" hidden="1">#REF!</definedName>
    <definedName name="BExONRQ1BAA4F3TXP2MYQ4YCZ09S" localSheetId="8" hidden="1">#REF!</definedName>
    <definedName name="BExONRQ1BAA4F3TXP2MYQ4YCZ09S" hidden="1">#REF!</definedName>
    <definedName name="BExONU4ENMND8RLZX0L5EHPYQQSB" localSheetId="10" hidden="1">#REF!</definedName>
    <definedName name="BExONU4ENMND8RLZX0L5EHPYQQSB" localSheetId="8" hidden="1">#REF!</definedName>
    <definedName name="BExONU4ENMND8RLZX0L5EHPYQQSB" hidden="1">#REF!</definedName>
    <definedName name="BExONXPUEU6ZRSIX4PDJ1DXY679I" localSheetId="10" hidden="1">#REF!</definedName>
    <definedName name="BExONXPUEU6ZRSIX4PDJ1DXY679I" localSheetId="8" hidden="1">#REF!</definedName>
    <definedName name="BExONXPUEU6ZRSIX4PDJ1DXY679I" hidden="1">#REF!</definedName>
    <definedName name="BExOO0KEG2WL5WKKMHN0S2UTIUNG" localSheetId="10" hidden="1">#REF!</definedName>
    <definedName name="BExOO0KEG2WL5WKKMHN0S2UTIUNG" localSheetId="8" hidden="1">#REF!</definedName>
    <definedName name="BExOO0KEG2WL5WKKMHN0S2UTIUNG" hidden="1">#REF!</definedName>
    <definedName name="BExOO1WWIZSGB0YTGKESB45TSVMZ" localSheetId="10" hidden="1">#REF!</definedName>
    <definedName name="BExOO1WWIZSGB0YTGKESB45TSVMZ" localSheetId="8" hidden="1">#REF!</definedName>
    <definedName name="BExOO1WWIZSGB0YTGKESB45TSVMZ" hidden="1">#REF!</definedName>
    <definedName name="BExOO4B8FPAFYPHCTYTX37P1TQM5" localSheetId="10" hidden="1">#REF!</definedName>
    <definedName name="BExOO4B8FPAFYPHCTYTX37P1TQM5" localSheetId="8" hidden="1">#REF!</definedName>
    <definedName name="BExOO4B8FPAFYPHCTYTX37P1TQM5" hidden="1">#REF!</definedName>
    <definedName name="BExOOIULUDOJRMYABWV5CCL906X6" localSheetId="10" hidden="1">#REF!</definedName>
    <definedName name="BExOOIULUDOJRMYABWV5CCL906X6" localSheetId="8" hidden="1">#REF!</definedName>
    <definedName name="BExOOIULUDOJRMYABWV5CCL906X6" hidden="1">#REF!</definedName>
    <definedName name="BExOOJLIWKJW5S7XWJXD8TYV5HQ9" localSheetId="10" hidden="1">#REF!</definedName>
    <definedName name="BExOOJLIWKJW5S7XWJXD8TYV5HQ9" localSheetId="8" hidden="1">#REF!</definedName>
    <definedName name="BExOOJLIWKJW5S7XWJXD8TYV5HQ9" hidden="1">#REF!</definedName>
    <definedName name="BExOOQ1JVWQ9LYXD0V94BRXKTA1I" localSheetId="10" hidden="1">#REF!</definedName>
    <definedName name="BExOOQ1JVWQ9LYXD0V94BRXKTA1I" localSheetId="8" hidden="1">#REF!</definedName>
    <definedName name="BExOOQ1JVWQ9LYXD0V94BRXKTA1I" hidden="1">#REF!</definedName>
    <definedName name="BExOOTN0KTXJCL7E476XBN1CJ553" localSheetId="10" hidden="1">#REF!</definedName>
    <definedName name="BExOOTN0KTXJCL7E476XBN1CJ553" localSheetId="8" hidden="1">#REF!</definedName>
    <definedName name="BExOOTN0KTXJCL7E476XBN1CJ553" hidden="1">#REF!</definedName>
    <definedName name="BExOOVVUJIJNAYDICUUQQ9O7O3TW" localSheetId="10" hidden="1">#REF!</definedName>
    <definedName name="BExOOVVUJIJNAYDICUUQQ9O7O3TW" localSheetId="8" hidden="1">#REF!</definedName>
    <definedName name="BExOOVVUJIJNAYDICUUQQ9O7O3TW" hidden="1">#REF!</definedName>
    <definedName name="BExOP9DDU5MZJKWGFT0MKL44YKIV" localSheetId="10" hidden="1">#REF!</definedName>
    <definedName name="BExOP9DDU5MZJKWGFT0MKL44YKIV" localSheetId="8" hidden="1">#REF!</definedName>
    <definedName name="BExOP9DDU5MZJKWGFT0MKL44YKIV" hidden="1">#REF!</definedName>
    <definedName name="BExOP9DEBV5W5P4Q25J3XCJBP5S9" localSheetId="10" hidden="1">#REF!</definedName>
    <definedName name="BExOP9DEBV5W5P4Q25J3XCJBP5S9" localSheetId="8" hidden="1">#REF!</definedName>
    <definedName name="BExOP9DEBV5W5P4Q25J3XCJBP5S9" hidden="1">#REF!</definedName>
    <definedName name="BExOPFNYRBL0BFM23LZBJTADNOE4" localSheetId="10" hidden="1">#REF!</definedName>
    <definedName name="BExOPFNYRBL0BFM23LZBJTADNOE4" localSheetId="8" hidden="1">#REF!</definedName>
    <definedName name="BExOPFNYRBL0BFM23LZBJTADNOE4" hidden="1">#REF!</definedName>
    <definedName name="BExOPINVFSIZMCVT9YGT2AODVCX3" localSheetId="10" hidden="1">#REF!</definedName>
    <definedName name="BExOPINVFSIZMCVT9YGT2AODVCX3" localSheetId="8" hidden="1">#REF!</definedName>
    <definedName name="BExOPINVFSIZMCVT9YGT2AODVCX3" hidden="1">#REF!</definedName>
    <definedName name="BExOQ1JN4SAC44RTMZIGHSW023WA" localSheetId="10" hidden="1">#REF!</definedName>
    <definedName name="BExOQ1JN4SAC44RTMZIGHSW023WA" localSheetId="8" hidden="1">#REF!</definedName>
    <definedName name="BExOQ1JN4SAC44RTMZIGHSW023WA" hidden="1">#REF!</definedName>
    <definedName name="BExOQ256YMF115DJL3KBPNKABJ90" localSheetId="10" hidden="1">#REF!</definedName>
    <definedName name="BExOQ256YMF115DJL3KBPNKABJ90" localSheetId="8" hidden="1">#REF!</definedName>
    <definedName name="BExOQ256YMF115DJL3KBPNKABJ90" hidden="1">#REF!</definedName>
    <definedName name="BExQ19DEUOLC11IW32E2AMVZLFF1" localSheetId="10" hidden="1">#REF!</definedName>
    <definedName name="BExQ19DEUOLC11IW32E2AMVZLFF1" localSheetId="8" hidden="1">#REF!</definedName>
    <definedName name="BExQ19DEUOLC11IW32E2AMVZLFF1" hidden="1">#REF!</definedName>
    <definedName name="BExQ1OCW3L24TN0BYVRE2NE3IK1O" localSheetId="10" hidden="1">#REF!</definedName>
    <definedName name="BExQ1OCW3L24TN0BYVRE2NE3IK1O" localSheetId="8" hidden="1">#REF!</definedName>
    <definedName name="BExQ1OCW3L24TN0BYVRE2NE3IK1O" hidden="1">#REF!</definedName>
    <definedName name="BExQ29C73XR33S3668YYSYZAIHTG" localSheetId="10" hidden="1">#REF!</definedName>
    <definedName name="BExQ29C73XR33S3668YYSYZAIHTG" localSheetId="8" hidden="1">#REF!</definedName>
    <definedName name="BExQ29C73XR33S3668YYSYZAIHTG" hidden="1">#REF!</definedName>
    <definedName name="BExQ2FS228IUDUP2023RA1D4AO4C" localSheetId="10" hidden="1">#REF!</definedName>
    <definedName name="BExQ2FS228IUDUP2023RA1D4AO4C" localSheetId="8" hidden="1">#REF!</definedName>
    <definedName name="BExQ2FS228IUDUP2023RA1D4AO4C" hidden="1">#REF!</definedName>
    <definedName name="BExQ2L0XYWLY9VPZWXYYFRIRQRJ1" localSheetId="10" hidden="1">#REF!</definedName>
    <definedName name="BExQ2L0XYWLY9VPZWXYYFRIRQRJ1" localSheetId="8" hidden="1">#REF!</definedName>
    <definedName name="BExQ2L0XYWLY9VPZWXYYFRIRQRJ1" hidden="1">#REF!</definedName>
    <definedName name="BExQ2M841F5Z1BQYR8DG5FKK0LIU" localSheetId="10" hidden="1">#REF!</definedName>
    <definedName name="BExQ2M841F5Z1BQYR8DG5FKK0LIU" localSheetId="8" hidden="1">#REF!</definedName>
    <definedName name="BExQ2M841F5Z1BQYR8DG5FKK0LIU" hidden="1">#REF!</definedName>
    <definedName name="BExQ2STHO7AXYTS1VPPHQMX1WT30" localSheetId="10" hidden="1">#REF!</definedName>
    <definedName name="BExQ2STHO7AXYTS1VPPHQMX1WT30" localSheetId="8" hidden="1">#REF!</definedName>
    <definedName name="BExQ2STHO7AXYTS1VPPHQMX1WT30" hidden="1">#REF!</definedName>
    <definedName name="BExQ2XWXHMQMQ99FF9293AEQHABB" localSheetId="10" hidden="1">#REF!</definedName>
    <definedName name="BExQ2XWXHMQMQ99FF9293AEQHABB" localSheetId="8" hidden="1">#REF!</definedName>
    <definedName name="BExQ2XWXHMQMQ99FF9293AEQHABB" hidden="1">#REF!</definedName>
    <definedName name="BExQ300G8I8TK45A0MVHV15422EU" localSheetId="10" hidden="1">#REF!</definedName>
    <definedName name="BExQ300G8I8TK45A0MVHV15422EU" localSheetId="8" hidden="1">#REF!</definedName>
    <definedName name="BExQ300G8I8TK45A0MVHV15422EU" hidden="1">#REF!</definedName>
    <definedName name="BExQ305RBEODGNAETZ0EZQLLDZZD" localSheetId="10" hidden="1">#REF!</definedName>
    <definedName name="BExQ305RBEODGNAETZ0EZQLLDZZD" localSheetId="8" hidden="1">#REF!</definedName>
    <definedName name="BExQ305RBEODGNAETZ0EZQLLDZZD" hidden="1">#REF!</definedName>
    <definedName name="BExQ37SZQJSC2C73FY2IJY852LVP" localSheetId="10" hidden="1">#REF!</definedName>
    <definedName name="BExQ37SZQJSC2C73FY2IJY852LVP" localSheetId="8" hidden="1">#REF!</definedName>
    <definedName name="BExQ37SZQJSC2C73FY2IJY852LVP" hidden="1">#REF!</definedName>
    <definedName name="BExQ39R28MXSG2SEV956F0KZ20AN" localSheetId="10" hidden="1">#REF!</definedName>
    <definedName name="BExQ39R28MXSG2SEV956F0KZ20AN" localSheetId="8" hidden="1">#REF!</definedName>
    <definedName name="BExQ39R28MXSG2SEV956F0KZ20AN" hidden="1">#REF!</definedName>
    <definedName name="BExQ3D1P3M5Z3HLMEZ17E0BLEE4U" localSheetId="10" hidden="1">#REF!</definedName>
    <definedName name="BExQ3D1P3M5Z3HLMEZ17E0BLEE4U" localSheetId="8" hidden="1">#REF!</definedName>
    <definedName name="BExQ3D1P3M5Z3HLMEZ17E0BLEE4U" hidden="1">#REF!</definedName>
    <definedName name="BExQ3EZX6BA2WHKI84SG78UPRTSE" localSheetId="10" hidden="1">#REF!</definedName>
    <definedName name="BExQ3EZX6BA2WHKI84SG78UPRTSE" localSheetId="8" hidden="1">#REF!</definedName>
    <definedName name="BExQ3EZX6BA2WHKI84SG78UPRTSE" hidden="1">#REF!</definedName>
    <definedName name="BExQ3KOX6620WUSBG7PGACNC936P" localSheetId="10" hidden="1">#REF!</definedName>
    <definedName name="BExQ3KOX6620WUSBG7PGACNC936P" localSheetId="8" hidden="1">#REF!</definedName>
    <definedName name="BExQ3KOX6620WUSBG7PGACNC936P" hidden="1">#REF!</definedName>
    <definedName name="BExQ3O4W7QF8BOXTUT4IOGF6YKUD" localSheetId="10" hidden="1">#REF!</definedName>
    <definedName name="BExQ3O4W7QF8BOXTUT4IOGF6YKUD" localSheetId="8" hidden="1">#REF!</definedName>
    <definedName name="BExQ3O4W7QF8BOXTUT4IOGF6YKUD" hidden="1">#REF!</definedName>
    <definedName name="BExQ3PXOWSN8561ZR8IEY8ZASI3B" localSheetId="10" hidden="1">#REF!</definedName>
    <definedName name="BExQ3PXOWSN8561ZR8IEY8ZASI3B" localSheetId="8" hidden="1">#REF!</definedName>
    <definedName name="BExQ3PXOWSN8561ZR8IEY8ZASI3B" hidden="1">#REF!</definedName>
    <definedName name="BExQ3TZF04IPY0B0UG9CQQ5736UA" localSheetId="10" hidden="1">#REF!</definedName>
    <definedName name="BExQ3TZF04IPY0B0UG9CQQ5736UA" localSheetId="8" hidden="1">#REF!</definedName>
    <definedName name="BExQ3TZF04IPY0B0UG9CQQ5736UA" hidden="1">#REF!</definedName>
    <definedName name="BExQ42IU9MNDYLODP41DL6YTZMAR" localSheetId="10" hidden="1">#REF!</definedName>
    <definedName name="BExQ42IU9MNDYLODP41DL6YTZMAR" localSheetId="8" hidden="1">#REF!</definedName>
    <definedName name="BExQ42IU9MNDYLODP41DL6YTZMAR" hidden="1">#REF!</definedName>
    <definedName name="BExQ42O4PHH156IHXSW0JAYAC0NJ" localSheetId="10" hidden="1">#REF!</definedName>
    <definedName name="BExQ42O4PHH156IHXSW0JAYAC0NJ" localSheetId="8" hidden="1">#REF!</definedName>
    <definedName name="BExQ42O4PHH156IHXSW0JAYAC0NJ" hidden="1">#REF!</definedName>
    <definedName name="BExQ452HF7N1HYPXJXQ8WD6SOWUV" localSheetId="10" hidden="1">#REF!</definedName>
    <definedName name="BExQ452HF7N1HYPXJXQ8WD6SOWUV" localSheetId="8" hidden="1">#REF!</definedName>
    <definedName name="BExQ452HF7N1HYPXJXQ8WD6SOWUV" hidden="1">#REF!</definedName>
    <definedName name="BExQ4BTBSHPHVEDRCXC2ROW8PLFC" localSheetId="10" hidden="1">#REF!</definedName>
    <definedName name="BExQ4BTBSHPHVEDRCXC2ROW8PLFC" localSheetId="8" hidden="1">#REF!</definedName>
    <definedName name="BExQ4BTBSHPHVEDRCXC2ROW8PLFC" hidden="1">#REF!</definedName>
    <definedName name="BExQ4DGKF54SRKQUTUT4B1CZSS62" localSheetId="10" hidden="1">#REF!</definedName>
    <definedName name="BExQ4DGKF54SRKQUTUT4B1CZSS62" localSheetId="8" hidden="1">#REF!</definedName>
    <definedName name="BExQ4DGKF54SRKQUTUT4B1CZSS62" hidden="1">#REF!</definedName>
    <definedName name="BExQ4T74LQ5PYTV1MUQUW75A4BDY" localSheetId="10" hidden="1">#REF!</definedName>
    <definedName name="BExQ4T74LQ5PYTV1MUQUW75A4BDY" localSheetId="8" hidden="1">#REF!</definedName>
    <definedName name="BExQ4T74LQ5PYTV1MUQUW75A4BDY" hidden="1">#REF!</definedName>
    <definedName name="BExQ4XJHD7EJCNH7S1MJDZJ2MNWG" localSheetId="10" hidden="1">#REF!</definedName>
    <definedName name="BExQ4XJHD7EJCNH7S1MJDZJ2MNWG" localSheetId="8" hidden="1">#REF!</definedName>
    <definedName name="BExQ4XJHD7EJCNH7S1MJDZJ2MNWG" hidden="1">#REF!</definedName>
    <definedName name="BExQ5039ZCEWBUJHU682G4S89J03" localSheetId="10" hidden="1">#REF!</definedName>
    <definedName name="BExQ5039ZCEWBUJHU682G4S89J03" localSheetId="8" hidden="1">#REF!</definedName>
    <definedName name="BExQ5039ZCEWBUJHU682G4S89J03" hidden="1">#REF!</definedName>
    <definedName name="BExQ56Z9W6YHZHRXOFFI8EFA7CDI" localSheetId="10" hidden="1">#REF!</definedName>
    <definedName name="BExQ56Z9W6YHZHRXOFFI8EFA7CDI" localSheetId="8" hidden="1">#REF!</definedName>
    <definedName name="BExQ56Z9W6YHZHRXOFFI8EFA7CDI" hidden="1">#REF!</definedName>
    <definedName name="BExQ58MP5FO5Q5CIXVMMYWWPEFW3" localSheetId="10" hidden="1">#REF!</definedName>
    <definedName name="BExQ58MP5FO5Q5CIXVMMYWWPEFW3" localSheetId="8" hidden="1">#REF!</definedName>
    <definedName name="BExQ58MP5FO5Q5CIXVMMYWWPEFW3" hidden="1">#REF!</definedName>
    <definedName name="BExQ5KX3Z668H1KUCKZ9J24HUQ1F" localSheetId="10" hidden="1">#REF!</definedName>
    <definedName name="BExQ5KX3Z668H1KUCKZ9J24HUQ1F" localSheetId="8" hidden="1">#REF!</definedName>
    <definedName name="BExQ5KX3Z668H1KUCKZ9J24HUQ1F" hidden="1">#REF!</definedName>
    <definedName name="BExQ5SPMSOCJYLAY20NB5A6O32RE" localSheetId="10" hidden="1">#REF!</definedName>
    <definedName name="BExQ5SPMSOCJYLAY20NB5A6O32RE" localSheetId="8" hidden="1">#REF!</definedName>
    <definedName name="BExQ5SPMSOCJYLAY20NB5A6O32RE" hidden="1">#REF!</definedName>
    <definedName name="BExQ5UICMGTMK790KTLK49MAGXRC" localSheetId="10" hidden="1">#REF!</definedName>
    <definedName name="BExQ5UICMGTMK790KTLK49MAGXRC" localSheetId="8" hidden="1">#REF!</definedName>
    <definedName name="BExQ5UICMGTMK790KTLK49MAGXRC" hidden="1">#REF!</definedName>
    <definedName name="BExQ5YUUK9FD0QGTY4WD0W90O7OL" localSheetId="10" hidden="1">#REF!</definedName>
    <definedName name="BExQ5YUUK9FD0QGTY4WD0W90O7OL" localSheetId="8" hidden="1">#REF!</definedName>
    <definedName name="BExQ5YUUK9FD0QGTY4WD0W90O7OL" hidden="1">#REF!</definedName>
    <definedName name="BExQ62WGBSDPG7ZU34W0N8X45R3X" localSheetId="10" hidden="1">#REF!</definedName>
    <definedName name="BExQ62WGBSDPG7ZU34W0N8X45R3X" localSheetId="8" hidden="1">#REF!</definedName>
    <definedName name="BExQ62WGBSDPG7ZU34W0N8X45R3X" hidden="1">#REF!</definedName>
    <definedName name="BExQ63793YQ9BH7JLCNRIATIGTRG" localSheetId="10" hidden="1">#REF!</definedName>
    <definedName name="BExQ63793YQ9BH7JLCNRIATIGTRG" localSheetId="8" hidden="1">#REF!</definedName>
    <definedName name="BExQ63793YQ9BH7JLCNRIATIGTRG" hidden="1">#REF!</definedName>
    <definedName name="BExQ6CN1EF2UPZ57ZYMGK8TUJQSS" localSheetId="10" hidden="1">#REF!</definedName>
    <definedName name="BExQ6CN1EF2UPZ57ZYMGK8TUJQSS" localSheetId="8" hidden="1">#REF!</definedName>
    <definedName name="BExQ6CN1EF2UPZ57ZYMGK8TUJQSS" hidden="1">#REF!</definedName>
    <definedName name="BExQ6FSF8BMWVLJI7Y7MKPG9SU5O" localSheetId="10" hidden="1">#REF!</definedName>
    <definedName name="BExQ6FSF8BMWVLJI7Y7MKPG9SU5O" localSheetId="8" hidden="1">#REF!</definedName>
    <definedName name="BExQ6FSF8BMWVLJI7Y7MKPG9SU5O" hidden="1">#REF!</definedName>
    <definedName name="BExQ6M2YXJ8AMRJF3QGHC40ADAHZ" localSheetId="10" hidden="1">#REF!</definedName>
    <definedName name="BExQ6M2YXJ8AMRJF3QGHC40ADAHZ" localSheetId="8" hidden="1">#REF!</definedName>
    <definedName name="BExQ6M2YXJ8AMRJF3QGHC40ADAHZ" hidden="1">#REF!</definedName>
    <definedName name="BExQ6M8B0X44N9TV56ATUVHGDI00" localSheetId="10" hidden="1">#REF!</definedName>
    <definedName name="BExQ6M8B0X44N9TV56ATUVHGDI00" localSheetId="8" hidden="1">#REF!</definedName>
    <definedName name="BExQ6M8B0X44N9TV56ATUVHGDI00" hidden="1">#REF!</definedName>
    <definedName name="BExQ6POH065GV0I74XXVD0VUPBJW" localSheetId="10" hidden="1">#REF!</definedName>
    <definedName name="BExQ6POH065GV0I74XXVD0VUPBJW" localSheetId="8" hidden="1">#REF!</definedName>
    <definedName name="BExQ6POH065GV0I74XXVD0VUPBJW" hidden="1">#REF!</definedName>
    <definedName name="BExQ6WV9KPSMXPPLGZ3KK4WNYTHU" localSheetId="10" hidden="1">#REF!</definedName>
    <definedName name="BExQ6WV9KPSMXPPLGZ3KK4WNYTHU" localSheetId="8" hidden="1">#REF!</definedName>
    <definedName name="BExQ6WV9KPSMXPPLGZ3KK4WNYTHU" hidden="1">#REF!</definedName>
    <definedName name="BExQ7541G92R52ECOIYO6UXIWJJ4" localSheetId="10" hidden="1">#REF!</definedName>
    <definedName name="BExQ7541G92R52ECOIYO6UXIWJJ4" localSheetId="8" hidden="1">#REF!</definedName>
    <definedName name="BExQ7541G92R52ECOIYO6UXIWJJ4" hidden="1">#REF!</definedName>
    <definedName name="BExQ783XTMM2A9I3UKCFWJH1PP2N" localSheetId="10" hidden="1">#REF!</definedName>
    <definedName name="BExQ783XTMM2A9I3UKCFWJH1PP2N" localSheetId="8" hidden="1">#REF!</definedName>
    <definedName name="BExQ783XTMM2A9I3UKCFWJH1PP2N" hidden="1">#REF!</definedName>
    <definedName name="BExQ79LX01ZPQB8EGD1ZHR2VK2H3" localSheetId="10" hidden="1">#REF!</definedName>
    <definedName name="BExQ79LX01ZPQB8EGD1ZHR2VK2H3" localSheetId="8" hidden="1">#REF!</definedName>
    <definedName name="BExQ79LX01ZPQB8EGD1ZHR2VK2H3" hidden="1">#REF!</definedName>
    <definedName name="BExQ7B3V9MGDK2OIJ61XXFBFLJFZ" localSheetId="10" hidden="1">#REF!</definedName>
    <definedName name="BExQ7B3V9MGDK2OIJ61XXFBFLJFZ" localSheetId="8" hidden="1">#REF!</definedName>
    <definedName name="BExQ7B3V9MGDK2OIJ61XXFBFLJFZ" hidden="1">#REF!</definedName>
    <definedName name="BExQ7CB046NVPF9ZXDGA7OXOLSLX" localSheetId="10" hidden="1">#REF!</definedName>
    <definedName name="BExQ7CB046NVPF9ZXDGA7OXOLSLX" localSheetId="8" hidden="1">#REF!</definedName>
    <definedName name="BExQ7CB046NVPF9ZXDGA7OXOLSLX" hidden="1">#REF!</definedName>
    <definedName name="BExQ7IWDCGGOO1HTJ97YGO1CK3R9" localSheetId="10" hidden="1">#REF!</definedName>
    <definedName name="BExQ7IWDCGGOO1HTJ97YGO1CK3R9" localSheetId="8" hidden="1">#REF!</definedName>
    <definedName name="BExQ7IWDCGGOO1HTJ97YGO1CK3R9" hidden="1">#REF!</definedName>
    <definedName name="BExQ7JNFIEGS2HKNBALH3Q2N5G7Z" localSheetId="10" hidden="1">#REF!</definedName>
    <definedName name="BExQ7JNFIEGS2HKNBALH3Q2N5G7Z" localSheetId="8" hidden="1">#REF!</definedName>
    <definedName name="BExQ7JNFIEGS2HKNBALH3Q2N5G7Z" hidden="1">#REF!</definedName>
    <definedName name="BExQ7MY3U2Z1IZ71U5LJUD00VVB4" localSheetId="10" hidden="1">#REF!</definedName>
    <definedName name="BExQ7MY3U2Z1IZ71U5LJUD00VVB4" localSheetId="8" hidden="1">#REF!</definedName>
    <definedName name="BExQ7MY3U2Z1IZ71U5LJUD00VVB4" hidden="1">#REF!</definedName>
    <definedName name="BExQ7XL2Q1GVUFL1F9KK0K0EXMWG" localSheetId="10" hidden="1">#REF!</definedName>
    <definedName name="BExQ7XL2Q1GVUFL1F9KK0K0EXMWG" localSheetId="8" hidden="1">#REF!</definedName>
    <definedName name="BExQ7XL2Q1GVUFL1F9KK0K0EXMWG" hidden="1">#REF!</definedName>
    <definedName name="BExQ8469L3ZRZ3KYZPYMSJIDL7Y5" localSheetId="10" hidden="1">#REF!</definedName>
    <definedName name="BExQ8469L3ZRZ3KYZPYMSJIDL7Y5" localSheetId="8" hidden="1">#REF!</definedName>
    <definedName name="BExQ8469L3ZRZ3KYZPYMSJIDL7Y5" hidden="1">#REF!</definedName>
    <definedName name="BExQ84MJB94HL3BWRN50M4NCB6Z0" localSheetId="10" hidden="1">#REF!</definedName>
    <definedName name="BExQ84MJB94HL3BWRN50M4NCB6Z0" localSheetId="8" hidden="1">#REF!</definedName>
    <definedName name="BExQ84MJB94HL3BWRN50M4NCB6Z0" hidden="1">#REF!</definedName>
    <definedName name="BExQ8583ZE00NW7T9OF11OT9IA14" localSheetId="10" hidden="1">#REF!</definedName>
    <definedName name="BExQ8583ZE00NW7T9OF11OT9IA14" localSheetId="8" hidden="1">#REF!</definedName>
    <definedName name="BExQ8583ZE00NW7T9OF11OT9IA14" hidden="1">#REF!</definedName>
    <definedName name="BExQ8A0RPE3IMIFIZLUE7KD2N21W" localSheetId="10" hidden="1">#REF!</definedName>
    <definedName name="BExQ8A0RPE3IMIFIZLUE7KD2N21W" localSheetId="8" hidden="1">#REF!</definedName>
    <definedName name="BExQ8A0RPE3IMIFIZLUE7KD2N21W" hidden="1">#REF!</definedName>
    <definedName name="BExQ8ABK6H1ADV2R2OYT8NFFYG2N" localSheetId="10" hidden="1">#REF!</definedName>
    <definedName name="BExQ8ABK6H1ADV2R2OYT8NFFYG2N" localSheetId="8" hidden="1">#REF!</definedName>
    <definedName name="BExQ8ABK6H1ADV2R2OYT8NFFYG2N" hidden="1">#REF!</definedName>
    <definedName name="BExQ8DM90XJ6GCJIK9LC5O82I2TJ" localSheetId="10" hidden="1">#REF!</definedName>
    <definedName name="BExQ8DM90XJ6GCJIK9LC5O82I2TJ" localSheetId="8" hidden="1">#REF!</definedName>
    <definedName name="BExQ8DM90XJ6GCJIK9LC5O82I2TJ" hidden="1">#REF!</definedName>
    <definedName name="BExQ8G0K46ZORA0QVQTDI7Z8LXGF" localSheetId="10" hidden="1">#REF!</definedName>
    <definedName name="BExQ8G0K46ZORA0QVQTDI7Z8LXGF" localSheetId="8" hidden="1">#REF!</definedName>
    <definedName name="BExQ8G0K46ZORA0QVQTDI7Z8LXGF" hidden="1">#REF!</definedName>
    <definedName name="BExQ8O3WEU8HNTTGKTW5T0QSKCLP" localSheetId="10" hidden="1">#REF!</definedName>
    <definedName name="BExQ8O3WEU8HNTTGKTW5T0QSKCLP" localSheetId="8" hidden="1">#REF!</definedName>
    <definedName name="BExQ8O3WEU8HNTTGKTW5T0QSKCLP" hidden="1">#REF!</definedName>
    <definedName name="BExQ8ZCEDBOBJA3D9LDP5TU2WYGR" localSheetId="10" hidden="1">#REF!</definedName>
    <definedName name="BExQ8ZCEDBOBJA3D9LDP5TU2WYGR" localSheetId="8" hidden="1">#REF!</definedName>
    <definedName name="BExQ8ZCEDBOBJA3D9LDP5TU2WYGR" hidden="1">#REF!</definedName>
    <definedName name="BExQ94LAW6MAQBWY25WTBFV5PPZJ" localSheetId="10" hidden="1">#REF!</definedName>
    <definedName name="BExQ94LAW6MAQBWY25WTBFV5PPZJ" localSheetId="8" hidden="1">#REF!</definedName>
    <definedName name="BExQ94LAW6MAQBWY25WTBFV5PPZJ" hidden="1">#REF!</definedName>
    <definedName name="BExQ968K8V66L55PCVI3B4VR4FW6" localSheetId="10" hidden="1">#REF!</definedName>
    <definedName name="BExQ968K8V66L55PCVI3B4VR4FW6" localSheetId="8" hidden="1">#REF!</definedName>
    <definedName name="BExQ968K8V66L55PCVI3B4VR4FW6" hidden="1">#REF!</definedName>
    <definedName name="BExQ97QIPOSSRK978N8P234Y1XA4" localSheetId="10" hidden="1">#REF!</definedName>
    <definedName name="BExQ97QIPOSSRK978N8P234Y1XA4" localSheetId="8" hidden="1">#REF!</definedName>
    <definedName name="BExQ97QIPOSSRK978N8P234Y1XA4" hidden="1">#REF!</definedName>
    <definedName name="BExQ9DFHXLBKBS9DWH05G83SL12Z" localSheetId="10" hidden="1">#REF!</definedName>
    <definedName name="BExQ9DFHXLBKBS9DWH05G83SL12Z" localSheetId="8" hidden="1">#REF!</definedName>
    <definedName name="BExQ9DFHXLBKBS9DWH05G83SL12Z" hidden="1">#REF!</definedName>
    <definedName name="BExQ9E6FBAXTHGF3RXANFIA77GXP" localSheetId="10" hidden="1">#REF!</definedName>
    <definedName name="BExQ9E6FBAXTHGF3RXANFIA77GXP" localSheetId="8" hidden="1">#REF!</definedName>
    <definedName name="BExQ9E6FBAXTHGF3RXANFIA77GXP" hidden="1">#REF!</definedName>
    <definedName name="BExQ9J4ID0TGFFFJSQ9PFAMXOYZ1" localSheetId="10" hidden="1">#REF!</definedName>
    <definedName name="BExQ9J4ID0TGFFFJSQ9PFAMXOYZ1" localSheetId="8" hidden="1">#REF!</definedName>
    <definedName name="BExQ9J4ID0TGFFFJSQ9PFAMXOYZ1" hidden="1">#REF!</definedName>
    <definedName name="BExQ9KX9734KIAK7IMRLHCPYDHO2" localSheetId="10" hidden="1">#REF!</definedName>
    <definedName name="BExQ9KX9734KIAK7IMRLHCPYDHO2" localSheetId="8" hidden="1">#REF!</definedName>
    <definedName name="BExQ9KX9734KIAK7IMRLHCPYDHO2" hidden="1">#REF!</definedName>
    <definedName name="BExQ9L81FF4I7816VTPFBDWVU4CW" localSheetId="10" hidden="1">#REF!</definedName>
    <definedName name="BExQ9L81FF4I7816VTPFBDWVU4CW" localSheetId="8" hidden="1">#REF!</definedName>
    <definedName name="BExQ9L81FF4I7816VTPFBDWVU4CW" hidden="1">#REF!</definedName>
    <definedName name="BExQ9M4E2ACZOWWWP1JJIQO8AHUM" localSheetId="10" hidden="1">#REF!</definedName>
    <definedName name="BExQ9M4E2ACZOWWWP1JJIQO8AHUM" localSheetId="8" hidden="1">#REF!</definedName>
    <definedName name="BExQ9M4E2ACZOWWWP1JJIQO8AHUM" hidden="1">#REF!</definedName>
    <definedName name="BExQ9TBCP5IJKSQLYEBE6FQLF16I" localSheetId="10" hidden="1">#REF!</definedName>
    <definedName name="BExQ9TBCP5IJKSQLYEBE6FQLF16I" localSheetId="8" hidden="1">#REF!</definedName>
    <definedName name="BExQ9TBCP5IJKSQLYEBE6FQLF16I" hidden="1">#REF!</definedName>
    <definedName name="BExQ9UTANMJCK7LJ4OQMD6F2Q01L" localSheetId="10" hidden="1">#REF!</definedName>
    <definedName name="BExQ9UTANMJCK7LJ4OQMD6F2Q01L" localSheetId="8" hidden="1">#REF!</definedName>
    <definedName name="BExQ9UTANMJCK7LJ4OQMD6F2Q01L" hidden="1">#REF!</definedName>
    <definedName name="BExQ9ZLYHWABXAA9NJDW8ZS0UQ9P" localSheetId="10" hidden="1">#REF!</definedName>
    <definedName name="BExQ9ZLYHWABXAA9NJDW8ZS0UQ9P" localSheetId="8" hidden="1">#REF!</definedName>
    <definedName name="BExQ9ZLYHWABXAA9NJDW8ZS0UQ9P" hidden="1">#REF!</definedName>
    <definedName name="BExQ9ZWQ19KSRZNZNPY6ZNWEST1J" localSheetId="10" hidden="1">#REF!</definedName>
    <definedName name="BExQ9ZWQ19KSRZNZNPY6ZNWEST1J" localSheetId="8" hidden="1">#REF!</definedName>
    <definedName name="BExQ9ZWQ19KSRZNZNPY6ZNWEST1J" hidden="1">#REF!</definedName>
    <definedName name="BExQA324HSCK40ENJUT9CS9EC71B" localSheetId="10" hidden="1">#REF!</definedName>
    <definedName name="BExQA324HSCK40ENJUT9CS9EC71B" localSheetId="8" hidden="1">#REF!</definedName>
    <definedName name="BExQA324HSCK40ENJUT9CS9EC71B" hidden="1">#REF!</definedName>
    <definedName name="BExQA55GY0STSNBWQCWN8E31ZXCS" localSheetId="10" hidden="1">#REF!</definedName>
    <definedName name="BExQA55GY0STSNBWQCWN8E31ZXCS" localSheetId="8" hidden="1">#REF!</definedName>
    <definedName name="BExQA55GY0STSNBWQCWN8E31ZXCS" hidden="1">#REF!</definedName>
    <definedName name="BExQA7URC7M82I0T9RUF90GCS15S" localSheetId="10" hidden="1">#REF!</definedName>
    <definedName name="BExQA7URC7M82I0T9RUF90GCS15S" localSheetId="8" hidden="1">#REF!</definedName>
    <definedName name="BExQA7URC7M82I0T9RUF90GCS15S" hidden="1">#REF!</definedName>
    <definedName name="BExQA9HZIN9XEMHEEVHT99UU9Z82" localSheetId="10" hidden="1">#REF!</definedName>
    <definedName name="BExQA9HZIN9XEMHEEVHT99UU9Z82" localSheetId="8" hidden="1">#REF!</definedName>
    <definedName name="BExQA9HZIN9XEMHEEVHT99UU9Z82" hidden="1">#REF!</definedName>
    <definedName name="BExQAELFYH92K8CJL155181UDORO" localSheetId="10" hidden="1">#REF!</definedName>
    <definedName name="BExQAELFYH92K8CJL155181UDORO" localSheetId="8" hidden="1">#REF!</definedName>
    <definedName name="BExQAELFYH92K8CJL155181UDORO" hidden="1">#REF!</definedName>
    <definedName name="BExQAG8PP8R5NJKNQD1U4QOSD6X5" localSheetId="10" hidden="1">#REF!</definedName>
    <definedName name="BExQAG8PP8R5NJKNQD1U4QOSD6X5" localSheetId="8" hidden="1">#REF!</definedName>
    <definedName name="BExQAG8PP8R5NJKNQD1U4QOSD6X5" hidden="1">#REF!</definedName>
    <definedName name="BExQAVTR32SDHZQ69KNYF6UXXKS2" localSheetId="10" hidden="1">#REF!</definedName>
    <definedName name="BExQAVTR32SDHZQ69KNYF6UXXKS2" localSheetId="8" hidden="1">#REF!</definedName>
    <definedName name="BExQAVTR32SDHZQ69KNYF6UXXKS2" hidden="1">#REF!</definedName>
    <definedName name="BExQBBETZJ7LHJ9CLAL3GEKQFEGR" localSheetId="10" hidden="1">#REF!</definedName>
    <definedName name="BExQBBETZJ7LHJ9CLAL3GEKQFEGR" localSheetId="8" hidden="1">#REF!</definedName>
    <definedName name="BExQBBETZJ7LHJ9CLAL3GEKQFEGR" hidden="1">#REF!</definedName>
    <definedName name="BExQBDICMZTSA1X73TMHNO4JSFLN" localSheetId="10" hidden="1">#REF!</definedName>
    <definedName name="BExQBDICMZTSA1X73TMHNO4JSFLN" localSheetId="8" hidden="1">#REF!</definedName>
    <definedName name="BExQBDICMZTSA1X73TMHNO4JSFLN" hidden="1">#REF!</definedName>
    <definedName name="BExQBEER6CRCRPSSL61S0OMH57ZA" localSheetId="10" hidden="1">#REF!</definedName>
    <definedName name="BExQBEER6CRCRPSSL61S0OMH57ZA" localSheetId="8" hidden="1">#REF!</definedName>
    <definedName name="BExQBEER6CRCRPSSL61S0OMH57ZA" hidden="1">#REF!</definedName>
    <definedName name="BExQBFR753FNBMC27WEQJT8UKANJ" localSheetId="10" hidden="1">#REF!</definedName>
    <definedName name="BExQBFR753FNBMC27WEQJT8UKANJ" localSheetId="8" hidden="1">#REF!</definedName>
    <definedName name="BExQBFR753FNBMC27WEQJT8UKANJ" hidden="1">#REF!</definedName>
    <definedName name="BExQBIGGY5TXI2FJVVZSLZ0LTZYH" localSheetId="10" hidden="1">#REF!</definedName>
    <definedName name="BExQBIGGY5TXI2FJVVZSLZ0LTZYH" localSheetId="8" hidden="1">#REF!</definedName>
    <definedName name="BExQBIGGY5TXI2FJVVZSLZ0LTZYH" hidden="1">#REF!</definedName>
    <definedName name="BExQBM1RUSIQ85LLMM2159BYDPIP" localSheetId="10" hidden="1">#REF!</definedName>
    <definedName name="BExQBM1RUSIQ85LLMM2159BYDPIP" localSheetId="8" hidden="1">#REF!</definedName>
    <definedName name="BExQBM1RUSIQ85LLMM2159BYDPIP" hidden="1">#REF!</definedName>
    <definedName name="BExQBOWE543K7PGA5S7SVU2QKPM3" localSheetId="10" hidden="1">#REF!</definedName>
    <definedName name="BExQBOWE543K7PGA5S7SVU2QKPM3" localSheetId="8" hidden="1">#REF!</definedName>
    <definedName name="BExQBOWE543K7PGA5S7SVU2QKPM3" hidden="1">#REF!</definedName>
    <definedName name="BExQBPSOZ47V81YAEURP0NQJNTJH" localSheetId="10" hidden="1">#REF!</definedName>
    <definedName name="BExQBPSOZ47V81YAEURP0NQJNTJH" localSheetId="8" hidden="1">#REF!</definedName>
    <definedName name="BExQBPSOZ47V81YAEURP0NQJNTJH" hidden="1">#REF!</definedName>
    <definedName name="BExQC5TWT21CGBKD0IHAXTIN2QB8" localSheetId="10" hidden="1">#REF!</definedName>
    <definedName name="BExQC5TWT21CGBKD0IHAXTIN2QB8" localSheetId="8" hidden="1">#REF!</definedName>
    <definedName name="BExQC5TWT21CGBKD0IHAXTIN2QB8" hidden="1">#REF!</definedName>
    <definedName name="BExQC94JL9F5GW4S8DQCAF4WB2DA" localSheetId="10" hidden="1">#REF!</definedName>
    <definedName name="BExQC94JL9F5GW4S8DQCAF4WB2DA" localSheetId="8" hidden="1">#REF!</definedName>
    <definedName name="BExQC94JL9F5GW4S8DQCAF4WB2DA" hidden="1">#REF!</definedName>
    <definedName name="BExQCKTD8AT0824LGWREXM1B5D1X" localSheetId="10" hidden="1">#REF!</definedName>
    <definedName name="BExQCKTD8AT0824LGWREXM1B5D1X" localSheetId="8" hidden="1">#REF!</definedName>
    <definedName name="BExQCKTD8AT0824LGWREXM1B5D1X" hidden="1">#REF!</definedName>
    <definedName name="BExQCQ7KF4HVXSD72FF3DJGNNO3M" localSheetId="10" hidden="1">#REF!</definedName>
    <definedName name="BExQCQ7KF4HVXSD72FF3DJGNNO3M" localSheetId="8" hidden="1">#REF!</definedName>
    <definedName name="BExQCQ7KF4HVXSD72FF3DJGNNO3M" hidden="1">#REF!</definedName>
    <definedName name="BExQCRPJXI0WNJUFFAC39C0PFUFK" localSheetId="10" hidden="1">#REF!</definedName>
    <definedName name="BExQCRPJXI0WNJUFFAC39C0PFUFK" localSheetId="8" hidden="1">#REF!</definedName>
    <definedName name="BExQCRPJXI0WNJUFFAC39C0PFUFK" hidden="1">#REF!</definedName>
    <definedName name="BExQD571YWOXKR2SX85K5MKQ0AO2" localSheetId="10" hidden="1">#REF!</definedName>
    <definedName name="BExQD571YWOXKR2SX85K5MKQ0AO2" localSheetId="8" hidden="1">#REF!</definedName>
    <definedName name="BExQD571YWOXKR2SX85K5MKQ0AO2" hidden="1">#REF!</definedName>
    <definedName name="BExQDB6VCHN8PNX8EA6JNIEQ2JC2" localSheetId="10" hidden="1">#REF!</definedName>
    <definedName name="BExQDB6VCHN8PNX8EA6JNIEQ2JC2" localSheetId="8" hidden="1">#REF!</definedName>
    <definedName name="BExQDB6VCHN8PNX8EA6JNIEQ2JC2" hidden="1">#REF!</definedName>
    <definedName name="BExQDE1B6U2Q9B73KBENABP71YM1" localSheetId="10" hidden="1">#REF!</definedName>
    <definedName name="BExQDE1B6U2Q9B73KBENABP71YM1" localSheetId="8" hidden="1">#REF!</definedName>
    <definedName name="BExQDE1B6U2Q9B73KBENABP71YM1" hidden="1">#REF!</definedName>
    <definedName name="BExQDGQCN7ZW41QDUHOBJUGQAX40" localSheetId="10" hidden="1">#REF!</definedName>
    <definedName name="BExQDGQCN7ZW41QDUHOBJUGQAX40" localSheetId="8" hidden="1">#REF!</definedName>
    <definedName name="BExQDGQCN7ZW41QDUHOBJUGQAX40" hidden="1">#REF!</definedName>
    <definedName name="BExQED8ZZUEH0WRNOHXI7V9TVC8K" localSheetId="10" hidden="1">#REF!</definedName>
    <definedName name="BExQED8ZZUEH0WRNOHXI7V9TVC8K" localSheetId="8" hidden="1">#REF!</definedName>
    <definedName name="BExQED8ZZUEH0WRNOHXI7V9TVC8K" hidden="1">#REF!</definedName>
    <definedName name="BExQEF1PIJIB9J24OB0M4X1WLBB0" localSheetId="10" hidden="1">#REF!</definedName>
    <definedName name="BExQEF1PIJIB9J24OB0M4X1WLBB0" localSheetId="8" hidden="1">#REF!</definedName>
    <definedName name="BExQEF1PIJIB9J24OB0M4X1WLBB0" hidden="1">#REF!</definedName>
    <definedName name="BExQEMUA4HEFM4OVO8M8MA8PIAW1" localSheetId="10" hidden="1">#REF!</definedName>
    <definedName name="BExQEMUA4HEFM4OVO8M8MA8PIAW1" localSheetId="8" hidden="1">#REF!</definedName>
    <definedName name="BExQEMUA4HEFM4OVO8M8MA8PIAW1" hidden="1">#REF!</definedName>
    <definedName name="BExQEP38QPDKB85WG2WOL17IMB5S" localSheetId="10" hidden="1">#REF!</definedName>
    <definedName name="BExQEP38QPDKB85WG2WOL17IMB5S" localSheetId="8" hidden="1">#REF!</definedName>
    <definedName name="BExQEP38QPDKB85WG2WOL17IMB5S" hidden="1">#REF!</definedName>
    <definedName name="BExQEQ4XZQFIKUXNU9H7WE7AMZ1U" localSheetId="10" hidden="1">#REF!</definedName>
    <definedName name="BExQEQ4XZQFIKUXNU9H7WE7AMZ1U" localSheetId="8" hidden="1">#REF!</definedName>
    <definedName name="BExQEQ4XZQFIKUXNU9H7WE7AMZ1U" hidden="1">#REF!</definedName>
    <definedName name="BExQF1OEB07CRAP6ALNNMJNJ3P2D" localSheetId="10" hidden="1">#REF!</definedName>
    <definedName name="BExQF1OEB07CRAP6ALNNMJNJ3P2D" localSheetId="8" hidden="1">#REF!</definedName>
    <definedName name="BExQF1OEB07CRAP6ALNNMJNJ3P2D" hidden="1">#REF!</definedName>
    <definedName name="BExQF8KKL224NYD20XYLLM2RE7EW" localSheetId="10" hidden="1">#REF!</definedName>
    <definedName name="BExQF8KKL224NYD20XYLLM2RE7EW" localSheetId="8" hidden="1">#REF!</definedName>
    <definedName name="BExQF8KKL224NYD20XYLLM2RE7EW" hidden="1">#REF!</definedName>
    <definedName name="BExQF9X2AQPFJZTCHTU5PTTR0JAH" localSheetId="10" hidden="1">#REF!</definedName>
    <definedName name="BExQF9X2AQPFJZTCHTU5PTTR0JAH" localSheetId="8" hidden="1">#REF!</definedName>
    <definedName name="BExQF9X2AQPFJZTCHTU5PTTR0JAH" hidden="1">#REF!</definedName>
    <definedName name="BExQFAINO9ODQZX6NSM8EBTRD04E" localSheetId="10" hidden="1">#REF!</definedName>
    <definedName name="BExQFAINO9ODQZX6NSM8EBTRD04E" localSheetId="8" hidden="1">#REF!</definedName>
    <definedName name="BExQFAINO9ODQZX6NSM8EBTRD04E" hidden="1">#REF!</definedName>
    <definedName name="BExQFC0M9KKFMQKPLPEO2RQDB7MM" localSheetId="10" hidden="1">#REF!</definedName>
    <definedName name="BExQFC0M9KKFMQKPLPEO2RQDB7MM" localSheetId="8" hidden="1">#REF!</definedName>
    <definedName name="BExQFC0M9KKFMQKPLPEO2RQDB7MM" hidden="1">#REF!</definedName>
    <definedName name="BExQFEEV7627R8TYZCM28C6V6WHE" localSheetId="10" hidden="1">#REF!</definedName>
    <definedName name="BExQFEEV7627R8TYZCM28C6V6WHE" localSheetId="8" hidden="1">#REF!</definedName>
    <definedName name="BExQFEEV7627R8TYZCM28C6V6WHE" hidden="1">#REF!</definedName>
    <definedName name="BExQFEK8NUD04X2OBRA275ADPSDL" localSheetId="10" hidden="1">#REF!</definedName>
    <definedName name="BExQFEK8NUD04X2OBRA275ADPSDL" localSheetId="8" hidden="1">#REF!</definedName>
    <definedName name="BExQFEK8NUD04X2OBRA275ADPSDL" hidden="1">#REF!</definedName>
    <definedName name="BExQFGYIWDR4W0YF7XR6E4EWWJ02" localSheetId="10" hidden="1">#REF!</definedName>
    <definedName name="BExQFGYIWDR4W0YF7XR6E4EWWJ02" localSheetId="8" hidden="1">#REF!</definedName>
    <definedName name="BExQFGYIWDR4W0YF7XR6E4EWWJ02" hidden="1">#REF!</definedName>
    <definedName name="BExQFPNFKA36IAPS22LAUMBDI4KE" localSheetId="10" hidden="1">#REF!</definedName>
    <definedName name="BExQFPNFKA36IAPS22LAUMBDI4KE" localSheetId="8" hidden="1">#REF!</definedName>
    <definedName name="BExQFPNFKA36IAPS22LAUMBDI4KE" hidden="1">#REF!</definedName>
    <definedName name="BExQFPSWEMA8WBUZ4WK20LR13VSU" localSheetId="10" hidden="1">#REF!</definedName>
    <definedName name="BExQFPSWEMA8WBUZ4WK20LR13VSU" localSheetId="8" hidden="1">#REF!</definedName>
    <definedName name="BExQFPSWEMA8WBUZ4WK20LR13VSU" hidden="1">#REF!</definedName>
    <definedName name="BExQFVSPOSCCPF1TLJPIWYWYB8A9" localSheetId="10" hidden="1">#REF!</definedName>
    <definedName name="BExQFVSPOSCCPF1TLJPIWYWYB8A9" localSheetId="8" hidden="1">#REF!</definedName>
    <definedName name="BExQFVSPOSCCPF1TLJPIWYWYB8A9" hidden="1">#REF!</definedName>
    <definedName name="BExQFWJQXNQAW6LUMOEDS6KMJMYL" localSheetId="10" hidden="1">#REF!</definedName>
    <definedName name="BExQFWJQXNQAW6LUMOEDS6KMJMYL" localSheetId="8" hidden="1">#REF!</definedName>
    <definedName name="BExQFWJQXNQAW6LUMOEDS6KMJMYL" hidden="1">#REF!</definedName>
    <definedName name="BExQG8TYRD2G42UA5ZPCRLNKUDMX" localSheetId="10" hidden="1">#REF!</definedName>
    <definedName name="BExQG8TYRD2G42UA5ZPCRLNKUDMX" localSheetId="8" hidden="1">#REF!</definedName>
    <definedName name="BExQG8TYRD2G42UA5ZPCRLNKUDMX" hidden="1">#REF!</definedName>
    <definedName name="BExQG9A8OZ31BDN5QEGQGWG59A43" localSheetId="10" hidden="1">#REF!</definedName>
    <definedName name="BExQG9A8OZ31BDN5QEGQGWG59A43" localSheetId="8" hidden="1">#REF!</definedName>
    <definedName name="BExQG9A8OZ31BDN5QEGQGWG59A43" hidden="1">#REF!</definedName>
    <definedName name="BExQGGBQ2CMSPV4NV4RA7NMBQER6" localSheetId="10" hidden="1">#REF!</definedName>
    <definedName name="BExQGGBQ2CMSPV4NV4RA7NMBQER6" localSheetId="8" hidden="1">#REF!</definedName>
    <definedName name="BExQGGBQ2CMSPV4NV4RA7NMBQER6" hidden="1">#REF!</definedName>
    <definedName name="BExQGO48J9MPCDQ96RBB9UN9AIGT" localSheetId="10" hidden="1">#REF!</definedName>
    <definedName name="BExQGO48J9MPCDQ96RBB9UN9AIGT" localSheetId="8" hidden="1">#REF!</definedName>
    <definedName name="BExQGO48J9MPCDQ96RBB9UN9AIGT" hidden="1">#REF!</definedName>
    <definedName name="BExQGSBB6MJWDW7AYWA0MSFTXKRR" localSheetId="10" hidden="1">#REF!</definedName>
    <definedName name="BExQGSBB6MJWDW7AYWA0MSFTXKRR" localSheetId="8" hidden="1">#REF!</definedName>
    <definedName name="BExQGSBB6MJWDW7AYWA0MSFTXKRR" hidden="1">#REF!</definedName>
    <definedName name="BExQH0UURAJ13AVO5UI04HSRGVYW" localSheetId="10" hidden="1">#REF!</definedName>
    <definedName name="BExQH0UURAJ13AVO5UI04HSRGVYW" localSheetId="8" hidden="1">#REF!</definedName>
    <definedName name="BExQH0UURAJ13AVO5UI04HSRGVYW" hidden="1">#REF!</definedName>
    <definedName name="BExQH5I0FUT0822E2ITR6M5724UF" localSheetId="10" hidden="1">#REF!</definedName>
    <definedName name="BExQH5I0FUT0822E2ITR6M5724UF" localSheetId="8" hidden="1">#REF!</definedName>
    <definedName name="BExQH5I0FUT0822E2ITR6M5724UF" hidden="1">#REF!</definedName>
    <definedName name="BExQH6ZZY0NR8SE48PSI9D0CU1TC" localSheetId="10" hidden="1">#REF!</definedName>
    <definedName name="BExQH6ZZY0NR8SE48PSI9D0CU1TC" localSheetId="8" hidden="1">#REF!</definedName>
    <definedName name="BExQH6ZZY0NR8SE48PSI9D0CU1TC" hidden="1">#REF!</definedName>
    <definedName name="BExQH9P2MCXAJOVEO4GFQT6MNW22" localSheetId="10" hidden="1">#REF!</definedName>
    <definedName name="BExQH9P2MCXAJOVEO4GFQT6MNW22" localSheetId="8" hidden="1">#REF!</definedName>
    <definedName name="BExQH9P2MCXAJOVEO4GFQT6MNW22" hidden="1">#REF!</definedName>
    <definedName name="BExQHCZSBYUY8OKKJXFYWKBBM6AH" localSheetId="10" hidden="1">#REF!</definedName>
    <definedName name="BExQHCZSBYUY8OKKJXFYWKBBM6AH" localSheetId="8" hidden="1">#REF!</definedName>
    <definedName name="BExQHCZSBYUY8OKKJXFYWKBBM6AH" hidden="1">#REF!</definedName>
    <definedName name="BExQHML1J3V7M9VZ3S2S198637RP" localSheetId="10" hidden="1">#REF!</definedName>
    <definedName name="BExQHML1J3V7M9VZ3S2S198637RP" localSheetId="8" hidden="1">#REF!</definedName>
    <definedName name="BExQHML1J3V7M9VZ3S2S198637RP" hidden="1">#REF!</definedName>
    <definedName name="BExQHPKXZ1K33V2F90NZIQRZYIAW" localSheetId="10" hidden="1">#REF!</definedName>
    <definedName name="BExQHPKXZ1K33V2F90NZIQRZYIAW" localSheetId="8" hidden="1">#REF!</definedName>
    <definedName name="BExQHPKXZ1K33V2F90NZIQRZYIAW" hidden="1">#REF!</definedName>
    <definedName name="BExQHRDNW8YFGT2B35K9CYSS1VAI" localSheetId="10" hidden="1">#REF!</definedName>
    <definedName name="BExQHRDNW8YFGT2B35K9CYSS1VAI" localSheetId="8" hidden="1">#REF!</definedName>
    <definedName name="BExQHRDNW8YFGT2B35K9CYSS1VAI" hidden="1">#REF!</definedName>
    <definedName name="BExQHRZ9FBLUG6G6CC88UZA6V39L" localSheetId="10" hidden="1">#REF!</definedName>
    <definedName name="BExQHRZ9FBLUG6G6CC88UZA6V39L" localSheetId="8" hidden="1">#REF!</definedName>
    <definedName name="BExQHRZ9FBLUG6G6CC88UZA6V39L" hidden="1">#REF!</definedName>
    <definedName name="BExQHVF9KD06AG2RXUQJ9X4PVGX4" localSheetId="10" hidden="1">#REF!</definedName>
    <definedName name="BExQHVF9KD06AG2RXUQJ9X4PVGX4" localSheetId="8" hidden="1">#REF!</definedName>
    <definedName name="BExQHVF9KD06AG2RXUQJ9X4PVGX4" hidden="1">#REF!</definedName>
    <definedName name="BExQHZBHVN2L4HC7ACTR73T5OCV0" localSheetId="10" hidden="1">#REF!</definedName>
    <definedName name="BExQHZBHVN2L4HC7ACTR73T5OCV0" localSheetId="8" hidden="1">#REF!</definedName>
    <definedName name="BExQHZBHVN2L4HC7ACTR73T5OCV0" hidden="1">#REF!</definedName>
    <definedName name="BExQI3O3BBL6MXZNJD1S3UD8WBUU" localSheetId="10" hidden="1">#REF!</definedName>
    <definedName name="BExQI3O3BBL6MXZNJD1S3UD8WBUU" localSheetId="8" hidden="1">#REF!</definedName>
    <definedName name="BExQI3O3BBL6MXZNJD1S3UD8WBUU" hidden="1">#REF!</definedName>
    <definedName name="BExQI7431UOEBYKYPVVMNXBZ2ZP2" localSheetId="10" hidden="1">#REF!</definedName>
    <definedName name="BExQI7431UOEBYKYPVVMNXBZ2ZP2" localSheetId="8" hidden="1">#REF!</definedName>
    <definedName name="BExQI7431UOEBYKYPVVMNXBZ2ZP2" hidden="1">#REF!</definedName>
    <definedName name="BExQI85V9TNLDJT5LTRZS10Y26SG" localSheetId="10" hidden="1">#REF!</definedName>
    <definedName name="BExQI85V9TNLDJT5LTRZS10Y26SG" localSheetId="8" hidden="1">#REF!</definedName>
    <definedName name="BExQI85V9TNLDJT5LTRZS10Y26SG" hidden="1">#REF!</definedName>
    <definedName name="BExQI9ICYVAAXE7L1BQSE1VWSQA9" localSheetId="10" hidden="1">#REF!</definedName>
    <definedName name="BExQI9ICYVAAXE7L1BQSE1VWSQA9" localSheetId="8" hidden="1">#REF!</definedName>
    <definedName name="BExQI9ICYVAAXE7L1BQSE1VWSQA9" hidden="1">#REF!</definedName>
    <definedName name="BExQIAPKHVEV8CU1L3TTHJW67FJ5" localSheetId="10" hidden="1">#REF!</definedName>
    <definedName name="BExQIAPKHVEV8CU1L3TTHJW67FJ5" localSheetId="8" hidden="1">#REF!</definedName>
    <definedName name="BExQIAPKHVEV8CU1L3TTHJW67FJ5" hidden="1">#REF!</definedName>
    <definedName name="BExQIAV02RGEQG6AF0CWXU3MS9BZ" localSheetId="10" hidden="1">#REF!</definedName>
    <definedName name="BExQIAV02RGEQG6AF0CWXU3MS9BZ" localSheetId="8" hidden="1">#REF!</definedName>
    <definedName name="BExQIAV02RGEQG6AF0CWXU3MS9BZ" hidden="1">#REF!</definedName>
    <definedName name="BExQIBB4I3Z6AUU0HYV1DHRS13M4" localSheetId="10" hidden="1">#REF!</definedName>
    <definedName name="BExQIBB4I3Z6AUU0HYV1DHRS13M4" localSheetId="8" hidden="1">#REF!</definedName>
    <definedName name="BExQIBB4I3Z6AUU0HYV1DHRS13M4" hidden="1">#REF!</definedName>
    <definedName name="BExQIBWPAXU7HJZLKGJZY3EB7MIS" localSheetId="10" hidden="1">#REF!</definedName>
    <definedName name="BExQIBWPAXU7HJZLKGJZY3EB7MIS" localSheetId="8" hidden="1">#REF!</definedName>
    <definedName name="BExQIBWPAXU7HJZLKGJZY3EB7MIS" hidden="1">#REF!</definedName>
    <definedName name="BExQIHLP9AT969BKBF22IGW76GLI" localSheetId="10" hidden="1">#REF!</definedName>
    <definedName name="BExQIHLP9AT969BKBF22IGW76GLI" localSheetId="8" hidden="1">#REF!</definedName>
    <definedName name="BExQIHLP9AT969BKBF22IGW76GLI" hidden="1">#REF!</definedName>
    <definedName name="BExQIS8O6R36CI01XRY9ISM99TW9" localSheetId="10" hidden="1">#REF!</definedName>
    <definedName name="BExQIS8O6R36CI01XRY9ISM99TW9" localSheetId="8" hidden="1">#REF!</definedName>
    <definedName name="BExQIS8O6R36CI01XRY9ISM99TW9" hidden="1">#REF!</definedName>
    <definedName name="BExQIVJB9MJ25NDUHTCVMSODJY2C" localSheetId="10" hidden="1">#REF!</definedName>
    <definedName name="BExQIVJB9MJ25NDUHTCVMSODJY2C" localSheetId="8" hidden="1">#REF!</definedName>
    <definedName name="BExQIVJB9MJ25NDUHTCVMSODJY2C" hidden="1">#REF!</definedName>
    <definedName name="BExQIWAEMVTWAU39DWIXT17K2A9Z" localSheetId="10" hidden="1">#REF!</definedName>
    <definedName name="BExQIWAEMVTWAU39DWIXT17K2A9Z" localSheetId="8" hidden="1">#REF!</definedName>
    <definedName name="BExQIWAEMVTWAU39DWIXT17K2A9Z" hidden="1">#REF!</definedName>
    <definedName name="BExQJ72T8UR0U461ZLEGOOEPCDIG" localSheetId="10" hidden="1">#REF!</definedName>
    <definedName name="BExQJ72T8UR0U461ZLEGOOEPCDIG" localSheetId="8" hidden="1">#REF!</definedName>
    <definedName name="BExQJ72T8UR0U461ZLEGOOEPCDIG" hidden="1">#REF!</definedName>
    <definedName name="BExQJAZ2QDORCR0K8PR9VHQZ4Y3P" localSheetId="10" hidden="1">#REF!</definedName>
    <definedName name="BExQJAZ2QDORCR0K8PR9VHQZ4Y3P" localSheetId="8" hidden="1">#REF!</definedName>
    <definedName name="BExQJAZ2QDORCR0K8PR9VHQZ4Y3P" hidden="1">#REF!</definedName>
    <definedName name="BExQJBF7LAX128WR7VTMJC88ZLPG" localSheetId="10" hidden="1">#REF!</definedName>
    <definedName name="BExQJBF7LAX128WR7VTMJC88ZLPG" localSheetId="8" hidden="1">#REF!</definedName>
    <definedName name="BExQJBF7LAX128WR7VTMJC88ZLPG" hidden="1">#REF!</definedName>
    <definedName name="BExQJEVCKX6KZHNCLYXY7D0MX5KN" localSheetId="10" hidden="1">#REF!</definedName>
    <definedName name="BExQJEVCKX6KZHNCLYXY7D0MX5KN" localSheetId="8" hidden="1">#REF!</definedName>
    <definedName name="BExQJEVCKX6KZHNCLYXY7D0MX5KN" hidden="1">#REF!</definedName>
    <definedName name="BExQJJYSDX8B0J1QGF2HL071KKA3" localSheetId="10" hidden="1">#REF!</definedName>
    <definedName name="BExQJJYSDX8B0J1QGF2HL071KKA3" localSheetId="8" hidden="1">#REF!</definedName>
    <definedName name="BExQJJYSDX8B0J1QGF2HL071KKA3" hidden="1">#REF!</definedName>
    <definedName name="BExQK1HV6SQQ7CP8H8IUKI9TYXTD" localSheetId="10" hidden="1">#REF!</definedName>
    <definedName name="BExQK1HV6SQQ7CP8H8IUKI9TYXTD" localSheetId="8" hidden="1">#REF!</definedName>
    <definedName name="BExQK1HV6SQQ7CP8H8IUKI9TYXTD" hidden="1">#REF!</definedName>
    <definedName name="BExQK3LE5CSBW1E4H4KHW548FL2R" localSheetId="10" hidden="1">#REF!</definedName>
    <definedName name="BExQK3LE5CSBW1E4H4KHW548FL2R" localSheetId="8" hidden="1">#REF!</definedName>
    <definedName name="BExQK3LE5CSBW1E4H4KHW548FL2R" hidden="1">#REF!</definedName>
    <definedName name="BExQKG6LD6PLNDGNGO9DJXY865BR" localSheetId="10" hidden="1">#REF!</definedName>
    <definedName name="BExQKG6LD6PLNDGNGO9DJXY865BR" localSheetId="8" hidden="1">#REF!</definedName>
    <definedName name="BExQKG6LD6PLNDGNGO9DJXY865BR" hidden="1">#REF!</definedName>
    <definedName name="BExQKUKG8I4CGS9QYSD0H7NHP4JN" localSheetId="10" hidden="1">#REF!</definedName>
    <definedName name="BExQKUKG8I4CGS9QYSD0H7NHP4JN" localSheetId="8" hidden="1">#REF!</definedName>
    <definedName name="BExQKUKG8I4CGS9QYSD0H7NHP4JN" hidden="1">#REF!</definedName>
    <definedName name="BExQL2NSE8OYZFXQH8A23RMVMFW7" localSheetId="10" hidden="1">#REF!</definedName>
    <definedName name="BExQL2NSE8OYZFXQH8A23RMVMFW7" localSheetId="8" hidden="1">#REF!</definedName>
    <definedName name="BExQL2NSE8OYZFXQH8A23RMVMFW7" hidden="1">#REF!</definedName>
    <definedName name="BExQL4GJ3LZJL6JDEHT7UDXW90TV" localSheetId="10" hidden="1">#REF!</definedName>
    <definedName name="BExQL4GJ3LZJL6JDEHT7UDXW90TV" localSheetId="8" hidden="1">#REF!</definedName>
    <definedName name="BExQL4GJ3LZJL6JDEHT7UDXW90TV" hidden="1">#REF!</definedName>
    <definedName name="BExQLE1TOW3A287TQB0AVWENT8O1" localSheetId="10" hidden="1">#REF!</definedName>
    <definedName name="BExQLE1TOW3A287TQB0AVWENT8O1" localSheetId="8" hidden="1">#REF!</definedName>
    <definedName name="BExQLE1TOW3A287TQB0AVWENT8O1" hidden="1">#REF!</definedName>
    <definedName name="BExRYOYB4A3E5F6MTROY69LR0PMG" localSheetId="10" hidden="1">#REF!</definedName>
    <definedName name="BExRYOYB4A3E5F6MTROY69LR0PMG" localSheetId="8" hidden="1">#REF!</definedName>
    <definedName name="BExRYOYB4A3E5F6MTROY69LR0PMG" hidden="1">#REF!</definedName>
    <definedName name="BExRYZLA9EW71H4SXQR525S72LLP" localSheetId="10" hidden="1">#REF!</definedName>
    <definedName name="BExRYZLA9EW71H4SXQR525S72LLP" localSheetId="8" hidden="1">#REF!</definedName>
    <definedName name="BExRYZLA9EW71H4SXQR525S72LLP" hidden="1">#REF!</definedName>
    <definedName name="BExRZ66M8G9FQ0VFP077QSZBSOA5" localSheetId="10" hidden="1">#REF!</definedName>
    <definedName name="BExRZ66M8G9FQ0VFP077QSZBSOA5" localSheetId="8" hidden="1">#REF!</definedName>
    <definedName name="BExRZ66M8G9FQ0VFP077QSZBSOA5" hidden="1">#REF!</definedName>
    <definedName name="BExRZ8FMQQL46I8AQWU17LRNZD5T" localSheetId="10" hidden="1">#REF!</definedName>
    <definedName name="BExRZ8FMQQL46I8AQWU17LRNZD5T" localSheetId="8" hidden="1">#REF!</definedName>
    <definedName name="BExRZ8FMQQL46I8AQWU17LRNZD5T" hidden="1">#REF!</definedName>
    <definedName name="BExRZIRRIXRUMZ5GOO95S7460BMP" localSheetId="10" hidden="1">#REF!</definedName>
    <definedName name="BExRZIRRIXRUMZ5GOO95S7460BMP" localSheetId="8" hidden="1">#REF!</definedName>
    <definedName name="BExRZIRRIXRUMZ5GOO95S7460BMP" hidden="1">#REF!</definedName>
    <definedName name="BExRZJTNBKKPK7SB4LA31O3OH6PO" localSheetId="10" hidden="1">#REF!</definedName>
    <definedName name="BExRZJTNBKKPK7SB4LA31O3OH6PO" localSheetId="8" hidden="1">#REF!</definedName>
    <definedName name="BExRZJTNBKKPK7SB4LA31O3OH6PO" hidden="1">#REF!</definedName>
    <definedName name="BExRZK9RAHMM0ZLTNSK7A4LDC42D" localSheetId="10" hidden="1">#REF!</definedName>
    <definedName name="BExRZK9RAHMM0ZLTNSK7A4LDC42D" localSheetId="8" hidden="1">#REF!</definedName>
    <definedName name="BExRZK9RAHMM0ZLTNSK7A4LDC42D" hidden="1">#REF!</definedName>
    <definedName name="BExRZNF461H0WDF36L3U0UQSJGZB" localSheetId="10" hidden="1">#REF!</definedName>
    <definedName name="BExRZNF461H0WDF36L3U0UQSJGZB" localSheetId="8" hidden="1">#REF!</definedName>
    <definedName name="BExRZNF461H0WDF36L3U0UQSJGZB" hidden="1">#REF!</definedName>
    <definedName name="BExRZOGSR69INI6GAEPHDWSNK5Q4" localSheetId="10" hidden="1">#REF!</definedName>
    <definedName name="BExRZOGSR69INI6GAEPHDWSNK5Q4" localSheetId="8" hidden="1">#REF!</definedName>
    <definedName name="BExRZOGSR69INI6GAEPHDWSNK5Q4" hidden="1">#REF!</definedName>
    <definedName name="BExS0ASQBKRTPDWFK0KUDFOS9LE5" localSheetId="10" hidden="1">#REF!</definedName>
    <definedName name="BExS0ASQBKRTPDWFK0KUDFOS9LE5" localSheetId="8" hidden="1">#REF!</definedName>
    <definedName name="BExS0ASQBKRTPDWFK0KUDFOS9LE5" hidden="1">#REF!</definedName>
    <definedName name="BExS0GHQUF6YT0RU3TKDEO8CSJYB" localSheetId="10" hidden="1">#REF!</definedName>
    <definedName name="BExS0GHQUF6YT0RU3TKDEO8CSJYB" localSheetId="8" hidden="1">#REF!</definedName>
    <definedName name="BExS0GHQUF6YT0RU3TKDEO8CSJYB" hidden="1">#REF!</definedName>
    <definedName name="BExS0K8IHC45I78DMZBOJ1P13KQA" localSheetId="10" hidden="1">#REF!</definedName>
    <definedName name="BExS0K8IHC45I78DMZBOJ1P13KQA" localSheetId="8" hidden="1">#REF!</definedName>
    <definedName name="BExS0K8IHC45I78DMZBOJ1P13KQA" hidden="1">#REF!</definedName>
    <definedName name="BExS0L4WP69XXUFHED98XIEPB593" localSheetId="10" hidden="1">#REF!</definedName>
    <definedName name="BExS0L4WP69XXUFHED98XIEPB593" localSheetId="8" hidden="1">#REF!</definedName>
    <definedName name="BExS0L4WP69XXUFHED98XIEPB593" hidden="1">#REF!</definedName>
    <definedName name="BExS0Z2O2N4AJXFEPN87NU9ZGAHG" localSheetId="10" hidden="1">#REF!</definedName>
    <definedName name="BExS0Z2O2N4AJXFEPN87NU9ZGAHG" localSheetId="8" hidden="1">#REF!</definedName>
    <definedName name="BExS0Z2O2N4AJXFEPN87NU9ZGAHG" hidden="1">#REF!</definedName>
    <definedName name="BExS15IJV0WW662NXQUVT3FGP4ST" localSheetId="10" hidden="1">#REF!</definedName>
    <definedName name="BExS15IJV0WW662NXQUVT3FGP4ST" localSheetId="8" hidden="1">#REF!</definedName>
    <definedName name="BExS15IJV0WW662NXQUVT3FGP4ST" hidden="1">#REF!</definedName>
    <definedName name="BExS18T8TBNEPF4AU1VJ268XLF3L" localSheetId="10" hidden="1">#REF!</definedName>
    <definedName name="BExS18T8TBNEPF4AU1VJ268XLF3L" localSheetId="8" hidden="1">#REF!</definedName>
    <definedName name="BExS18T8TBNEPF4AU1VJ268XLF3L" hidden="1">#REF!</definedName>
    <definedName name="BExS194110MR25BYJI3CJ2EGZ8XT" localSheetId="10" hidden="1">#REF!</definedName>
    <definedName name="BExS194110MR25BYJI3CJ2EGZ8XT" localSheetId="8" hidden="1">#REF!</definedName>
    <definedName name="BExS194110MR25BYJI3CJ2EGZ8XT" hidden="1">#REF!</definedName>
    <definedName name="BExS1BNVGNSGD4EP90QL8WXYWZ66" localSheetId="10" hidden="1">#REF!</definedName>
    <definedName name="BExS1BNVGNSGD4EP90QL8WXYWZ66" localSheetId="8" hidden="1">#REF!</definedName>
    <definedName name="BExS1BNVGNSGD4EP90QL8WXYWZ66" hidden="1">#REF!</definedName>
    <definedName name="BExS1UE39N6NCND7MAARSBWXS6HU" localSheetId="10" hidden="1">#REF!</definedName>
    <definedName name="BExS1UE39N6NCND7MAARSBWXS6HU" localSheetId="8" hidden="1">#REF!</definedName>
    <definedName name="BExS1UE39N6NCND7MAARSBWXS6HU" hidden="1">#REF!</definedName>
    <definedName name="BExS226HTWL5WVC76MP5A1IBI8WD" localSheetId="10" hidden="1">#REF!</definedName>
    <definedName name="BExS226HTWL5WVC76MP5A1IBI8WD" localSheetId="8" hidden="1">#REF!</definedName>
    <definedName name="BExS226HTWL5WVC76MP5A1IBI8WD" hidden="1">#REF!</definedName>
    <definedName name="BExS26OI2QNNAH2WMDD95Z400048" localSheetId="10" hidden="1">#REF!</definedName>
    <definedName name="BExS26OI2QNNAH2WMDD95Z400048" localSheetId="8" hidden="1">#REF!</definedName>
    <definedName name="BExS26OI2QNNAH2WMDD95Z400048" hidden="1">#REF!</definedName>
    <definedName name="BExS2D4EI622QRKZKVDPRE66M4XA" localSheetId="10" hidden="1">#REF!</definedName>
    <definedName name="BExS2D4EI622QRKZKVDPRE66M4XA" localSheetId="8" hidden="1">#REF!</definedName>
    <definedName name="BExS2D4EI622QRKZKVDPRE66M4XA" hidden="1">#REF!</definedName>
    <definedName name="BExS2DF6B4ZUF3VZLI4G6LJ3BF38" localSheetId="10" hidden="1">#REF!</definedName>
    <definedName name="BExS2DF6B4ZUF3VZLI4G6LJ3BF38" localSheetId="8" hidden="1">#REF!</definedName>
    <definedName name="BExS2DF6B4ZUF3VZLI4G6LJ3BF38" hidden="1">#REF!</definedName>
    <definedName name="BExS2GKEA6VM3PDWKD7XI0KRUHTW" localSheetId="10" hidden="1">#REF!</definedName>
    <definedName name="BExS2GKEA6VM3PDWKD7XI0KRUHTW" localSheetId="8" hidden="1">#REF!</definedName>
    <definedName name="BExS2GKEA6VM3PDWKD7XI0KRUHTW" hidden="1">#REF!</definedName>
    <definedName name="BExS2I2HVU314TXI2DYFRY8XV913" localSheetId="10" hidden="1">#REF!</definedName>
    <definedName name="BExS2I2HVU314TXI2DYFRY8XV913" localSheetId="8" hidden="1">#REF!</definedName>
    <definedName name="BExS2I2HVU314TXI2DYFRY8XV913" hidden="1">#REF!</definedName>
    <definedName name="BExS2QB5FS5LYTFYO4BROTWG3OV5" localSheetId="10" hidden="1">#REF!</definedName>
    <definedName name="BExS2QB5FS5LYTFYO4BROTWG3OV5" localSheetId="8" hidden="1">#REF!</definedName>
    <definedName name="BExS2QB5FS5LYTFYO4BROTWG3OV5" hidden="1">#REF!</definedName>
    <definedName name="BExS2TLU1HONYV6S3ZD9T12D7CIG" localSheetId="10" hidden="1">#REF!</definedName>
    <definedName name="BExS2TLU1HONYV6S3ZD9T12D7CIG" localSheetId="8" hidden="1">#REF!</definedName>
    <definedName name="BExS2TLU1HONYV6S3ZD9T12D7CIG" hidden="1">#REF!</definedName>
    <definedName name="BExS2WLQUVBRZJWQTWUU4CYDY4IN" localSheetId="10" hidden="1">#REF!</definedName>
    <definedName name="BExS2WLQUVBRZJWQTWUU4CYDY4IN" localSheetId="8" hidden="1">#REF!</definedName>
    <definedName name="BExS2WLQUVBRZJWQTWUU4CYDY4IN" hidden="1">#REF!</definedName>
    <definedName name="BExS2YJQV4NUX6135T90Z1Y5R26Q" localSheetId="10" hidden="1">#REF!</definedName>
    <definedName name="BExS2YJQV4NUX6135T90Z1Y5R26Q" localSheetId="8" hidden="1">#REF!</definedName>
    <definedName name="BExS2YJQV4NUX6135T90Z1Y5R26Q" hidden="1">#REF!</definedName>
    <definedName name="BExS318UV9I2FXPQQWUKKX00QLPJ" localSheetId="10" hidden="1">#REF!</definedName>
    <definedName name="BExS318UV9I2FXPQQWUKKX00QLPJ" localSheetId="8" hidden="1">#REF!</definedName>
    <definedName name="BExS318UV9I2FXPQQWUKKX00QLPJ" hidden="1">#REF!</definedName>
    <definedName name="BExS3LBS0SMTHALVM4NRI1BAV1NP" localSheetId="10" hidden="1">#REF!</definedName>
    <definedName name="BExS3LBS0SMTHALVM4NRI1BAV1NP" localSheetId="8" hidden="1">#REF!</definedName>
    <definedName name="BExS3LBS0SMTHALVM4NRI1BAV1NP" hidden="1">#REF!</definedName>
    <definedName name="BExS3MTQ75VBXDGEBURP6YT8RROE" localSheetId="10" hidden="1">#REF!</definedName>
    <definedName name="BExS3MTQ75VBXDGEBURP6YT8RROE" localSheetId="8" hidden="1">#REF!</definedName>
    <definedName name="BExS3MTQ75VBXDGEBURP6YT8RROE" hidden="1">#REF!</definedName>
    <definedName name="BExS3OMGYO0DFN5186UFKEXZ2RX3" localSheetId="10" hidden="1">#REF!</definedName>
    <definedName name="BExS3OMGYO0DFN5186UFKEXZ2RX3" localSheetId="8" hidden="1">#REF!</definedName>
    <definedName name="BExS3OMGYO0DFN5186UFKEXZ2RX3" hidden="1">#REF!</definedName>
    <definedName name="BExS3SDERJ27OER67TIGOVZU13A2" localSheetId="10" hidden="1">#REF!</definedName>
    <definedName name="BExS3SDERJ27OER67TIGOVZU13A2" localSheetId="8" hidden="1">#REF!</definedName>
    <definedName name="BExS3SDERJ27OER67TIGOVZU13A2" hidden="1">#REF!</definedName>
    <definedName name="BExS3STIH9SFG0R6H30P191QZE98" localSheetId="10" hidden="1">#REF!</definedName>
    <definedName name="BExS3STIH9SFG0R6H30P191QZE98" localSheetId="8" hidden="1">#REF!</definedName>
    <definedName name="BExS3STIH9SFG0R6H30P191QZE98" hidden="1">#REF!</definedName>
    <definedName name="BExS46R5WDNU5KL04FKY5LHJUCB8" localSheetId="10" hidden="1">#REF!</definedName>
    <definedName name="BExS46R5WDNU5KL04FKY5LHJUCB8" localSheetId="8" hidden="1">#REF!</definedName>
    <definedName name="BExS46R5WDNU5KL04FKY5LHJUCB8" hidden="1">#REF!</definedName>
    <definedName name="BExS4ASWKM93XA275AXHYP8AG6SU" localSheetId="10" hidden="1">#REF!</definedName>
    <definedName name="BExS4ASWKM93XA275AXHYP8AG6SU" localSheetId="8" hidden="1">#REF!</definedName>
    <definedName name="BExS4ASWKM93XA275AXHYP8AG6SU" hidden="1">#REF!</definedName>
    <definedName name="BExS4IANBC4RO7HIK0MZZ2RPQU78" localSheetId="10" hidden="1">#REF!</definedName>
    <definedName name="BExS4IANBC4RO7HIK0MZZ2RPQU78" localSheetId="8" hidden="1">#REF!</definedName>
    <definedName name="BExS4IANBC4RO7HIK0MZZ2RPQU78" hidden="1">#REF!</definedName>
    <definedName name="BExS4JN3Y6SVBKILQK0R9HS45Y52" localSheetId="10" hidden="1">#REF!</definedName>
    <definedName name="BExS4JN3Y6SVBKILQK0R9HS45Y52" localSheetId="8" hidden="1">#REF!</definedName>
    <definedName name="BExS4JN3Y6SVBKILQK0R9HS45Y52" hidden="1">#REF!</definedName>
    <definedName name="BExS4P6S41O6Z6BED77U3GD9PNH1" localSheetId="10" hidden="1">#REF!</definedName>
    <definedName name="BExS4P6S41O6Z6BED77U3GD9PNH1" localSheetId="8" hidden="1">#REF!</definedName>
    <definedName name="BExS4P6S41O6Z6BED77U3GD9PNH1" hidden="1">#REF!</definedName>
    <definedName name="BExS4PXPURUHFBOKYFJD5J1J2RXC" localSheetId="10" hidden="1">#REF!</definedName>
    <definedName name="BExS4PXPURUHFBOKYFJD5J1J2RXC" localSheetId="8" hidden="1">#REF!</definedName>
    <definedName name="BExS4PXPURUHFBOKYFJD5J1J2RXC" hidden="1">#REF!</definedName>
    <definedName name="BExS4T32HD3YGJ91HTJ2IGVX6V4O" localSheetId="10" hidden="1">#REF!</definedName>
    <definedName name="BExS4T32HD3YGJ91HTJ2IGVX6V4O" localSheetId="8" hidden="1">#REF!</definedName>
    <definedName name="BExS4T32HD3YGJ91HTJ2IGVX6V4O" hidden="1">#REF!</definedName>
    <definedName name="BExS51H0N51UT0FZOPZRCF1GU063" localSheetId="10" hidden="1">#REF!</definedName>
    <definedName name="BExS51H0N51UT0FZOPZRCF1GU063" localSheetId="8" hidden="1">#REF!</definedName>
    <definedName name="BExS51H0N51UT0FZOPZRCF1GU063" hidden="1">#REF!</definedName>
    <definedName name="BExS54X72TJFC41FJK72MLRR2OO7" localSheetId="10" hidden="1">#REF!</definedName>
    <definedName name="BExS54X72TJFC41FJK72MLRR2OO7" localSheetId="8" hidden="1">#REF!</definedName>
    <definedName name="BExS54X72TJFC41FJK72MLRR2OO7" hidden="1">#REF!</definedName>
    <definedName name="BExS59F0PA1V2ZC7S5TN6IT41SXP" localSheetId="10" hidden="1">#REF!</definedName>
    <definedName name="BExS59F0PA1V2ZC7S5TN6IT41SXP" localSheetId="8" hidden="1">#REF!</definedName>
    <definedName name="BExS59F0PA1V2ZC7S5TN6IT41SXP" hidden="1">#REF!</definedName>
    <definedName name="BExS5L3TGB8JVW9ROYWTKYTUPW27" localSheetId="10" hidden="1">#REF!</definedName>
    <definedName name="BExS5L3TGB8JVW9ROYWTKYTUPW27" localSheetId="8" hidden="1">#REF!</definedName>
    <definedName name="BExS5L3TGB8JVW9ROYWTKYTUPW27" hidden="1">#REF!</definedName>
    <definedName name="BExS6GKQ96EHVLYWNJDWXZXUZW90" localSheetId="10" hidden="1">#REF!</definedName>
    <definedName name="BExS6GKQ96EHVLYWNJDWXZXUZW90" localSheetId="8" hidden="1">#REF!</definedName>
    <definedName name="BExS6GKQ96EHVLYWNJDWXZXUZW90" hidden="1">#REF!</definedName>
    <definedName name="BExS6ITKSZFRR01YD5B0F676SYN7" localSheetId="10" hidden="1">#REF!</definedName>
    <definedName name="BExS6ITKSZFRR01YD5B0F676SYN7" localSheetId="8" hidden="1">#REF!</definedName>
    <definedName name="BExS6ITKSZFRR01YD5B0F676SYN7" hidden="1">#REF!</definedName>
    <definedName name="BExS6N0LI574IAC89EFW6CLTCQ33" localSheetId="10" hidden="1">#REF!</definedName>
    <definedName name="BExS6N0LI574IAC89EFW6CLTCQ33" localSheetId="8" hidden="1">#REF!</definedName>
    <definedName name="BExS6N0LI574IAC89EFW6CLTCQ33" hidden="1">#REF!</definedName>
    <definedName name="BExS6N0NEF7XCTT5R600QZ71A44O" localSheetId="10" hidden="1">#REF!</definedName>
    <definedName name="BExS6N0NEF7XCTT5R600QZ71A44O" localSheetId="8" hidden="1">#REF!</definedName>
    <definedName name="BExS6N0NEF7XCTT5R600QZ71A44O" hidden="1">#REF!</definedName>
    <definedName name="BExS6WRDBF3ST86ZOBBUL3GTCR11" localSheetId="10" hidden="1">#REF!</definedName>
    <definedName name="BExS6WRDBF3ST86ZOBBUL3GTCR11" localSheetId="8" hidden="1">#REF!</definedName>
    <definedName name="BExS6WRDBF3ST86ZOBBUL3GTCR11" hidden="1">#REF!</definedName>
    <definedName name="BExS6XNRKR0C3MTA0LV5B60UB908" localSheetId="10" hidden="1">#REF!</definedName>
    <definedName name="BExS6XNRKR0C3MTA0LV5B60UB908" localSheetId="8" hidden="1">#REF!</definedName>
    <definedName name="BExS6XNRKR0C3MTA0LV5B60UB908" hidden="1">#REF!</definedName>
    <definedName name="BExS73NELZEK2MDOLXO2Q7H3EG71" localSheetId="10" hidden="1">#REF!</definedName>
    <definedName name="BExS73NELZEK2MDOLXO2Q7H3EG71" localSheetId="8" hidden="1">#REF!</definedName>
    <definedName name="BExS73NELZEK2MDOLXO2Q7H3EG71" hidden="1">#REF!</definedName>
    <definedName name="BExS7DJF6AXTWAJD7K4ZCD7L6BHV" localSheetId="10" hidden="1">#REF!</definedName>
    <definedName name="BExS7DJF6AXTWAJD7K4ZCD7L6BHV" localSheetId="8" hidden="1">#REF!</definedName>
    <definedName name="BExS7DJF6AXTWAJD7K4ZCD7L6BHV" hidden="1">#REF!</definedName>
    <definedName name="BExS7GOTHHOK287MX2RC853NWQAL" localSheetId="10" hidden="1">#REF!</definedName>
    <definedName name="BExS7GOTHHOK287MX2RC853NWQAL" localSheetId="8" hidden="1">#REF!</definedName>
    <definedName name="BExS7GOTHHOK287MX2RC853NWQAL" hidden="1">#REF!</definedName>
    <definedName name="BExS7TKQYLRZGM93UY3ZJZJBQNFJ" localSheetId="10" hidden="1">#REF!</definedName>
    <definedName name="BExS7TKQYLRZGM93UY3ZJZJBQNFJ" localSheetId="8" hidden="1">#REF!</definedName>
    <definedName name="BExS7TKQYLRZGM93UY3ZJZJBQNFJ" hidden="1">#REF!</definedName>
    <definedName name="BExS7Y2LNGVHSIBKC7C3R6X4LDR6" localSheetId="10" hidden="1">#REF!</definedName>
    <definedName name="BExS7Y2LNGVHSIBKC7C3R6X4LDR6" localSheetId="8" hidden="1">#REF!</definedName>
    <definedName name="BExS7Y2LNGVHSIBKC7C3R6X4LDR6" hidden="1">#REF!</definedName>
    <definedName name="BExS81TE0EY44Y3W2M4Z4MGNP5OM" localSheetId="10" hidden="1">#REF!</definedName>
    <definedName name="BExS81TE0EY44Y3W2M4Z4MGNP5OM" localSheetId="8" hidden="1">#REF!</definedName>
    <definedName name="BExS81TE0EY44Y3W2M4Z4MGNP5OM" hidden="1">#REF!</definedName>
    <definedName name="BExS81YPDZDVJJVS15HV2HDXAC3Y" localSheetId="10" hidden="1">#REF!</definedName>
    <definedName name="BExS81YPDZDVJJVS15HV2HDXAC3Y" localSheetId="8" hidden="1">#REF!</definedName>
    <definedName name="BExS81YPDZDVJJVS15HV2HDXAC3Y" hidden="1">#REF!</definedName>
    <definedName name="BExS82PRVNUTEKQZS56YT2DVF6C2" localSheetId="10" hidden="1">#REF!</definedName>
    <definedName name="BExS82PRVNUTEKQZS56YT2DVF6C2" localSheetId="8" hidden="1">#REF!</definedName>
    <definedName name="BExS82PRVNUTEKQZS56YT2DVF6C2" hidden="1">#REF!</definedName>
    <definedName name="BExS83BCNFAV6DRCB1VTUF96491J" localSheetId="10" hidden="1">#REF!</definedName>
    <definedName name="BExS83BCNFAV6DRCB1VTUF96491J" localSheetId="8" hidden="1">#REF!</definedName>
    <definedName name="BExS83BCNFAV6DRCB1VTUF96491J" hidden="1">#REF!</definedName>
    <definedName name="BExS86GKM9ISCSNZD15BQ5E5L6A5" localSheetId="10" hidden="1">#REF!</definedName>
    <definedName name="BExS86GKM9ISCSNZD15BQ5E5L6A5" localSheetId="8" hidden="1">#REF!</definedName>
    <definedName name="BExS86GKM9ISCSNZD15BQ5E5L6A5" hidden="1">#REF!</definedName>
    <definedName name="BExS89GGRJ55EK546SM31UGE2K8T" localSheetId="10" hidden="1">#REF!</definedName>
    <definedName name="BExS89GGRJ55EK546SM31UGE2K8T" localSheetId="8" hidden="1">#REF!</definedName>
    <definedName name="BExS89GGRJ55EK546SM31UGE2K8T" hidden="1">#REF!</definedName>
    <definedName name="BExS8BPG5A0GR5AO1U951NDGGR0L" localSheetId="10" hidden="1">#REF!</definedName>
    <definedName name="BExS8BPG5A0GR5AO1U951NDGGR0L" localSheetId="8" hidden="1">#REF!</definedName>
    <definedName name="BExS8BPG5A0GR5AO1U951NDGGR0L" hidden="1">#REF!</definedName>
    <definedName name="BExS8CGI0JXFUBD41VFLI0SZSV8F" localSheetId="10" hidden="1">#REF!</definedName>
    <definedName name="BExS8CGI0JXFUBD41VFLI0SZSV8F" localSheetId="8" hidden="1">#REF!</definedName>
    <definedName name="BExS8CGI0JXFUBD41VFLI0SZSV8F" hidden="1">#REF!</definedName>
    <definedName name="BExS8D22FXVQKOEJP01LT0CDI3PS" localSheetId="10" hidden="1">#REF!</definedName>
    <definedName name="BExS8D22FXVQKOEJP01LT0CDI3PS" localSheetId="8" hidden="1">#REF!</definedName>
    <definedName name="BExS8D22FXVQKOEJP01LT0CDI3PS" hidden="1">#REF!</definedName>
    <definedName name="BExS8EEJOZFBUWZDOM3O25AJRUVU" localSheetId="10" hidden="1">#REF!</definedName>
    <definedName name="BExS8EEJOZFBUWZDOM3O25AJRUVU" localSheetId="8" hidden="1">#REF!</definedName>
    <definedName name="BExS8EEJOZFBUWZDOM3O25AJRUVU" hidden="1">#REF!</definedName>
    <definedName name="BExS8GSUS17UY50TEM2AWF36BR9Z" localSheetId="10" hidden="1">#REF!</definedName>
    <definedName name="BExS8GSUS17UY50TEM2AWF36BR9Z" localSheetId="8" hidden="1">#REF!</definedName>
    <definedName name="BExS8GSUS17UY50TEM2AWF36BR9Z" hidden="1">#REF!</definedName>
    <definedName name="BExS8HJRBVG0XI6PWA9KTMJZMQXK" localSheetId="10" hidden="1">#REF!</definedName>
    <definedName name="BExS8HJRBVG0XI6PWA9KTMJZMQXK" localSheetId="8" hidden="1">#REF!</definedName>
    <definedName name="BExS8HJRBVG0XI6PWA9KTMJZMQXK" hidden="1">#REF!</definedName>
    <definedName name="BExS8NE9HUZJH13OXLREOV1BX0OZ" localSheetId="10" hidden="1">#REF!</definedName>
    <definedName name="BExS8NE9HUZJH13OXLREOV1BX0OZ" localSheetId="8" hidden="1">#REF!</definedName>
    <definedName name="BExS8NE9HUZJH13OXLREOV1BX0OZ" hidden="1">#REF!</definedName>
    <definedName name="BExS8R51C8RM2FS6V6IRTYO9GA4A" localSheetId="10" hidden="1">#REF!</definedName>
    <definedName name="BExS8R51C8RM2FS6V6IRTYO9GA4A" localSheetId="8" hidden="1">#REF!</definedName>
    <definedName name="BExS8R51C8RM2FS6V6IRTYO9GA4A" hidden="1">#REF!</definedName>
    <definedName name="BExS8WDX408F60MH1X9B9UZ2H4R7" localSheetId="10" hidden="1">#REF!</definedName>
    <definedName name="BExS8WDX408F60MH1X9B9UZ2H4R7" localSheetId="8" hidden="1">#REF!</definedName>
    <definedName name="BExS8WDX408F60MH1X9B9UZ2H4R7" hidden="1">#REF!</definedName>
    <definedName name="BExS8X4UTVOFE2YEVLO8LTKMSI3A" localSheetId="10" hidden="1">#REF!</definedName>
    <definedName name="BExS8X4UTVOFE2YEVLO8LTKMSI3A" localSheetId="8" hidden="1">#REF!</definedName>
    <definedName name="BExS8X4UTVOFE2YEVLO8LTKMSI3A" hidden="1">#REF!</definedName>
    <definedName name="BExS8Z2W2QEC3MH0BZIYLDFQNUIP" localSheetId="10" hidden="1">#REF!</definedName>
    <definedName name="BExS8Z2W2QEC3MH0BZIYLDFQNUIP" localSheetId="8" hidden="1">#REF!</definedName>
    <definedName name="BExS8Z2W2QEC3MH0BZIYLDFQNUIP" hidden="1">#REF!</definedName>
    <definedName name="BExS92DKGRFFCIA9C0IXDOLO57EP" localSheetId="10" hidden="1">#REF!</definedName>
    <definedName name="BExS92DKGRFFCIA9C0IXDOLO57EP" localSheetId="8" hidden="1">#REF!</definedName>
    <definedName name="BExS92DKGRFFCIA9C0IXDOLO57EP" hidden="1">#REF!</definedName>
    <definedName name="BExS98OB4321YCHLCQ022PXKTT2W" localSheetId="10" hidden="1">#REF!</definedName>
    <definedName name="BExS98OB4321YCHLCQ022PXKTT2W" localSheetId="8" hidden="1">#REF!</definedName>
    <definedName name="BExS98OB4321YCHLCQ022PXKTT2W" hidden="1">#REF!</definedName>
    <definedName name="BExS9C9N8GFISC6HUERJ0EI06GB2" localSheetId="10" hidden="1">#REF!</definedName>
    <definedName name="BExS9C9N8GFISC6HUERJ0EI06GB2" localSheetId="8" hidden="1">#REF!</definedName>
    <definedName name="BExS9C9N8GFISC6HUERJ0EI06GB2" hidden="1">#REF!</definedName>
    <definedName name="BExS9D6619QNINF06KHZHYUAH0S9" localSheetId="10" hidden="1">#REF!</definedName>
    <definedName name="BExS9D6619QNINF06KHZHYUAH0S9" localSheetId="8" hidden="1">#REF!</definedName>
    <definedName name="BExS9D6619QNINF06KHZHYUAH0S9" hidden="1">#REF!</definedName>
    <definedName name="BExS9DX13CACP3J8JDREK30JB1SQ" localSheetId="10" hidden="1">#REF!</definedName>
    <definedName name="BExS9DX13CACP3J8JDREK30JB1SQ" localSheetId="8" hidden="1">#REF!</definedName>
    <definedName name="BExS9DX13CACP3J8JDREK30JB1SQ" hidden="1">#REF!</definedName>
    <definedName name="BExS9FPRS2KRRCS33SE6WFNF5GYL" localSheetId="10" hidden="1">#REF!</definedName>
    <definedName name="BExS9FPRS2KRRCS33SE6WFNF5GYL" localSheetId="8" hidden="1">#REF!</definedName>
    <definedName name="BExS9FPRS2KRRCS33SE6WFNF5GYL" hidden="1">#REF!</definedName>
    <definedName name="BExS9M5VN3VE822UH6TLACVY24CJ" localSheetId="10" hidden="1">#REF!</definedName>
    <definedName name="BExS9M5VN3VE822UH6TLACVY24CJ" localSheetId="8" hidden="1">#REF!</definedName>
    <definedName name="BExS9M5VN3VE822UH6TLACVY24CJ" hidden="1">#REF!</definedName>
    <definedName name="BExS9WI0A6PSEB8N9GPXF2Z7MWHM" localSheetId="10" hidden="1">#REF!</definedName>
    <definedName name="BExS9WI0A6PSEB8N9GPXF2Z7MWHM" localSheetId="8" hidden="1">#REF!</definedName>
    <definedName name="BExS9WI0A6PSEB8N9GPXF2Z7MWHM" hidden="1">#REF!</definedName>
    <definedName name="BExS9XJPZ07ND34OHX60QD382FV6" localSheetId="10" hidden="1">#REF!</definedName>
    <definedName name="BExS9XJPZ07ND34OHX60QD382FV6" localSheetId="8" hidden="1">#REF!</definedName>
    <definedName name="BExS9XJPZ07ND34OHX60QD382FV6" hidden="1">#REF!</definedName>
    <definedName name="BExSA4AJLEEN4R7HU4FRSMYR17TR" localSheetId="10" hidden="1">#REF!</definedName>
    <definedName name="BExSA4AJLEEN4R7HU4FRSMYR17TR" localSheetId="8" hidden="1">#REF!</definedName>
    <definedName name="BExSA4AJLEEN4R7HU4FRSMYR17TR" hidden="1">#REF!</definedName>
    <definedName name="BExSA5HP306TN9XJS0TU619DLRR7" localSheetId="10" hidden="1">#REF!</definedName>
    <definedName name="BExSA5HP306TN9XJS0TU619DLRR7" localSheetId="8" hidden="1">#REF!</definedName>
    <definedName name="BExSA5HP306TN9XJS0TU619DLRR7" hidden="1">#REF!</definedName>
    <definedName name="BExSAAVWQOOIA6B3JHQVGP08HFEM" localSheetId="10" hidden="1">#REF!</definedName>
    <definedName name="BExSAAVWQOOIA6B3JHQVGP08HFEM" localSheetId="8" hidden="1">#REF!</definedName>
    <definedName name="BExSAAVWQOOIA6B3JHQVGP08HFEM" hidden="1">#REF!</definedName>
    <definedName name="BExSAFJ3IICU2M7QPVE4ARYMXZKX" localSheetId="10" hidden="1">#REF!</definedName>
    <definedName name="BExSAFJ3IICU2M7QPVE4ARYMXZKX" localSheetId="8" hidden="1">#REF!</definedName>
    <definedName name="BExSAFJ3IICU2M7QPVE4ARYMXZKX" hidden="1">#REF!</definedName>
    <definedName name="BExSAH6ID8OHX379UXVNGFO8J6KQ" localSheetId="10" hidden="1">#REF!</definedName>
    <definedName name="BExSAH6ID8OHX379UXVNGFO8J6KQ" localSheetId="8" hidden="1">#REF!</definedName>
    <definedName name="BExSAH6ID8OHX379UXVNGFO8J6KQ" hidden="1">#REF!</definedName>
    <definedName name="BExSAQBHIXGQRNIRGCJMBXUPCZQA" localSheetId="10" hidden="1">#REF!</definedName>
    <definedName name="BExSAQBHIXGQRNIRGCJMBXUPCZQA" localSheetId="8" hidden="1">#REF!</definedName>
    <definedName name="BExSAQBHIXGQRNIRGCJMBXUPCZQA" hidden="1">#REF!</definedName>
    <definedName name="BExSAUTCT4P7JP57NOR9MTX33QJZ" localSheetId="10" hidden="1">#REF!</definedName>
    <definedName name="BExSAUTCT4P7JP57NOR9MTX33QJZ" localSheetId="8" hidden="1">#REF!</definedName>
    <definedName name="BExSAUTCT4P7JP57NOR9MTX33QJZ" hidden="1">#REF!</definedName>
    <definedName name="BExSAY9CA9TFXQ9M9FBJRGJO9T9E" localSheetId="10" hidden="1">#REF!</definedName>
    <definedName name="BExSAY9CA9TFXQ9M9FBJRGJO9T9E" localSheetId="8" hidden="1">#REF!</definedName>
    <definedName name="BExSAY9CA9TFXQ9M9FBJRGJO9T9E" hidden="1">#REF!</definedName>
    <definedName name="BExSB4JYKQ3MINI7RAYK5M8BLJDC" localSheetId="10" hidden="1">#REF!</definedName>
    <definedName name="BExSB4JYKQ3MINI7RAYK5M8BLJDC" localSheetId="8" hidden="1">#REF!</definedName>
    <definedName name="BExSB4JYKQ3MINI7RAYK5M8BLJDC" hidden="1">#REF!</definedName>
    <definedName name="BExSBCY73CG3Q15P5BDLDT994XRL" localSheetId="10" hidden="1">#REF!</definedName>
    <definedName name="BExSBCY73CG3Q15P5BDLDT994XRL" localSheetId="8" hidden="1">#REF!</definedName>
    <definedName name="BExSBCY73CG3Q15P5BDLDT994XRL" hidden="1">#REF!</definedName>
    <definedName name="BExSBMOS41ZRLWYLOU29V6Y7YORR" localSheetId="10" hidden="1">#REF!</definedName>
    <definedName name="BExSBMOS41ZRLWYLOU29V6Y7YORR" localSheetId="8" hidden="1">#REF!</definedName>
    <definedName name="BExSBMOS41ZRLWYLOU29V6Y7YORR" hidden="1">#REF!</definedName>
    <definedName name="BExSBPZG22WAMZYIF7CZ686E8X80" localSheetId="10" hidden="1">#REF!</definedName>
    <definedName name="BExSBPZG22WAMZYIF7CZ686E8X80" localSheetId="8" hidden="1">#REF!</definedName>
    <definedName name="BExSBPZG22WAMZYIF7CZ686E8X80" hidden="1">#REF!</definedName>
    <definedName name="BExSBRBXXQMBU1TYDW1BXTEVEPRU" localSheetId="10" hidden="1">#REF!</definedName>
    <definedName name="BExSBRBXXQMBU1TYDW1BXTEVEPRU" localSheetId="8" hidden="1">#REF!</definedName>
    <definedName name="BExSBRBXXQMBU1TYDW1BXTEVEPRU" hidden="1">#REF!</definedName>
    <definedName name="BExSC54998WTZ21DSL0R8UN0Y9JH" localSheetId="10" hidden="1">#REF!</definedName>
    <definedName name="BExSC54998WTZ21DSL0R8UN0Y9JH" localSheetId="8" hidden="1">#REF!</definedName>
    <definedName name="BExSC54998WTZ21DSL0R8UN0Y9JH" hidden="1">#REF!</definedName>
    <definedName name="BExSC60N7WR9PJSNC9B7ORCX9NGY" localSheetId="10" hidden="1">#REF!</definedName>
    <definedName name="BExSC60N7WR9PJSNC9B7ORCX9NGY" localSheetId="8" hidden="1">#REF!</definedName>
    <definedName name="BExSC60N7WR9PJSNC9B7ORCX9NGY" hidden="1">#REF!</definedName>
    <definedName name="BExSCE99EZTILTTCE4NJJF96OYYM" localSheetId="10" hidden="1">#REF!</definedName>
    <definedName name="BExSCE99EZTILTTCE4NJJF96OYYM" localSheetId="8" hidden="1">#REF!</definedName>
    <definedName name="BExSCE99EZTILTTCE4NJJF96OYYM" hidden="1">#REF!</definedName>
    <definedName name="BExSCFWOMYELUEPWVJIRGIQZH5BV" localSheetId="10" hidden="1">#REF!</definedName>
    <definedName name="BExSCFWOMYELUEPWVJIRGIQZH5BV" localSheetId="8" hidden="1">#REF!</definedName>
    <definedName name="BExSCFWOMYELUEPWVJIRGIQZH5BV" hidden="1">#REF!</definedName>
    <definedName name="BExSCHUQZ2HFEWS54X67DIS8OSXZ" localSheetId="10" hidden="1">#REF!</definedName>
    <definedName name="BExSCHUQZ2HFEWS54X67DIS8OSXZ" localSheetId="8" hidden="1">#REF!</definedName>
    <definedName name="BExSCHUQZ2HFEWS54X67DIS8OSXZ" hidden="1">#REF!</definedName>
    <definedName name="BExSCOG41SKKG4GYU76WRWW1CTE6" localSheetId="10" hidden="1">#REF!</definedName>
    <definedName name="BExSCOG41SKKG4GYU76WRWW1CTE6" localSheetId="8" hidden="1">#REF!</definedName>
    <definedName name="BExSCOG41SKKG4GYU76WRWW1CTE6" hidden="1">#REF!</definedName>
    <definedName name="BExSCVC9P86YVFMRKKUVRV29MZXZ" localSheetId="10" hidden="1">#REF!</definedName>
    <definedName name="BExSCVC9P86YVFMRKKUVRV29MZXZ" localSheetId="8" hidden="1">#REF!</definedName>
    <definedName name="BExSCVC9P86YVFMRKKUVRV29MZXZ" hidden="1">#REF!</definedName>
    <definedName name="BExSD233CH4MU9ZMGNRF97ZV7KWU" localSheetId="10" hidden="1">#REF!</definedName>
    <definedName name="BExSD233CH4MU9ZMGNRF97ZV7KWU" localSheetId="8" hidden="1">#REF!</definedName>
    <definedName name="BExSD233CH4MU9ZMGNRF97ZV7KWU" hidden="1">#REF!</definedName>
    <definedName name="BExSD2U0F3BN6IN9N4R2DTTJG15H" localSheetId="10" hidden="1">#REF!</definedName>
    <definedName name="BExSD2U0F3BN6IN9N4R2DTTJG15H" localSheetId="8" hidden="1">#REF!</definedName>
    <definedName name="BExSD2U0F3BN6IN9N4R2DTTJG15H" hidden="1">#REF!</definedName>
    <definedName name="BExSD6A6NY15YSMFH51ST6XJY429" localSheetId="10" hidden="1">#REF!</definedName>
    <definedName name="BExSD6A6NY15YSMFH51ST6XJY429" localSheetId="8" hidden="1">#REF!</definedName>
    <definedName name="BExSD6A6NY15YSMFH51ST6XJY429" hidden="1">#REF!</definedName>
    <definedName name="BExSD9VH6PF6RQ135VOEE08YXPAW" localSheetId="10" hidden="1">#REF!</definedName>
    <definedName name="BExSD9VH6PF6RQ135VOEE08YXPAW" localSheetId="8" hidden="1">#REF!</definedName>
    <definedName name="BExSD9VH6PF6RQ135VOEE08YXPAW" hidden="1">#REF!</definedName>
    <definedName name="BExSDI9QWFD49GEZWZ3KOGM27XRB" localSheetId="10" hidden="1">#REF!</definedName>
    <definedName name="BExSDI9QWFD49GEZWZ3KOGM27XRB" localSheetId="8" hidden="1">#REF!</definedName>
    <definedName name="BExSDI9QWFD49GEZWZ3KOGM27XRB" hidden="1">#REF!</definedName>
    <definedName name="BExSDP5Y04WWMX2WWRITWOX8R5I9" localSheetId="10" hidden="1">#REF!</definedName>
    <definedName name="BExSDP5Y04WWMX2WWRITWOX8R5I9" localSheetId="8" hidden="1">#REF!</definedName>
    <definedName name="BExSDP5Y04WWMX2WWRITWOX8R5I9" hidden="1">#REF!</definedName>
    <definedName name="BExSDSGM203BJTNS9MKCBX453HMD" localSheetId="10" hidden="1">#REF!</definedName>
    <definedName name="BExSDSGM203BJTNS9MKCBX453HMD" localSheetId="8" hidden="1">#REF!</definedName>
    <definedName name="BExSDSGM203BJTNS9MKCBX453HMD" hidden="1">#REF!</definedName>
    <definedName name="BExSDT20XUFXTDM37M148AXAP7HN" localSheetId="10" hidden="1">#REF!</definedName>
    <definedName name="BExSDT20XUFXTDM37M148AXAP7HN" localSheetId="8" hidden="1">#REF!</definedName>
    <definedName name="BExSDT20XUFXTDM37M148AXAP7HN" hidden="1">#REF!</definedName>
    <definedName name="BExSDYLOWNTKCY92LFEDAV8LO7D3" localSheetId="10" hidden="1">#REF!</definedName>
    <definedName name="BExSDYLOWNTKCY92LFEDAV8LO7D3" localSheetId="8" hidden="1">#REF!</definedName>
    <definedName name="BExSDYLOWNTKCY92LFEDAV8LO7D3" hidden="1">#REF!</definedName>
    <definedName name="BExSE277VXZ807WBUB6A1UGQ1SF9" localSheetId="10" hidden="1">#REF!</definedName>
    <definedName name="BExSE277VXZ807WBUB6A1UGQ1SF9" localSheetId="8" hidden="1">#REF!</definedName>
    <definedName name="BExSE277VXZ807WBUB6A1UGQ1SF9" hidden="1">#REF!</definedName>
    <definedName name="BExSE3EDSP4UL6G0I3DZ5SBHMUBU" localSheetId="10" hidden="1">#REF!</definedName>
    <definedName name="BExSE3EDSP4UL6G0I3DZ5SBHMUBU" localSheetId="8" hidden="1">#REF!</definedName>
    <definedName name="BExSE3EDSP4UL6G0I3DZ5SBHMUBU" hidden="1">#REF!</definedName>
    <definedName name="BExSEEHK1VLWD7JBV9SVVVIKQZ3I" localSheetId="10" hidden="1">#REF!</definedName>
    <definedName name="BExSEEHK1VLWD7JBV9SVVVIKQZ3I" localSheetId="8" hidden="1">#REF!</definedName>
    <definedName name="BExSEEHK1VLWD7JBV9SVVVIKQZ3I" hidden="1">#REF!</definedName>
    <definedName name="BExSEITYG8XAMWJ1C8VKU1MB4TEO" localSheetId="10" hidden="1">#REF!</definedName>
    <definedName name="BExSEITYG8XAMWJ1C8VKU1MB4TEO" localSheetId="8" hidden="1">#REF!</definedName>
    <definedName name="BExSEITYG8XAMWJ1C8VKU1MB4TEO" hidden="1">#REF!</definedName>
    <definedName name="BExSEJKZLX37P3V33TRTFJ30BFRK" localSheetId="10" hidden="1">#REF!</definedName>
    <definedName name="BExSEJKZLX37P3V33TRTFJ30BFRK" localSheetId="8" hidden="1">#REF!</definedName>
    <definedName name="BExSEJKZLX37P3V33TRTFJ30BFRK" hidden="1">#REF!</definedName>
    <definedName name="BExSEKXG1AW54E28IG5EODEM0JJV" localSheetId="10" hidden="1">#REF!</definedName>
    <definedName name="BExSEKXG1AW54E28IG5EODEM0JJV" localSheetId="8" hidden="1">#REF!</definedName>
    <definedName name="BExSEKXG1AW54E28IG5EODEM0JJV" hidden="1">#REF!</definedName>
    <definedName name="BExSEO84KVM8R2IV5MFH0XI3IZSN" localSheetId="10" hidden="1">#REF!</definedName>
    <definedName name="BExSEO84KVM8R2IV5MFH0XI3IZSN" localSheetId="8" hidden="1">#REF!</definedName>
    <definedName name="BExSEO84KVM8R2IV5MFH0XI3IZSN" hidden="1">#REF!</definedName>
    <definedName name="BExSEP9UVOAI6TMXKNK587PQ3328" localSheetId="10" hidden="1">#REF!</definedName>
    <definedName name="BExSEP9UVOAI6TMXKNK587PQ3328" localSheetId="8" hidden="1">#REF!</definedName>
    <definedName name="BExSEP9UVOAI6TMXKNK587PQ3328" hidden="1">#REF!</definedName>
    <definedName name="BExSERIU9MUGR4NPZAUJCVXUZ74I" localSheetId="10" hidden="1">#REF!</definedName>
    <definedName name="BExSERIU9MUGR4NPZAUJCVXUZ74I" localSheetId="8" hidden="1">#REF!</definedName>
    <definedName name="BExSERIU9MUGR4NPZAUJCVXUZ74I" hidden="1">#REF!</definedName>
    <definedName name="BExSF07QFLZCO4P6K6QF05XG7PH1" localSheetId="10" hidden="1">#REF!</definedName>
    <definedName name="BExSF07QFLZCO4P6K6QF05XG7PH1" localSheetId="8" hidden="1">#REF!</definedName>
    <definedName name="BExSF07QFLZCO4P6K6QF05XG7PH1" hidden="1">#REF!</definedName>
    <definedName name="BExSFJ8ZAGQ63A4MVMZRQWLVRGQ5" localSheetId="10" hidden="1">#REF!</definedName>
    <definedName name="BExSFJ8ZAGQ63A4MVMZRQWLVRGQ5" localSheetId="8" hidden="1">#REF!</definedName>
    <definedName name="BExSFJ8ZAGQ63A4MVMZRQWLVRGQ5" hidden="1">#REF!</definedName>
    <definedName name="BExSFKQRST2S9KXWWLCXYLKSF4G1" localSheetId="10" hidden="1">#REF!</definedName>
    <definedName name="BExSFKQRST2S9KXWWLCXYLKSF4G1" localSheetId="8" hidden="1">#REF!</definedName>
    <definedName name="BExSFKQRST2S9KXWWLCXYLKSF4G1" hidden="1">#REF!</definedName>
    <definedName name="BExSFOHO6VZ5Y463KL3XYTZBVE3P" localSheetId="10" hidden="1">#REF!</definedName>
    <definedName name="BExSFOHO6VZ5Y463KL3XYTZBVE3P" localSheetId="8" hidden="1">#REF!</definedName>
    <definedName name="BExSFOHO6VZ5Y463KL3XYTZBVE3P" hidden="1">#REF!</definedName>
    <definedName name="BExSFY2ZJOYUEYBX21QZ7AMN2WK1" localSheetId="10" hidden="1">#REF!</definedName>
    <definedName name="BExSFY2ZJOYUEYBX21QZ7AMN2WK1" localSheetId="8" hidden="1">#REF!</definedName>
    <definedName name="BExSFY2ZJOYUEYBX21QZ7AMN2WK1" hidden="1">#REF!</definedName>
    <definedName name="BExSFYDRRTAZVPXRWUF5PDQ97WFF" localSheetId="10" hidden="1">#REF!</definedName>
    <definedName name="BExSFYDRRTAZVPXRWUF5PDQ97WFF" localSheetId="8" hidden="1">#REF!</definedName>
    <definedName name="BExSFYDRRTAZVPXRWUF5PDQ97WFF" hidden="1">#REF!</definedName>
    <definedName name="BExSFZVPFTXA3F0IJ2NGH1GXX9R7" localSheetId="10" hidden="1">#REF!</definedName>
    <definedName name="BExSFZVPFTXA3F0IJ2NGH1GXX9R7" localSheetId="8" hidden="1">#REF!</definedName>
    <definedName name="BExSFZVPFTXA3F0IJ2NGH1GXX9R7" hidden="1">#REF!</definedName>
    <definedName name="BExSG2Q34XRC1K28H4XG6PQM3FTW" localSheetId="10" hidden="1">#REF!</definedName>
    <definedName name="BExSG2Q34XRC1K28H4XG6PQM3FTW" localSheetId="8" hidden="1">#REF!</definedName>
    <definedName name="BExSG2Q34XRC1K28H4XG6PQM3FTW" hidden="1">#REF!</definedName>
    <definedName name="BExSG90Q4ZUU2IPGDYOM169NJV9S" localSheetId="10" hidden="1">#REF!</definedName>
    <definedName name="BExSG90Q4ZUU2IPGDYOM169NJV9S" localSheetId="8" hidden="1">#REF!</definedName>
    <definedName name="BExSG90Q4ZUU2IPGDYOM169NJV9S" hidden="1">#REF!</definedName>
    <definedName name="BExSG9X3DU845PNXYJGGLBQY2UHG" localSheetId="10" hidden="1">#REF!</definedName>
    <definedName name="BExSG9X3DU845PNXYJGGLBQY2UHG" localSheetId="8" hidden="1">#REF!</definedName>
    <definedName name="BExSG9X3DU845PNXYJGGLBQY2UHG" hidden="1">#REF!</definedName>
    <definedName name="BExSGE45J27MDUUNXW7Z8Q33UAON" localSheetId="10" hidden="1">#REF!</definedName>
    <definedName name="BExSGE45J27MDUUNXW7Z8Q33UAON" localSheetId="8" hidden="1">#REF!</definedName>
    <definedName name="BExSGE45J27MDUUNXW7Z8Q33UAON" hidden="1">#REF!</definedName>
    <definedName name="BExSGE9LY91Q0URHB4YAMX0UAMYI" localSheetId="10" hidden="1">#REF!</definedName>
    <definedName name="BExSGE9LY91Q0URHB4YAMX0UAMYI" localSheetId="8" hidden="1">#REF!</definedName>
    <definedName name="BExSGE9LY91Q0URHB4YAMX0UAMYI" hidden="1">#REF!</definedName>
    <definedName name="BExSGLB2URTLBCKBB4Y885W925F2" localSheetId="10" hidden="1">#REF!</definedName>
    <definedName name="BExSGLB2URTLBCKBB4Y885W925F2" localSheetId="8" hidden="1">#REF!</definedName>
    <definedName name="BExSGLB2URTLBCKBB4Y885W925F2" hidden="1">#REF!</definedName>
    <definedName name="BExSGNEL2G0PC04ATVS20W5179EK" localSheetId="10" hidden="1">#REF!</definedName>
    <definedName name="BExSGNEL2G0PC04ATVS20W5179EK" localSheetId="8" hidden="1">#REF!</definedName>
    <definedName name="BExSGNEL2G0PC04ATVS20W5179EK" hidden="1">#REF!</definedName>
    <definedName name="BExSGOAYG73SFWOPAQV80P710GID" localSheetId="10" hidden="1">#REF!</definedName>
    <definedName name="BExSGOAYG73SFWOPAQV80P710GID" localSheetId="8" hidden="1">#REF!</definedName>
    <definedName name="BExSGOAYG73SFWOPAQV80P710GID" hidden="1">#REF!</definedName>
    <definedName name="BExSGOWJHRW7FWKLO2EHUOOGHNAF" localSheetId="10" hidden="1">#REF!</definedName>
    <definedName name="BExSGOWJHRW7FWKLO2EHUOOGHNAF" localSheetId="8" hidden="1">#REF!</definedName>
    <definedName name="BExSGOWJHRW7FWKLO2EHUOOGHNAF" hidden="1">#REF!</definedName>
    <definedName name="BExSGOWJTAP41ZV5Q23H7MI9C76W" localSheetId="10" hidden="1">#REF!</definedName>
    <definedName name="BExSGOWJTAP41ZV5Q23H7MI9C76W" localSheetId="8" hidden="1">#REF!</definedName>
    <definedName name="BExSGOWJTAP41ZV5Q23H7MI9C76W" hidden="1">#REF!</definedName>
    <definedName name="BExSGR5JQVX2HQ0PKCGZNSSUM1RV" localSheetId="10" hidden="1">#REF!</definedName>
    <definedName name="BExSGR5JQVX2HQ0PKCGZNSSUM1RV" localSheetId="8" hidden="1">#REF!</definedName>
    <definedName name="BExSGR5JQVX2HQ0PKCGZNSSUM1RV" hidden="1">#REF!</definedName>
    <definedName name="BExSGT3MKX7YVLVP6YLL6KVO8UGV" localSheetId="10" hidden="1">#REF!</definedName>
    <definedName name="BExSGT3MKX7YVLVP6YLL6KVO8UGV" localSheetId="8" hidden="1">#REF!</definedName>
    <definedName name="BExSGT3MKX7YVLVP6YLL6KVO8UGV" hidden="1">#REF!</definedName>
    <definedName name="BExSGVHX69GJZHD99DKE4RZ042B1" localSheetId="10" hidden="1">#REF!</definedName>
    <definedName name="BExSGVHX69GJZHD99DKE4RZ042B1" localSheetId="8" hidden="1">#REF!</definedName>
    <definedName name="BExSGVHX69GJZHD99DKE4RZ042B1" hidden="1">#REF!</definedName>
    <definedName name="BExSGZJO4J4ZO04E2N2ECVYS9DEZ" localSheetId="10" hidden="1">#REF!</definedName>
    <definedName name="BExSGZJO4J4ZO04E2N2ECVYS9DEZ" localSheetId="8" hidden="1">#REF!</definedName>
    <definedName name="BExSGZJO4J4ZO04E2N2ECVYS9DEZ" hidden="1">#REF!</definedName>
    <definedName name="BExSHAHFHS7MMNJR8JPVABRGBVIT" localSheetId="10" hidden="1">#REF!</definedName>
    <definedName name="BExSHAHFHS7MMNJR8JPVABRGBVIT" localSheetId="8" hidden="1">#REF!</definedName>
    <definedName name="BExSHAHFHS7MMNJR8JPVABRGBVIT" hidden="1">#REF!</definedName>
    <definedName name="BExSHGH88QZWW4RNAX4YKAZ5JEBL" localSheetId="10" hidden="1">#REF!</definedName>
    <definedName name="BExSHGH88QZWW4RNAX4YKAZ5JEBL" localSheetId="8" hidden="1">#REF!</definedName>
    <definedName name="BExSHGH88QZWW4RNAX4YKAZ5JEBL" hidden="1">#REF!</definedName>
    <definedName name="BExSHOKK1OO3CX9Z28C58E5J1D9W" localSheetId="10" hidden="1">#REF!</definedName>
    <definedName name="BExSHOKK1OO3CX9Z28C58E5J1D9W" localSheetId="8" hidden="1">#REF!</definedName>
    <definedName name="BExSHOKK1OO3CX9Z28C58E5J1D9W" hidden="1">#REF!</definedName>
    <definedName name="BExSHQD8KYLTQGDXIRKCHQQ7MKIH" localSheetId="10" hidden="1">#REF!</definedName>
    <definedName name="BExSHQD8KYLTQGDXIRKCHQQ7MKIH" localSheetId="8" hidden="1">#REF!</definedName>
    <definedName name="BExSHQD8KYLTQGDXIRKCHQQ7MKIH" hidden="1">#REF!</definedName>
    <definedName name="BExSHVGPIAHXI97UBLI9G4I4M29F" localSheetId="10" hidden="1">#REF!</definedName>
    <definedName name="BExSHVGPIAHXI97UBLI9G4I4M29F" localSheetId="8" hidden="1">#REF!</definedName>
    <definedName name="BExSHVGPIAHXI97UBLI9G4I4M29F" hidden="1">#REF!</definedName>
    <definedName name="BExSI0K2YL3HTCQAD8A7TR4QCUR6" localSheetId="10" hidden="1">#REF!</definedName>
    <definedName name="BExSI0K2YL3HTCQAD8A7TR4QCUR6" localSheetId="8" hidden="1">#REF!</definedName>
    <definedName name="BExSI0K2YL3HTCQAD8A7TR4QCUR6" hidden="1">#REF!</definedName>
    <definedName name="BExSIFUDNRWXWIWNGCCFOOD8WIAZ" localSheetId="10" hidden="1">#REF!</definedName>
    <definedName name="BExSIFUDNRWXWIWNGCCFOOD8WIAZ" localSheetId="8" hidden="1">#REF!</definedName>
    <definedName name="BExSIFUDNRWXWIWNGCCFOOD8WIAZ" hidden="1">#REF!</definedName>
    <definedName name="BExTTZNS2PBCR93C9IUW49UZ4I6T" localSheetId="10" hidden="1">#REF!</definedName>
    <definedName name="BExTTZNS2PBCR93C9IUW49UZ4I6T" localSheetId="8" hidden="1">#REF!</definedName>
    <definedName name="BExTTZNS2PBCR93C9IUW49UZ4I6T" hidden="1">#REF!</definedName>
    <definedName name="BExTU2YFQ25JQ6MEMRHHN66VLTPJ" localSheetId="10" hidden="1">#REF!</definedName>
    <definedName name="BExTU2YFQ25JQ6MEMRHHN66VLTPJ" localSheetId="8" hidden="1">#REF!</definedName>
    <definedName name="BExTU2YFQ25JQ6MEMRHHN66VLTPJ" hidden="1">#REF!</definedName>
    <definedName name="BExTU75IOII1V5O0C9X2VAYYVJUG" localSheetId="10" hidden="1">#REF!</definedName>
    <definedName name="BExTU75IOII1V5O0C9X2VAYYVJUG" localSheetId="8" hidden="1">#REF!</definedName>
    <definedName name="BExTU75IOII1V5O0C9X2VAYYVJUG" hidden="1">#REF!</definedName>
    <definedName name="BExTUA5F7V4LUIIAM17J3A8XF3JE" localSheetId="10" hidden="1">#REF!</definedName>
    <definedName name="BExTUA5F7V4LUIIAM17J3A8XF3JE" localSheetId="8" hidden="1">#REF!</definedName>
    <definedName name="BExTUA5F7V4LUIIAM17J3A8XF3JE" hidden="1">#REF!</definedName>
    <definedName name="BExTUBY3AA9B91YRRWFOT21LUL8Q" localSheetId="10" hidden="1">#REF!</definedName>
    <definedName name="BExTUBY3AA9B91YRRWFOT21LUL8Q" localSheetId="8" hidden="1">#REF!</definedName>
    <definedName name="BExTUBY3AA9B91YRRWFOT21LUL8Q" hidden="1">#REF!</definedName>
    <definedName name="BExTUJ53ANGZ3H1KDK4CR4Q0OD6P" localSheetId="10" hidden="1">#REF!</definedName>
    <definedName name="BExTUJ53ANGZ3H1KDK4CR4Q0OD6P" localSheetId="8" hidden="1">#REF!</definedName>
    <definedName name="BExTUJ53ANGZ3H1KDK4CR4Q0OD6P" hidden="1">#REF!</definedName>
    <definedName name="BExTUKXSZBM7C57G6NGLWGU4WOHY" localSheetId="10" hidden="1">#REF!</definedName>
    <definedName name="BExTUKXSZBM7C57G6NGLWGU4WOHY" localSheetId="8" hidden="1">#REF!</definedName>
    <definedName name="BExTUKXSZBM7C57G6NGLWGU4WOHY" hidden="1">#REF!</definedName>
    <definedName name="BExTUNC5INBE8Y5OA5GQUTXX6QJW" localSheetId="10" hidden="1">#REF!</definedName>
    <definedName name="BExTUNC5INBE8Y5OA5GQUTXX6QJW" localSheetId="8" hidden="1">#REF!</definedName>
    <definedName name="BExTUNC5INBE8Y5OA5GQUTXX6QJW" hidden="1">#REF!</definedName>
    <definedName name="BExTUSQCFFYZCDNHWHADBC2E1ZP1" localSheetId="10" hidden="1">#REF!</definedName>
    <definedName name="BExTUSQCFFYZCDNHWHADBC2E1ZP1" localSheetId="8" hidden="1">#REF!</definedName>
    <definedName name="BExTUSQCFFYZCDNHWHADBC2E1ZP1" hidden="1">#REF!</definedName>
    <definedName name="BExTUV4NQDZVAENZPSZGF7A3DDFN" localSheetId="10" hidden="1">#REF!</definedName>
    <definedName name="BExTUV4NQDZVAENZPSZGF7A3DDFN" localSheetId="8" hidden="1">#REF!</definedName>
    <definedName name="BExTUV4NQDZVAENZPSZGF7A3DDFN" hidden="1">#REF!</definedName>
    <definedName name="BExTUVFGOJEYS28JURA5KHQFDU5J" localSheetId="10" hidden="1">#REF!</definedName>
    <definedName name="BExTUVFGOJEYS28JURA5KHQFDU5J" localSheetId="8" hidden="1">#REF!</definedName>
    <definedName name="BExTUVFGOJEYS28JURA5KHQFDU5J" hidden="1">#REF!</definedName>
    <definedName name="BExTUW10U40QCYGHM5NJ3YR1O5SP" localSheetId="10" hidden="1">#REF!</definedName>
    <definedName name="BExTUW10U40QCYGHM5NJ3YR1O5SP" localSheetId="8" hidden="1">#REF!</definedName>
    <definedName name="BExTUW10U40QCYGHM5NJ3YR1O5SP" hidden="1">#REF!</definedName>
    <definedName name="BExTUWXFQHINU66YG82BI20ATMB5" localSheetId="10" hidden="1">#REF!</definedName>
    <definedName name="BExTUWXFQHINU66YG82BI20ATMB5" localSheetId="8" hidden="1">#REF!</definedName>
    <definedName name="BExTUWXFQHINU66YG82BI20ATMB5" hidden="1">#REF!</definedName>
    <definedName name="BExTUY9WNSJ91GV8CP0SKJTEIV82" localSheetId="10" hidden="1">#REF!</definedName>
    <definedName name="BExTUY9WNSJ91GV8CP0SKJTEIV82" localSheetId="8" hidden="1">#REF!</definedName>
    <definedName name="BExTUY9WNSJ91GV8CP0SKJTEIV82" hidden="1">#REF!</definedName>
    <definedName name="BExTV67VIM8PV6KO253M4DUBJQLC" localSheetId="10" hidden="1">#REF!</definedName>
    <definedName name="BExTV67VIM8PV6KO253M4DUBJQLC" localSheetId="8" hidden="1">#REF!</definedName>
    <definedName name="BExTV67VIM8PV6KO253M4DUBJQLC" hidden="1">#REF!</definedName>
    <definedName name="BExTVELZCF2YA5L6F23BYZZR6WHF" localSheetId="10" hidden="1">#REF!</definedName>
    <definedName name="BExTVELZCF2YA5L6F23BYZZR6WHF" localSheetId="8" hidden="1">#REF!</definedName>
    <definedName name="BExTVELZCF2YA5L6F23BYZZR6WHF" hidden="1">#REF!</definedName>
    <definedName name="BExTVGPIQZ99YFXUC8OONUX5BD42" localSheetId="10" hidden="1">#REF!</definedName>
    <definedName name="BExTVGPIQZ99YFXUC8OONUX5BD42" localSheetId="8" hidden="1">#REF!</definedName>
    <definedName name="BExTVGPIQZ99YFXUC8OONUX5BD42" hidden="1">#REF!</definedName>
    <definedName name="BExTVQG4F5RF0LZXG06AZ6EU1GQ3" localSheetId="10" hidden="1">#REF!</definedName>
    <definedName name="BExTVQG4F5RF0LZXG06AZ6EU1GQ3" localSheetId="8" hidden="1">#REF!</definedName>
    <definedName name="BExTVQG4F5RF0LZXG06AZ6EU1GQ3" hidden="1">#REF!</definedName>
    <definedName name="BExTVZQLP9VFLEYQ9280W13X7E8K" localSheetId="10" hidden="1">#REF!</definedName>
    <definedName name="BExTVZQLP9VFLEYQ9280W13X7E8K" localSheetId="8" hidden="1">#REF!</definedName>
    <definedName name="BExTVZQLP9VFLEYQ9280W13X7E8K" hidden="1">#REF!</definedName>
    <definedName name="BExTWB4LA1PODQOH4LDTHQKBN16K" localSheetId="10" hidden="1">#REF!</definedName>
    <definedName name="BExTWB4LA1PODQOH4LDTHQKBN16K" localSheetId="8" hidden="1">#REF!</definedName>
    <definedName name="BExTWB4LA1PODQOH4LDTHQKBN16K" hidden="1">#REF!</definedName>
    <definedName name="BExTWI0Q8AWXUA3ZN7I5V3QK2KM1" localSheetId="10" hidden="1">#REF!</definedName>
    <definedName name="BExTWI0Q8AWXUA3ZN7I5V3QK2KM1" localSheetId="8" hidden="1">#REF!</definedName>
    <definedName name="BExTWI0Q8AWXUA3ZN7I5V3QK2KM1" hidden="1">#REF!</definedName>
    <definedName name="BExTWJTIA3WUW1PUWXAOP9O8NKLZ" localSheetId="10" hidden="1">#REF!</definedName>
    <definedName name="BExTWJTIA3WUW1PUWXAOP9O8NKLZ" localSheetId="8" hidden="1">#REF!</definedName>
    <definedName name="BExTWJTIA3WUW1PUWXAOP9O8NKLZ" hidden="1">#REF!</definedName>
    <definedName name="BExTWW95OX07FNA01WF5MSSSFQLX" localSheetId="10" hidden="1">#REF!</definedName>
    <definedName name="BExTWW95OX07FNA01WF5MSSSFQLX" localSheetId="8" hidden="1">#REF!</definedName>
    <definedName name="BExTWW95OX07FNA01WF5MSSSFQLX" hidden="1">#REF!</definedName>
    <definedName name="BExTX005F4GLW03J0PLPRPMI1SEG" localSheetId="10" hidden="1">#REF!</definedName>
    <definedName name="BExTX005F4GLW03J0PLPRPMI1SEG" localSheetId="8" hidden="1">#REF!</definedName>
    <definedName name="BExTX005F4GLW03J0PLPRPMI1SEG" hidden="1">#REF!</definedName>
    <definedName name="BExTX476KI0RNB71XI5TYMANSGBG" localSheetId="10" hidden="1">#REF!</definedName>
    <definedName name="BExTX476KI0RNB71XI5TYMANSGBG" localSheetId="8" hidden="1">#REF!</definedName>
    <definedName name="BExTX476KI0RNB71XI5TYMANSGBG" hidden="1">#REF!</definedName>
    <definedName name="BExTXBJFKNSCUO7IOL6CSKERP06D" localSheetId="10" hidden="1">#REF!</definedName>
    <definedName name="BExTXBJFKNSCUO7IOL6CSKERP06D" localSheetId="8" hidden="1">#REF!</definedName>
    <definedName name="BExTXBJFKNSCUO7IOL6CSKERP06D" hidden="1">#REF!</definedName>
    <definedName name="BExTXDMZDQ9U1FD9T7F79J29SYYN" localSheetId="10" hidden="1">#REF!</definedName>
    <definedName name="BExTXDMZDQ9U1FD9T7F79J29SYYN" localSheetId="8" hidden="1">#REF!</definedName>
    <definedName name="BExTXDMZDQ9U1FD9T7F79J29SYYN" hidden="1">#REF!</definedName>
    <definedName name="BExTXJ6HBAIXMMWKZTJNFDYVZCAY" localSheetId="10" hidden="1">#REF!</definedName>
    <definedName name="BExTXJ6HBAIXMMWKZTJNFDYVZCAY" localSheetId="8" hidden="1">#REF!</definedName>
    <definedName name="BExTXJ6HBAIXMMWKZTJNFDYVZCAY" hidden="1">#REF!</definedName>
    <definedName name="BExTXT812NQT8GAEGH738U29BI0D" localSheetId="10" hidden="1">#REF!</definedName>
    <definedName name="BExTXT812NQT8GAEGH738U29BI0D" localSheetId="8" hidden="1">#REF!</definedName>
    <definedName name="BExTXT812NQT8GAEGH738U29BI0D" hidden="1">#REF!</definedName>
    <definedName name="BExTXWIP2TFPTQ76NHFOB72NICRZ" localSheetId="10" hidden="1">#REF!</definedName>
    <definedName name="BExTXWIP2TFPTQ76NHFOB72NICRZ" localSheetId="8" hidden="1">#REF!</definedName>
    <definedName name="BExTXWIP2TFPTQ76NHFOB72NICRZ" hidden="1">#REF!</definedName>
    <definedName name="BExTY5T62H651VC86QM4X7E28JVA" localSheetId="10" hidden="1">#REF!</definedName>
    <definedName name="BExTY5T62H651VC86QM4X7E28JVA" localSheetId="8" hidden="1">#REF!</definedName>
    <definedName name="BExTY5T62H651VC86QM4X7E28JVA" hidden="1">#REF!</definedName>
    <definedName name="BExTYB7EHGVTJ4RSYOXWSG87U5WI" localSheetId="10" hidden="1">#REF!</definedName>
    <definedName name="BExTYB7EHGVTJ4RSYOXWSG87U5WI" localSheetId="8" hidden="1">#REF!</definedName>
    <definedName name="BExTYB7EHGVTJ4RSYOXWSG87U5WI" hidden="1">#REF!</definedName>
    <definedName name="BExTYC93RS0KNKFOD35WG37LS9LY" localSheetId="10" hidden="1">#REF!</definedName>
    <definedName name="BExTYC93RS0KNKFOD35WG37LS9LY" localSheetId="8" hidden="1">#REF!</definedName>
    <definedName name="BExTYC93RS0KNKFOD35WG37LS9LY" hidden="1">#REF!</definedName>
    <definedName name="BExTYKCEFJ83LZM95M1V7CSFQVEA" localSheetId="10" hidden="1">#REF!</definedName>
    <definedName name="BExTYKCEFJ83LZM95M1V7CSFQVEA" localSheetId="8" hidden="1">#REF!</definedName>
    <definedName name="BExTYKCEFJ83LZM95M1V7CSFQVEA" hidden="1">#REF!</definedName>
    <definedName name="BExTYPLA9N640MFRJJQPKXT7P88M" localSheetId="10" hidden="1">#REF!</definedName>
    <definedName name="BExTYPLA9N640MFRJJQPKXT7P88M" localSheetId="8" hidden="1">#REF!</definedName>
    <definedName name="BExTYPLA9N640MFRJJQPKXT7P88M" hidden="1">#REF!</definedName>
    <definedName name="BExTYW1794M1TLJ2QQQCEEUZN18F" localSheetId="10" hidden="1">#REF!</definedName>
    <definedName name="BExTYW1794M1TLJ2QQQCEEUZN18F" localSheetId="8" hidden="1">#REF!</definedName>
    <definedName name="BExTYW1794M1TLJ2QQQCEEUZN18F" hidden="1">#REF!</definedName>
    <definedName name="BExTZ7F71SNTOX4LLZCK5R9VUMIJ" localSheetId="10" hidden="1">#REF!</definedName>
    <definedName name="BExTZ7F71SNTOX4LLZCK5R9VUMIJ" localSheetId="8" hidden="1">#REF!</definedName>
    <definedName name="BExTZ7F71SNTOX4LLZCK5R9VUMIJ" hidden="1">#REF!</definedName>
    <definedName name="BExTZ80SWE36T1QSIIPJU7NJ65JL" localSheetId="10" hidden="1">#REF!</definedName>
    <definedName name="BExTZ80SWE36T1QSIIPJU7NJ65JL" localSheetId="8" hidden="1">#REF!</definedName>
    <definedName name="BExTZ80SWE36T1QSIIPJU7NJ65JL" hidden="1">#REF!</definedName>
    <definedName name="BExTZ869RSO739T4Q78JLOVO7G0C" localSheetId="10" hidden="1">#REF!</definedName>
    <definedName name="BExTZ869RSO739T4Q78JLOVO7G0C" localSheetId="8" hidden="1">#REF!</definedName>
    <definedName name="BExTZ869RSO739T4Q78JLOVO7G0C" hidden="1">#REF!</definedName>
    <definedName name="BExTZ8X5G9S3PA4FPSNK7T69W7QT" localSheetId="10" hidden="1">#REF!</definedName>
    <definedName name="BExTZ8X5G9S3PA4FPSNK7T69W7QT" localSheetId="8" hidden="1">#REF!</definedName>
    <definedName name="BExTZ8X5G9S3PA4FPSNK7T69W7QT" hidden="1">#REF!</definedName>
    <definedName name="BExTZ97Y0RMR8V5BI9F2H4MFB77O" localSheetId="10" hidden="1">#REF!</definedName>
    <definedName name="BExTZ97Y0RMR8V5BI9F2H4MFB77O" localSheetId="8" hidden="1">#REF!</definedName>
    <definedName name="BExTZ97Y0RMR8V5BI9F2H4MFB77O" hidden="1">#REF!</definedName>
    <definedName name="BExTZK5PMCAXJL4DUIGL6H9Y8U4C" localSheetId="10" hidden="1">#REF!</definedName>
    <definedName name="BExTZK5PMCAXJL4DUIGL6H9Y8U4C" localSheetId="8" hidden="1">#REF!</definedName>
    <definedName name="BExTZK5PMCAXJL4DUIGL6H9Y8U4C" hidden="1">#REF!</definedName>
    <definedName name="BExTZKB6L5SXV5UN71YVTCBEIGWY" localSheetId="10" hidden="1">#REF!</definedName>
    <definedName name="BExTZKB6L5SXV5UN71YVTCBEIGWY" localSheetId="8" hidden="1">#REF!</definedName>
    <definedName name="BExTZKB6L5SXV5UN71YVTCBEIGWY" hidden="1">#REF!</definedName>
    <definedName name="BExTZLICVKK4NBJFEGL270GJ2VQO" localSheetId="10" hidden="1">#REF!</definedName>
    <definedName name="BExTZLICVKK4NBJFEGL270GJ2VQO" localSheetId="8" hidden="1">#REF!</definedName>
    <definedName name="BExTZLICVKK4NBJFEGL270GJ2VQO" hidden="1">#REF!</definedName>
    <definedName name="BExTZO2596CBZKPI7YNA1QQNPAIJ" localSheetId="10" hidden="1">#REF!</definedName>
    <definedName name="BExTZO2596CBZKPI7YNA1QQNPAIJ" localSheetId="8" hidden="1">#REF!</definedName>
    <definedName name="BExTZO2596CBZKPI7YNA1QQNPAIJ" hidden="1">#REF!</definedName>
    <definedName name="BExTZY8TDV4U7FQL7O10G6VKWKPJ" localSheetId="10" hidden="1">#REF!</definedName>
    <definedName name="BExTZY8TDV4U7FQL7O10G6VKWKPJ" localSheetId="8" hidden="1">#REF!</definedName>
    <definedName name="BExTZY8TDV4U7FQL7O10G6VKWKPJ" hidden="1">#REF!</definedName>
    <definedName name="BExU02QNT4LT7H9JPUC4FXTLVGZT" localSheetId="10" hidden="1">#REF!</definedName>
    <definedName name="BExU02QNT4LT7H9JPUC4FXTLVGZT" localSheetId="8" hidden="1">#REF!</definedName>
    <definedName name="BExU02QNT4LT7H9JPUC4FXTLVGZT" hidden="1">#REF!</definedName>
    <definedName name="BExU0BFJJQO1HJZKI14QGOQ6JROO" localSheetId="10" hidden="1">#REF!</definedName>
    <definedName name="BExU0BFJJQO1HJZKI14QGOQ6JROO" localSheetId="8" hidden="1">#REF!</definedName>
    <definedName name="BExU0BFJJQO1HJZKI14QGOQ6JROO" hidden="1">#REF!</definedName>
    <definedName name="BExU0FH5WTGW8MRFUFMDDSMJ6YQ5" localSheetId="10" hidden="1">#REF!</definedName>
    <definedName name="BExU0FH5WTGW8MRFUFMDDSMJ6YQ5" localSheetId="8" hidden="1">#REF!</definedName>
    <definedName name="BExU0FH5WTGW8MRFUFMDDSMJ6YQ5" hidden="1">#REF!</definedName>
    <definedName name="BExU0GDOIL9U33QGU9ZU3YX3V1I4" localSheetId="10" hidden="1">#REF!</definedName>
    <definedName name="BExU0GDOIL9U33QGU9ZU3YX3V1I4" localSheetId="8" hidden="1">#REF!</definedName>
    <definedName name="BExU0GDOIL9U33QGU9ZU3YX3V1I4" hidden="1">#REF!</definedName>
    <definedName name="BExU0HKTO8WJDQDWRTUK5TETM3HS" localSheetId="10" hidden="1">#REF!</definedName>
    <definedName name="BExU0HKTO8WJDQDWRTUK5TETM3HS" localSheetId="8" hidden="1">#REF!</definedName>
    <definedName name="BExU0HKTO8WJDQDWRTUK5TETM3HS" hidden="1">#REF!</definedName>
    <definedName name="BExU0MTJQPE041ZN7H8UKGV6MZT7" localSheetId="10" hidden="1">#REF!</definedName>
    <definedName name="BExU0MTJQPE041ZN7H8UKGV6MZT7" localSheetId="8" hidden="1">#REF!</definedName>
    <definedName name="BExU0MTJQPE041ZN7H8UKGV6MZT7" hidden="1">#REF!</definedName>
    <definedName name="BExU0ZUUFYHLUK4M4E8GLGIBBNT0" localSheetId="10" hidden="1">#REF!</definedName>
    <definedName name="BExU0ZUUFYHLUK4M4E8GLGIBBNT0" localSheetId="8" hidden="1">#REF!</definedName>
    <definedName name="BExU0ZUUFYHLUK4M4E8GLGIBBNT0" hidden="1">#REF!</definedName>
    <definedName name="BExU147D6RPG6ZVTSXRKFSVRHSBG" localSheetId="10" hidden="1">#REF!</definedName>
    <definedName name="BExU147D6RPG6ZVTSXRKFSVRHSBG" localSheetId="8" hidden="1">#REF!</definedName>
    <definedName name="BExU147D6RPG6ZVTSXRKFSVRHSBG" hidden="1">#REF!</definedName>
    <definedName name="BExU16R10W1SOAPNG4CDJ01T7JRE" localSheetId="10" hidden="1">#REF!</definedName>
    <definedName name="BExU16R10W1SOAPNG4CDJ01T7JRE" localSheetId="8" hidden="1">#REF!</definedName>
    <definedName name="BExU16R10W1SOAPNG4CDJ01T7JRE" hidden="1">#REF!</definedName>
    <definedName name="BExU17CKOR3GNIHDNVLH9L1IOJS9" localSheetId="10" hidden="1">#REF!</definedName>
    <definedName name="BExU17CKOR3GNIHDNVLH9L1IOJS9" localSheetId="8" hidden="1">#REF!</definedName>
    <definedName name="BExU17CKOR3GNIHDNVLH9L1IOJS9" hidden="1">#REF!</definedName>
    <definedName name="BExU1DXYI5DAD9DSFIEAUOB5XFZ9" localSheetId="10" hidden="1">#REF!</definedName>
    <definedName name="BExU1DXYI5DAD9DSFIEAUOB5XFZ9" localSheetId="8" hidden="1">#REF!</definedName>
    <definedName name="BExU1DXYI5DAD9DSFIEAUOB5XFZ9" hidden="1">#REF!</definedName>
    <definedName name="BExU1GXUTLRPJN4MRINLAPHSZQFG" localSheetId="10" hidden="1">#REF!</definedName>
    <definedName name="BExU1GXUTLRPJN4MRINLAPHSZQFG" localSheetId="8" hidden="1">#REF!</definedName>
    <definedName name="BExU1GXUTLRPJN4MRINLAPHSZQFG" hidden="1">#REF!</definedName>
    <definedName name="BExU1IL9AOHFO85BZB6S60DK3N8H" localSheetId="10" hidden="1">#REF!</definedName>
    <definedName name="BExU1IL9AOHFO85BZB6S60DK3N8H" localSheetId="8" hidden="1">#REF!</definedName>
    <definedName name="BExU1IL9AOHFO85BZB6S60DK3N8H" hidden="1">#REF!</definedName>
    <definedName name="BExU1LAEKWJ0U6NP9G2AC9CTBYH6" localSheetId="10" hidden="1">#REF!</definedName>
    <definedName name="BExU1LAEKWJ0U6NP9G2AC9CTBYH6" localSheetId="8" hidden="1">#REF!</definedName>
    <definedName name="BExU1LAEKWJ0U6NP9G2AC9CTBYH6" hidden="1">#REF!</definedName>
    <definedName name="BExU1NOPS09CLFZL1O31RAF9BQNQ" localSheetId="10" hidden="1">#REF!</definedName>
    <definedName name="BExU1NOPS09CLFZL1O31RAF9BQNQ" localSheetId="8" hidden="1">#REF!</definedName>
    <definedName name="BExU1NOPS09CLFZL1O31RAF9BQNQ" hidden="1">#REF!</definedName>
    <definedName name="BExU1PH9MOEX1JZVZ3D5M9DXB191" localSheetId="10" hidden="1">#REF!</definedName>
    <definedName name="BExU1PH9MOEX1JZVZ3D5M9DXB191" localSheetId="8" hidden="1">#REF!</definedName>
    <definedName name="BExU1PH9MOEX1JZVZ3D5M9DXB191" hidden="1">#REF!</definedName>
    <definedName name="BExU1QZEEKJA35IMEOLOJ3ODX0ZA" localSheetId="10" hidden="1">#REF!</definedName>
    <definedName name="BExU1QZEEKJA35IMEOLOJ3ODX0ZA" localSheetId="8" hidden="1">#REF!</definedName>
    <definedName name="BExU1QZEEKJA35IMEOLOJ3ODX0ZA" hidden="1">#REF!</definedName>
    <definedName name="BExU1VRURIWWVJ95O40WA23LMTJD" localSheetId="10" hidden="1">#REF!</definedName>
    <definedName name="BExU1VRURIWWVJ95O40WA23LMTJD" localSheetId="8" hidden="1">#REF!</definedName>
    <definedName name="BExU1VRURIWWVJ95O40WA23LMTJD" hidden="1">#REF!</definedName>
    <definedName name="BExU2A0FXVBDX9LO3VWEXB4TLFT0" localSheetId="10" hidden="1">#REF!</definedName>
    <definedName name="BExU2A0FXVBDX9LO3VWEXB4TLFT0" localSheetId="8" hidden="1">#REF!</definedName>
    <definedName name="BExU2A0FXVBDX9LO3VWEXB4TLFT0" hidden="1">#REF!</definedName>
    <definedName name="BExU2LEH667H33V81XVEZUP2O0UQ" localSheetId="10" hidden="1">#REF!</definedName>
    <definedName name="BExU2LEH667H33V81XVEZUP2O0UQ" localSheetId="8" hidden="1">#REF!</definedName>
    <definedName name="BExU2LEH667H33V81XVEZUP2O0UQ" hidden="1">#REF!</definedName>
    <definedName name="BExU2M5CK6XK55UIHDVYRXJJJRI4" localSheetId="10" hidden="1">#REF!</definedName>
    <definedName name="BExU2M5CK6XK55UIHDVYRXJJJRI4" localSheetId="8" hidden="1">#REF!</definedName>
    <definedName name="BExU2M5CK6XK55UIHDVYRXJJJRI4" hidden="1">#REF!</definedName>
    <definedName name="BExU2TXVT25ZTOFQAF6CM53Z1RLF" localSheetId="10" hidden="1">#REF!</definedName>
    <definedName name="BExU2TXVT25ZTOFQAF6CM53Z1RLF" localSheetId="8" hidden="1">#REF!</definedName>
    <definedName name="BExU2TXVT25ZTOFQAF6CM53Z1RLF" hidden="1">#REF!</definedName>
    <definedName name="BExU2XZLYIU19G7358W5T9E87AFR" localSheetId="10" hidden="1">#REF!</definedName>
    <definedName name="BExU2XZLYIU19G7358W5T9E87AFR" localSheetId="8" hidden="1">#REF!</definedName>
    <definedName name="BExU2XZLYIU19G7358W5T9E87AFR" hidden="1">#REF!</definedName>
    <definedName name="BExU2ZXMKRBQEX0CT3ZPZ3UFZP1G" localSheetId="10" hidden="1">#REF!</definedName>
    <definedName name="BExU2ZXMKRBQEX0CT3ZPZ3UFZP1G" localSheetId="8" hidden="1">#REF!</definedName>
    <definedName name="BExU2ZXMKRBQEX0CT3ZPZ3UFZP1G" hidden="1">#REF!</definedName>
    <definedName name="BExU35XHF1K1XEQUSZ292S5T61YA" localSheetId="10" hidden="1">#REF!</definedName>
    <definedName name="BExU35XHF1K1XEQUSZ292S5T61YA" localSheetId="8" hidden="1">#REF!</definedName>
    <definedName name="BExU35XHF1K1XEQUSZ292S5T61YA" hidden="1">#REF!</definedName>
    <definedName name="BExU38S1U5IC1T5A3P2TZU5OV0LN" localSheetId="10" hidden="1">#REF!</definedName>
    <definedName name="BExU38S1U5IC1T5A3P2TZU5OV0LN" localSheetId="8" hidden="1">#REF!</definedName>
    <definedName name="BExU38S1U5IC1T5A3P2TZU5OV0LN" hidden="1">#REF!</definedName>
    <definedName name="BExU3B66MCKJFSKT3HL8B5EJGVX0" localSheetId="10" hidden="1">#REF!</definedName>
    <definedName name="BExU3B66MCKJFSKT3HL8B5EJGVX0" localSheetId="8" hidden="1">#REF!</definedName>
    <definedName name="BExU3B66MCKJFSKT3HL8B5EJGVX0" hidden="1">#REF!</definedName>
    <definedName name="BExU3FDFDB2NVPYUR5V7OA3HF474" localSheetId="10" hidden="1">#REF!</definedName>
    <definedName name="BExU3FDFDB2NVPYUR5V7OA3HF474" localSheetId="8" hidden="1">#REF!</definedName>
    <definedName name="BExU3FDFDB2NVPYUR5V7OA3HF474" hidden="1">#REF!</definedName>
    <definedName name="BExU3R7J076KUCCEUGKAYMANTUT5" localSheetId="10" hidden="1">#REF!</definedName>
    <definedName name="BExU3R7J076KUCCEUGKAYMANTUT5" localSheetId="8" hidden="1">#REF!</definedName>
    <definedName name="BExU3R7J076KUCCEUGKAYMANTUT5" hidden="1">#REF!</definedName>
    <definedName name="BExU3UNI9NR1RNZR07NSLSZMDOQQ" localSheetId="10" hidden="1">#REF!</definedName>
    <definedName name="BExU3UNI9NR1RNZR07NSLSZMDOQQ" localSheetId="8" hidden="1">#REF!</definedName>
    <definedName name="BExU3UNI9NR1RNZR07NSLSZMDOQQ" hidden="1">#REF!</definedName>
    <definedName name="BExU401R18N6XKZKL7CNFOZQCM14" localSheetId="10" hidden="1">#REF!</definedName>
    <definedName name="BExU401R18N6XKZKL7CNFOZQCM14" localSheetId="8" hidden="1">#REF!</definedName>
    <definedName name="BExU401R18N6XKZKL7CNFOZQCM14" hidden="1">#REF!</definedName>
    <definedName name="BExU42QVGY7TK39W1BIN6CDRG2OE" localSheetId="10" hidden="1">#REF!</definedName>
    <definedName name="BExU42QVGY7TK39W1BIN6CDRG2OE" localSheetId="8" hidden="1">#REF!</definedName>
    <definedName name="BExU42QVGY7TK39W1BIN6CDRG2OE" hidden="1">#REF!</definedName>
    <definedName name="BExU431LXP7LIUNGJB9OSXEANFGX" localSheetId="10" hidden="1">#REF!</definedName>
    <definedName name="BExU431LXP7LIUNGJB9OSXEANFGX" localSheetId="8" hidden="1">#REF!</definedName>
    <definedName name="BExU431LXP7LIUNGJB9OSXEANFGX" hidden="1">#REF!</definedName>
    <definedName name="BExU47OZMS6TCWMEHHF0UCSFLLPI" localSheetId="10" hidden="1">#REF!</definedName>
    <definedName name="BExU47OZMS6TCWMEHHF0UCSFLLPI" localSheetId="8" hidden="1">#REF!</definedName>
    <definedName name="BExU47OZMS6TCWMEHHF0UCSFLLPI" hidden="1">#REF!</definedName>
    <definedName name="BExU4D36E8TXN0M8KSNGEAFYP4DQ" localSheetId="10" hidden="1">#REF!</definedName>
    <definedName name="BExU4D36E8TXN0M8KSNGEAFYP4DQ" localSheetId="8" hidden="1">#REF!</definedName>
    <definedName name="BExU4D36E8TXN0M8KSNGEAFYP4DQ" hidden="1">#REF!</definedName>
    <definedName name="BExU4G31RRVLJ3AC6E1FNEFMXM3O" localSheetId="10" hidden="1">#REF!</definedName>
    <definedName name="BExU4G31RRVLJ3AC6E1FNEFMXM3O" localSheetId="8" hidden="1">#REF!</definedName>
    <definedName name="BExU4G31RRVLJ3AC6E1FNEFMXM3O" hidden="1">#REF!</definedName>
    <definedName name="BExU4GDVLPUEWBA4MRYRTQAUNO7B" localSheetId="10" hidden="1">#REF!</definedName>
    <definedName name="BExU4GDVLPUEWBA4MRYRTQAUNO7B" localSheetId="8" hidden="1">#REF!</definedName>
    <definedName name="BExU4GDVLPUEWBA4MRYRTQAUNO7B" hidden="1">#REF!</definedName>
    <definedName name="BExU4H4RAMAX0XVAWT5WFYQNPAL3" localSheetId="10" hidden="1">#REF!</definedName>
    <definedName name="BExU4H4RAMAX0XVAWT5WFYQNPAL3" localSheetId="8" hidden="1">#REF!</definedName>
    <definedName name="BExU4H4RAMAX0XVAWT5WFYQNPAL3" hidden="1">#REF!</definedName>
    <definedName name="BExU4I148DA7PRCCISLWQ6ABXFK6" localSheetId="10" hidden="1">#REF!</definedName>
    <definedName name="BExU4I148DA7PRCCISLWQ6ABXFK6" localSheetId="8" hidden="1">#REF!</definedName>
    <definedName name="BExU4I148DA7PRCCISLWQ6ABXFK6" hidden="1">#REF!</definedName>
    <definedName name="BExU4L101H2KQHVKCKQ4PBAWZV6K" localSheetId="10" hidden="1">#REF!</definedName>
    <definedName name="BExU4L101H2KQHVKCKQ4PBAWZV6K" localSheetId="8" hidden="1">#REF!</definedName>
    <definedName name="BExU4L101H2KQHVKCKQ4PBAWZV6K" hidden="1">#REF!</definedName>
    <definedName name="BExU4LML14Q7KDTYIKJWXF68W7X1" localSheetId="10" hidden="1">#REF!</definedName>
    <definedName name="BExU4LML14Q7KDTYIKJWXF68W7X1" localSheetId="8" hidden="1">#REF!</definedName>
    <definedName name="BExU4LML14Q7KDTYIKJWXF68W7X1" hidden="1">#REF!</definedName>
    <definedName name="BExU4NA00RRRBGRT6TOB0MXZRCRZ" localSheetId="10" hidden="1">#REF!</definedName>
    <definedName name="BExU4NA00RRRBGRT6TOB0MXZRCRZ" localSheetId="8" hidden="1">#REF!</definedName>
    <definedName name="BExU4NA00RRRBGRT6TOB0MXZRCRZ" hidden="1">#REF!</definedName>
    <definedName name="BExU529I6YHVOG83TJHWSILIQU1S" localSheetId="10" hidden="1">#REF!</definedName>
    <definedName name="BExU529I6YHVOG83TJHWSILIQU1S" localSheetId="8" hidden="1">#REF!</definedName>
    <definedName name="BExU529I6YHVOG83TJHWSILIQU1S" hidden="1">#REF!</definedName>
    <definedName name="BExU57YCIKPRD8QWL6EU0YR3NG3J" localSheetId="10" hidden="1">#REF!</definedName>
    <definedName name="BExU57YCIKPRD8QWL6EU0YR3NG3J" localSheetId="8" hidden="1">#REF!</definedName>
    <definedName name="BExU57YCIKPRD8QWL6EU0YR3NG3J" hidden="1">#REF!</definedName>
    <definedName name="BExU5DSTBWXLN6E59B757KRWRI6E" localSheetId="10" hidden="1">#REF!</definedName>
    <definedName name="BExU5DSTBWXLN6E59B757KRWRI6E" localSheetId="8" hidden="1">#REF!</definedName>
    <definedName name="BExU5DSTBWXLN6E59B757KRWRI6E" hidden="1">#REF!</definedName>
    <definedName name="BExU5JSMO03X9M4WIRPP8JPSMQKJ" localSheetId="10" hidden="1">#REF!</definedName>
    <definedName name="BExU5JSMO03X9M4WIRPP8JPSMQKJ" localSheetId="8" hidden="1">#REF!</definedName>
    <definedName name="BExU5JSMO03X9M4WIRPP8JPSMQKJ" hidden="1">#REF!</definedName>
    <definedName name="BExU5TDWM8NNDHYPQ7OQODTQ368A" localSheetId="10" hidden="1">#REF!</definedName>
    <definedName name="BExU5TDWM8NNDHYPQ7OQODTQ368A" localSheetId="8" hidden="1">#REF!</definedName>
    <definedName name="BExU5TDWM8NNDHYPQ7OQODTQ368A" hidden="1">#REF!</definedName>
    <definedName name="BExU5X4OX1V1XHS6WSSORVQPP6Z3" localSheetId="10" hidden="1">#REF!</definedName>
    <definedName name="BExU5X4OX1V1XHS6WSSORVQPP6Z3" localSheetId="8" hidden="1">#REF!</definedName>
    <definedName name="BExU5X4OX1V1XHS6WSSORVQPP6Z3" hidden="1">#REF!</definedName>
    <definedName name="BExU5XVPARTFMRYHNUTBKDIL4UJN" localSheetId="10" hidden="1">#REF!</definedName>
    <definedName name="BExU5XVPARTFMRYHNUTBKDIL4UJN" localSheetId="8" hidden="1">#REF!</definedName>
    <definedName name="BExU5XVPARTFMRYHNUTBKDIL4UJN" hidden="1">#REF!</definedName>
    <definedName name="BExU66KMFBAP8JCVG9VM1RD1TNFF" localSheetId="10" hidden="1">#REF!</definedName>
    <definedName name="BExU66KMFBAP8JCVG9VM1RD1TNFF" localSheetId="8" hidden="1">#REF!</definedName>
    <definedName name="BExU66KMFBAP8JCVG9VM1RD1TNFF" hidden="1">#REF!</definedName>
    <definedName name="BExU68IOM3CB3TACNAE9565TW7SH" localSheetId="10" hidden="1">#REF!</definedName>
    <definedName name="BExU68IOM3CB3TACNAE9565TW7SH" localSheetId="8" hidden="1">#REF!</definedName>
    <definedName name="BExU68IOM3CB3TACNAE9565TW7SH" hidden="1">#REF!</definedName>
    <definedName name="BExU6AM82KN21E82HMWVP3LWP9IL" localSheetId="10" hidden="1">#REF!</definedName>
    <definedName name="BExU6AM82KN21E82HMWVP3LWP9IL" localSheetId="8" hidden="1">#REF!</definedName>
    <definedName name="BExU6AM82KN21E82HMWVP3LWP9IL" hidden="1">#REF!</definedName>
    <definedName name="BExU6FEU1MRHU98R9YOJC5OKUJ6L" localSheetId="10" hidden="1">#REF!</definedName>
    <definedName name="BExU6FEU1MRHU98R9YOJC5OKUJ6L" localSheetId="8" hidden="1">#REF!</definedName>
    <definedName name="BExU6FEU1MRHU98R9YOJC5OKUJ6L" hidden="1">#REF!</definedName>
    <definedName name="BExU6KIAJ663Y8W8QMU4HCF183DF" localSheetId="10" hidden="1">#REF!</definedName>
    <definedName name="BExU6KIAJ663Y8W8QMU4HCF183DF" localSheetId="8" hidden="1">#REF!</definedName>
    <definedName name="BExU6KIAJ663Y8W8QMU4HCF183DF" hidden="1">#REF!</definedName>
    <definedName name="BExU6KT19B4PG6SHXFBGBPLM66KT" localSheetId="10" hidden="1">#REF!</definedName>
    <definedName name="BExU6KT19B4PG6SHXFBGBPLM66KT" localSheetId="8" hidden="1">#REF!</definedName>
    <definedName name="BExU6KT19B4PG6SHXFBGBPLM66KT" hidden="1">#REF!</definedName>
    <definedName name="BExU6PAVKIOAIMQ9XQIHHF1SUAGO" localSheetId="10" hidden="1">#REF!</definedName>
    <definedName name="BExU6PAVKIOAIMQ9XQIHHF1SUAGO" localSheetId="8" hidden="1">#REF!</definedName>
    <definedName name="BExU6PAVKIOAIMQ9XQIHHF1SUAGO" hidden="1">#REF!</definedName>
    <definedName name="BExU6SLKTWV0YINVLTI6BCG9ANZM" localSheetId="10" hidden="1">#REF!</definedName>
    <definedName name="BExU6SLKTWV0YINVLTI6BCG9ANZM" localSheetId="8" hidden="1">#REF!</definedName>
    <definedName name="BExU6SLKTWV0YINVLTI6BCG9ANZM" hidden="1">#REF!</definedName>
    <definedName name="BExU6WXXC7SSQDMHSLUN5C2V4IYX" localSheetId="10" hidden="1">#REF!</definedName>
    <definedName name="BExU6WXXC7SSQDMHSLUN5C2V4IYX" localSheetId="8" hidden="1">#REF!</definedName>
    <definedName name="BExU6WXXC7SSQDMHSLUN5C2V4IYX" hidden="1">#REF!</definedName>
    <definedName name="BExU73387E74XE8A9UKZLZNJYY65" localSheetId="10" hidden="1">#REF!</definedName>
    <definedName name="BExU73387E74XE8A9UKZLZNJYY65" localSheetId="8" hidden="1">#REF!</definedName>
    <definedName name="BExU73387E74XE8A9UKZLZNJYY65" hidden="1">#REF!</definedName>
    <definedName name="BExU76ZHCJM8I7VSICCMSTC33O6U" localSheetId="10" hidden="1">#REF!</definedName>
    <definedName name="BExU76ZHCJM8I7VSICCMSTC33O6U" localSheetId="8" hidden="1">#REF!</definedName>
    <definedName name="BExU76ZHCJM8I7VSICCMSTC33O6U" hidden="1">#REF!</definedName>
    <definedName name="BExU7BBTUF8BQ42DSGM94X5TG5GF" localSheetId="10" hidden="1">#REF!</definedName>
    <definedName name="BExU7BBTUF8BQ42DSGM94X5TG5GF" localSheetId="8" hidden="1">#REF!</definedName>
    <definedName name="BExU7BBTUF8BQ42DSGM94X5TG5GF" hidden="1">#REF!</definedName>
    <definedName name="BExU7HH4EAHFQHT4AXKGWAWZP3I0" localSheetId="10" hidden="1">#REF!</definedName>
    <definedName name="BExU7HH4EAHFQHT4AXKGWAWZP3I0" localSheetId="8" hidden="1">#REF!</definedName>
    <definedName name="BExU7HH4EAHFQHT4AXKGWAWZP3I0" hidden="1">#REF!</definedName>
    <definedName name="BExU7L7WPQSA0ELXZ0I86V33QCCJ" localSheetId="10" hidden="1">#REF!</definedName>
    <definedName name="BExU7L7WPQSA0ELXZ0I86V33QCCJ" localSheetId="8" hidden="1">#REF!</definedName>
    <definedName name="BExU7L7WPQSA0ELXZ0I86V33QCCJ" hidden="1">#REF!</definedName>
    <definedName name="BExU7MF1ZVPDHOSMCAXOSYICHZ4I" localSheetId="10" hidden="1">#REF!</definedName>
    <definedName name="BExU7MF1ZVPDHOSMCAXOSYICHZ4I" localSheetId="8" hidden="1">#REF!</definedName>
    <definedName name="BExU7MF1ZVPDHOSMCAXOSYICHZ4I" hidden="1">#REF!</definedName>
    <definedName name="BExU7O2BJ6D5YCKEL6FD2EFCWYRX" localSheetId="10" hidden="1">#REF!</definedName>
    <definedName name="BExU7O2BJ6D5YCKEL6FD2EFCWYRX" localSheetId="8" hidden="1">#REF!</definedName>
    <definedName name="BExU7O2BJ6D5YCKEL6FD2EFCWYRX" hidden="1">#REF!</definedName>
    <definedName name="BExU7Q0JS9YIUKUPNSSAIDK2KJAV" localSheetId="10" hidden="1">#REF!</definedName>
    <definedName name="BExU7Q0JS9YIUKUPNSSAIDK2KJAV" localSheetId="8" hidden="1">#REF!</definedName>
    <definedName name="BExU7Q0JS9YIUKUPNSSAIDK2KJAV" hidden="1">#REF!</definedName>
    <definedName name="BExU80I6AE5OU7P7F5V7HWIZBJ4P" localSheetId="10" hidden="1">#REF!</definedName>
    <definedName name="BExU80I6AE5OU7P7F5V7HWIZBJ4P" localSheetId="8" hidden="1">#REF!</definedName>
    <definedName name="BExU80I6AE5OU7P7F5V7HWIZBJ4P" hidden="1">#REF!</definedName>
    <definedName name="BExU86NB26MCPYIISZ36HADONGT2" localSheetId="10" hidden="1">#REF!</definedName>
    <definedName name="BExU86NB26MCPYIISZ36HADONGT2" localSheetId="8" hidden="1">#REF!</definedName>
    <definedName name="BExU86NB26MCPYIISZ36HADONGT2" hidden="1">#REF!</definedName>
    <definedName name="BExU885EZZNSZV3GP298UJ8LB7OL" localSheetId="10" hidden="1">#REF!</definedName>
    <definedName name="BExU885EZZNSZV3GP298UJ8LB7OL" localSheetId="8" hidden="1">#REF!</definedName>
    <definedName name="BExU885EZZNSZV3GP298UJ8LB7OL" hidden="1">#REF!</definedName>
    <definedName name="BExU8FSAUP9TUZ1NO9WXK80QPHWV" localSheetId="10" hidden="1">#REF!</definedName>
    <definedName name="BExU8FSAUP9TUZ1NO9WXK80QPHWV" localSheetId="8" hidden="1">#REF!</definedName>
    <definedName name="BExU8FSAUP9TUZ1NO9WXK80QPHWV" hidden="1">#REF!</definedName>
    <definedName name="BExU8KFLAN778MBN93NYZB0FV30G" localSheetId="10" hidden="1">#REF!</definedName>
    <definedName name="BExU8KFLAN778MBN93NYZB0FV30G" localSheetId="8" hidden="1">#REF!</definedName>
    <definedName name="BExU8KFLAN778MBN93NYZB0FV30G" hidden="1">#REF!</definedName>
    <definedName name="BExU8PZC6845UUDFG9M8FTC3P3DK" localSheetId="10" hidden="1">#REF!</definedName>
    <definedName name="BExU8PZC6845UUDFG9M8FTC3P3DK" localSheetId="8" hidden="1">#REF!</definedName>
    <definedName name="BExU8PZC6845UUDFG9M8FTC3P3DK" hidden="1">#REF!</definedName>
    <definedName name="BExU8UX9JX3XLB47YZ8GFXE0V7R2" localSheetId="10" hidden="1">#REF!</definedName>
    <definedName name="BExU8UX9JX3XLB47YZ8GFXE0V7R2" localSheetId="8" hidden="1">#REF!</definedName>
    <definedName name="BExU8UX9JX3XLB47YZ8GFXE0V7R2" hidden="1">#REF!</definedName>
    <definedName name="BExU8WVGMRSFNWCNHODQ9JQCMZB0" localSheetId="10" hidden="1">#REF!</definedName>
    <definedName name="BExU8WVGMRSFNWCNHODQ9JQCMZB0" localSheetId="8" hidden="1">#REF!</definedName>
    <definedName name="BExU8WVGMRSFNWCNHODQ9JQCMZB0" hidden="1">#REF!</definedName>
    <definedName name="BExU96M1J7P9DZQ3S9H0C12KGYTW" localSheetId="10" hidden="1">#REF!</definedName>
    <definedName name="BExU96M1J7P9DZQ3S9H0C12KGYTW" localSheetId="8" hidden="1">#REF!</definedName>
    <definedName name="BExU96M1J7P9DZQ3S9H0C12KGYTW" hidden="1">#REF!</definedName>
    <definedName name="BExU9F05OR1GZ3057R6UL3WPEIYI" localSheetId="10" hidden="1">#REF!</definedName>
    <definedName name="BExU9F05OR1GZ3057R6UL3WPEIYI" localSheetId="8" hidden="1">#REF!</definedName>
    <definedName name="BExU9F05OR1GZ3057R6UL3WPEIYI" hidden="1">#REF!</definedName>
    <definedName name="BExU9GCSO5YILIKG6VAHN13DL75K" localSheetId="10" hidden="1">#REF!</definedName>
    <definedName name="BExU9GCSO5YILIKG6VAHN13DL75K" localSheetId="8" hidden="1">#REF!</definedName>
    <definedName name="BExU9GCSO5YILIKG6VAHN13DL75K" hidden="1">#REF!</definedName>
    <definedName name="BExU9KJOZLO15N11MJVN782NFGJ0" localSheetId="10" hidden="1">#REF!</definedName>
    <definedName name="BExU9KJOZLO15N11MJVN782NFGJ0" localSheetId="8" hidden="1">#REF!</definedName>
    <definedName name="BExU9KJOZLO15N11MJVN782NFGJ0" hidden="1">#REF!</definedName>
    <definedName name="BExU9LG29XU2K1GNKRO4438JYQZE" localSheetId="10" hidden="1">#REF!</definedName>
    <definedName name="BExU9LG29XU2K1GNKRO4438JYQZE" localSheetId="8" hidden="1">#REF!</definedName>
    <definedName name="BExU9LG29XU2K1GNKRO4438JYQZE" hidden="1">#REF!</definedName>
    <definedName name="BExU9RW36I5Z6JIXUIUB3PJH86LT" localSheetId="10" hidden="1">#REF!</definedName>
    <definedName name="BExU9RW36I5Z6JIXUIUB3PJH86LT" localSheetId="8" hidden="1">#REF!</definedName>
    <definedName name="BExU9RW36I5Z6JIXUIUB3PJH86LT" hidden="1">#REF!</definedName>
    <definedName name="BExU9WU19DJ2VAGISPFEGDWWOO4V" localSheetId="10" hidden="1">#REF!</definedName>
    <definedName name="BExU9WU19DJ2VAGISPFEGDWWOO4V" localSheetId="8" hidden="1">#REF!</definedName>
    <definedName name="BExU9WU19DJ2VAGISPFEGDWWOO4V" hidden="1">#REF!</definedName>
    <definedName name="BExUA28AO7OWDG3H23Q0CL4B7BHW" localSheetId="10" hidden="1">#REF!</definedName>
    <definedName name="BExUA28AO7OWDG3H23Q0CL4B7BHW" localSheetId="8" hidden="1">#REF!</definedName>
    <definedName name="BExUA28AO7OWDG3H23Q0CL4B7BHW" hidden="1">#REF!</definedName>
    <definedName name="BExUA34N2C083NSTAHQGZZ3BCYGK" localSheetId="10" hidden="1">#REF!</definedName>
    <definedName name="BExUA34N2C083NSTAHQGZZ3BCYGK" localSheetId="8" hidden="1">#REF!</definedName>
    <definedName name="BExUA34N2C083NSTAHQGZZ3BCYGK" hidden="1">#REF!</definedName>
    <definedName name="BExUA5O923FFNEBY8BPO1TU3QGBM" localSheetId="10" hidden="1">#REF!</definedName>
    <definedName name="BExUA5O923FFNEBY8BPO1TU3QGBM" localSheetId="8" hidden="1">#REF!</definedName>
    <definedName name="BExUA5O923FFNEBY8BPO1TU3QGBM" hidden="1">#REF!</definedName>
    <definedName name="BExUA6Q4K25VH452AQ3ZIRBCMS61" localSheetId="10" hidden="1">#REF!</definedName>
    <definedName name="BExUA6Q4K25VH452AQ3ZIRBCMS61" localSheetId="8" hidden="1">#REF!</definedName>
    <definedName name="BExUA6Q4K25VH452AQ3ZIRBCMS61" hidden="1">#REF!</definedName>
    <definedName name="BExUAFV4JMBSM2SKBQL9NHL0NIBS" localSheetId="10" hidden="1">#REF!</definedName>
    <definedName name="BExUAFV4JMBSM2SKBQL9NHL0NIBS" localSheetId="8" hidden="1">#REF!</definedName>
    <definedName name="BExUAFV4JMBSM2SKBQL9NHL0NIBS" hidden="1">#REF!</definedName>
    <definedName name="BExUAMWQODKBXMRH1QCMJLJBF8M7" localSheetId="10" hidden="1">#REF!</definedName>
    <definedName name="BExUAMWQODKBXMRH1QCMJLJBF8M7" localSheetId="8" hidden="1">#REF!</definedName>
    <definedName name="BExUAMWQODKBXMRH1QCMJLJBF8M7" hidden="1">#REF!</definedName>
    <definedName name="BExUAPR6Y32097JKJCTGC4C6EGE9" localSheetId="10" hidden="1">#REF!</definedName>
    <definedName name="BExUAPR6Y32097JKJCTGC4C6EGE9" localSheetId="8" hidden="1">#REF!</definedName>
    <definedName name="BExUAPR6Y32097JKJCTGC4C6EGE9" hidden="1">#REF!</definedName>
    <definedName name="BExUARUP0MX710TNZSAA01HUEAVC" localSheetId="10" hidden="1">#REF!</definedName>
    <definedName name="BExUARUP0MX710TNZSAA01HUEAVC" localSheetId="8" hidden="1">#REF!</definedName>
    <definedName name="BExUARUP0MX710TNZSAA01HUEAVC" hidden="1">#REF!</definedName>
    <definedName name="BExUAX8WS5OPVLCDXRGKTU2QMTFO" localSheetId="10" hidden="1">#REF!</definedName>
    <definedName name="BExUAX8WS5OPVLCDXRGKTU2QMTFO" localSheetId="8" hidden="1">#REF!</definedName>
    <definedName name="BExUAX8WS5OPVLCDXRGKTU2QMTFO" hidden="1">#REF!</definedName>
    <definedName name="BExUB1FYAZ433NX9GD7WGACX5IZD" localSheetId="10" hidden="1">#REF!</definedName>
    <definedName name="BExUB1FYAZ433NX9GD7WGACX5IZD" localSheetId="8" hidden="1">#REF!</definedName>
    <definedName name="BExUB1FYAZ433NX9GD7WGACX5IZD" hidden="1">#REF!</definedName>
    <definedName name="BExUB8HLEXSBVPZ5AXNQEK96F1N4" localSheetId="10" hidden="1">#REF!</definedName>
    <definedName name="BExUB8HLEXSBVPZ5AXNQEK96F1N4" localSheetId="8" hidden="1">#REF!</definedName>
    <definedName name="BExUB8HLEXSBVPZ5AXNQEK96F1N4" hidden="1">#REF!</definedName>
    <definedName name="BExUBCDVZIEA7YT0LPSMHL5ZSERQ" localSheetId="10" hidden="1">#REF!</definedName>
    <definedName name="BExUBCDVZIEA7YT0LPSMHL5ZSERQ" localSheetId="8" hidden="1">#REF!</definedName>
    <definedName name="BExUBCDVZIEA7YT0LPSMHL5ZSERQ" hidden="1">#REF!</definedName>
    <definedName name="BExUBDA8WU087BUIMXC1U1CKA2RA" localSheetId="10" hidden="1">#REF!</definedName>
    <definedName name="BExUBDA8WU087BUIMXC1U1CKA2RA" localSheetId="8" hidden="1">#REF!</definedName>
    <definedName name="BExUBDA8WU087BUIMXC1U1CKA2RA" hidden="1">#REF!</definedName>
    <definedName name="BExUBKXBUCN760QYU7Q8GESBWOQH" localSheetId="10" hidden="1">#REF!</definedName>
    <definedName name="BExUBKXBUCN760QYU7Q8GESBWOQH" localSheetId="8" hidden="1">#REF!</definedName>
    <definedName name="BExUBKXBUCN760QYU7Q8GESBWOQH" hidden="1">#REF!</definedName>
    <definedName name="BExUBL83ED0P076RN9RJ8P1MZ299" localSheetId="10" hidden="1">#REF!</definedName>
    <definedName name="BExUBL83ED0P076RN9RJ8P1MZ299" localSheetId="8" hidden="1">#REF!</definedName>
    <definedName name="BExUBL83ED0P076RN9RJ8P1MZ299" hidden="1">#REF!</definedName>
    <definedName name="BExUC1EPS2CZ5CKFA0AQRIVRSHS8" localSheetId="10" hidden="1">#REF!</definedName>
    <definedName name="BExUC1EPS2CZ5CKFA0AQRIVRSHS8" localSheetId="8" hidden="1">#REF!</definedName>
    <definedName name="BExUC1EPS2CZ5CKFA0AQRIVRSHS8" hidden="1">#REF!</definedName>
    <definedName name="BExUC623BDYEODBN0N4DO6PJQ7NU" localSheetId="10" hidden="1">#REF!</definedName>
    <definedName name="BExUC623BDYEODBN0N4DO6PJQ7NU" localSheetId="8" hidden="1">#REF!</definedName>
    <definedName name="BExUC623BDYEODBN0N4DO6PJQ7NU" hidden="1">#REF!</definedName>
    <definedName name="BExUC8WH8TCKBB5313JGYYQ1WFLT" localSheetId="10" hidden="1">#REF!</definedName>
    <definedName name="BExUC8WH8TCKBB5313JGYYQ1WFLT" localSheetId="8" hidden="1">#REF!</definedName>
    <definedName name="BExUC8WH8TCKBB5313JGYYQ1WFLT" hidden="1">#REF!</definedName>
    <definedName name="BExUCAP7GOSYPHMQKK6719YLSDIQ" localSheetId="10" hidden="1">#REF!</definedName>
    <definedName name="BExUCAP7GOSYPHMQKK6719YLSDIQ" localSheetId="8" hidden="1">#REF!</definedName>
    <definedName name="BExUCAP7GOSYPHMQKK6719YLSDIQ" hidden="1">#REF!</definedName>
    <definedName name="BExUCFCDK6SPH86I6STXX8X3WMC4" localSheetId="10" hidden="1">#REF!</definedName>
    <definedName name="BExUCFCDK6SPH86I6STXX8X3WMC4" localSheetId="8" hidden="1">#REF!</definedName>
    <definedName name="BExUCFCDK6SPH86I6STXX8X3WMC4" hidden="1">#REF!</definedName>
    <definedName name="BExUCKL98JB87L3I6T6IFSWJNYAB" localSheetId="10" hidden="1">#REF!</definedName>
    <definedName name="BExUCKL98JB87L3I6T6IFSWJNYAB" localSheetId="8" hidden="1">#REF!</definedName>
    <definedName name="BExUCKL98JB87L3I6T6IFSWJNYAB" hidden="1">#REF!</definedName>
    <definedName name="BExUCLC6AQ5KR6LXSAXV4QQ8ASVG" localSheetId="10" hidden="1">#REF!</definedName>
    <definedName name="BExUCLC6AQ5KR6LXSAXV4QQ8ASVG" localSheetId="8" hidden="1">#REF!</definedName>
    <definedName name="BExUCLC6AQ5KR6LXSAXV4QQ8ASVG" hidden="1">#REF!</definedName>
    <definedName name="BExUD4IOJ12X3PJG5WXNNGDRCKAP" localSheetId="10" hidden="1">#REF!</definedName>
    <definedName name="BExUD4IOJ12X3PJG5WXNNGDRCKAP" localSheetId="8" hidden="1">#REF!</definedName>
    <definedName name="BExUD4IOJ12X3PJG5WXNNGDRCKAP" hidden="1">#REF!</definedName>
    <definedName name="BExUD9WX9BWK72UWVSLYZJLAY5VY" localSheetId="10" hidden="1">#REF!</definedName>
    <definedName name="BExUD9WX9BWK72UWVSLYZJLAY5VY" localSheetId="8" hidden="1">#REF!</definedName>
    <definedName name="BExUD9WX9BWK72UWVSLYZJLAY5VY" hidden="1">#REF!</definedName>
    <definedName name="BExUDEV0CYVO7Y5IQQBEJ6FUY9S6" localSheetId="10" hidden="1">#REF!</definedName>
    <definedName name="BExUDEV0CYVO7Y5IQQBEJ6FUY9S6" localSheetId="8" hidden="1">#REF!</definedName>
    <definedName name="BExUDEV0CYVO7Y5IQQBEJ6FUY9S6" hidden="1">#REF!</definedName>
    <definedName name="BExUDWOXQGIZW0EAIIYLQUPXF8YV" localSheetId="10" hidden="1">#REF!</definedName>
    <definedName name="BExUDWOXQGIZW0EAIIYLQUPXF8YV" localSheetId="8" hidden="1">#REF!</definedName>
    <definedName name="BExUDWOXQGIZW0EAIIYLQUPXF8YV" hidden="1">#REF!</definedName>
    <definedName name="BExUDXAIC17W1FUU8Z10XUAVB7CS" localSheetId="10" hidden="1">#REF!</definedName>
    <definedName name="BExUDXAIC17W1FUU8Z10XUAVB7CS" localSheetId="8" hidden="1">#REF!</definedName>
    <definedName name="BExUDXAIC17W1FUU8Z10XUAVB7CS" hidden="1">#REF!</definedName>
    <definedName name="BExUE5OMY7OAJQ9WR8C8HG311ORP" localSheetId="10" hidden="1">#REF!</definedName>
    <definedName name="BExUE5OMY7OAJQ9WR8C8HG311ORP" localSheetId="8" hidden="1">#REF!</definedName>
    <definedName name="BExUE5OMY7OAJQ9WR8C8HG311ORP" hidden="1">#REF!</definedName>
    <definedName name="BExUEFKOQWXXGRNLAOJV2BJ66UB8" localSheetId="10" hidden="1">#REF!</definedName>
    <definedName name="BExUEFKOQWXXGRNLAOJV2BJ66UB8" localSheetId="8" hidden="1">#REF!</definedName>
    <definedName name="BExUEFKOQWXXGRNLAOJV2BJ66UB8" hidden="1">#REF!</definedName>
    <definedName name="BExUEJGX3OQQP5KFRJSRCZ70EI9V" localSheetId="10" hidden="1">#REF!</definedName>
    <definedName name="BExUEJGX3OQQP5KFRJSRCZ70EI9V" localSheetId="8" hidden="1">#REF!</definedName>
    <definedName name="BExUEJGX3OQQP5KFRJSRCZ70EI9V" hidden="1">#REF!</definedName>
    <definedName name="BExUEKDB2RWXF3WMTZ6JSBCHNSDT" localSheetId="10" hidden="1">#REF!</definedName>
    <definedName name="BExUEKDB2RWXF3WMTZ6JSBCHNSDT" localSheetId="8" hidden="1">#REF!</definedName>
    <definedName name="BExUEKDB2RWXF3WMTZ6JSBCHNSDT" hidden="1">#REF!</definedName>
    <definedName name="BExUEYR71COFS2X8PDNU21IPMQEU" localSheetId="10" hidden="1">#REF!</definedName>
    <definedName name="BExUEYR71COFS2X8PDNU21IPMQEU" localSheetId="8" hidden="1">#REF!</definedName>
    <definedName name="BExUEYR71COFS2X8PDNU21IPMQEU" hidden="1">#REF!</definedName>
    <definedName name="BExVPRLJ9I6RX45EDVFSQGCPJSOK" localSheetId="10" hidden="1">#REF!</definedName>
    <definedName name="BExVPRLJ9I6RX45EDVFSQGCPJSOK" localSheetId="8" hidden="1">#REF!</definedName>
    <definedName name="BExVPRLJ9I6RX45EDVFSQGCPJSOK" hidden="1">#REF!</definedName>
    <definedName name="BExVRFU8RWFT8A80ZVAW185SG2G6" localSheetId="10" hidden="1">#REF!</definedName>
    <definedName name="BExVRFU8RWFT8A80ZVAW185SG2G6" localSheetId="8" hidden="1">#REF!</definedName>
    <definedName name="BExVRFU8RWFT8A80ZVAW185SG2G6" hidden="1">#REF!</definedName>
    <definedName name="BExVSJ3NHETBAIZTZQSM8LAVT76V" localSheetId="10" hidden="1">#REF!</definedName>
    <definedName name="BExVSJ3NHETBAIZTZQSM8LAVT76V" localSheetId="8" hidden="1">#REF!</definedName>
    <definedName name="BExVSJ3NHETBAIZTZQSM8LAVT76V" hidden="1">#REF!</definedName>
    <definedName name="BExVSL787C8E4HFQZ2NVLT35I2XV" localSheetId="10" hidden="1">#REF!</definedName>
    <definedName name="BExVSL787C8E4HFQZ2NVLT35I2XV" localSheetId="8" hidden="1">#REF!</definedName>
    <definedName name="BExVSL787C8E4HFQZ2NVLT35I2XV" hidden="1">#REF!</definedName>
    <definedName name="BExVSTFTVV14SFGHQUOJL5SQ5TX9" localSheetId="10" hidden="1">#REF!</definedName>
    <definedName name="BExVSTFTVV14SFGHQUOJL5SQ5TX9" localSheetId="8" hidden="1">#REF!</definedName>
    <definedName name="BExVSTFTVV14SFGHQUOJL5SQ5TX9" hidden="1">#REF!</definedName>
    <definedName name="BExVT017S14M5X928ARKQ2GNUFE0" localSheetId="10" hidden="1">#REF!</definedName>
    <definedName name="BExVT017S14M5X928ARKQ2GNUFE0" localSheetId="8" hidden="1">#REF!</definedName>
    <definedName name="BExVT017S14M5X928ARKQ2GNUFE0" hidden="1">#REF!</definedName>
    <definedName name="BExVT3MPE8LQ5JFN3HQIFKSQ80U4" localSheetId="10" hidden="1">#REF!</definedName>
    <definedName name="BExVT3MPE8LQ5JFN3HQIFKSQ80U4" localSheetId="8" hidden="1">#REF!</definedName>
    <definedName name="BExVT3MPE8LQ5JFN3HQIFKSQ80U4" hidden="1">#REF!</definedName>
    <definedName name="BExVT7TRK3NZHPME2TFBXOF1WBR9" localSheetId="10" hidden="1">#REF!</definedName>
    <definedName name="BExVT7TRK3NZHPME2TFBXOF1WBR9" localSheetId="8" hidden="1">#REF!</definedName>
    <definedName name="BExVT7TRK3NZHPME2TFBXOF1WBR9" hidden="1">#REF!</definedName>
    <definedName name="BExVT9H0R0T7WGQAAC0HABMG54YM" localSheetId="10" hidden="1">#REF!</definedName>
    <definedName name="BExVT9H0R0T7WGQAAC0HABMG54YM" localSheetId="8" hidden="1">#REF!</definedName>
    <definedName name="BExVT9H0R0T7WGQAAC0HABMG54YM" hidden="1">#REF!</definedName>
    <definedName name="BExVTAO57POUXSZQJQ6MABMZQA13" localSheetId="10" hidden="1">#REF!</definedName>
    <definedName name="BExVTAO57POUXSZQJQ6MABMZQA13" localSheetId="8" hidden="1">#REF!</definedName>
    <definedName name="BExVTAO57POUXSZQJQ6MABMZQA13" hidden="1">#REF!</definedName>
    <definedName name="BExVTCMDDEDGLUIMUU6BSFHEWTOP" localSheetId="10" hidden="1">#REF!</definedName>
    <definedName name="BExVTCMDDEDGLUIMUU6BSFHEWTOP" localSheetId="8" hidden="1">#REF!</definedName>
    <definedName name="BExVTCMDDEDGLUIMUU6BSFHEWTOP" hidden="1">#REF!</definedName>
    <definedName name="BExVTCMDQMLKRA2NQR72XU6Y54IK" localSheetId="10" hidden="1">#REF!</definedName>
    <definedName name="BExVTCMDQMLKRA2NQR72XU6Y54IK" localSheetId="8" hidden="1">#REF!</definedName>
    <definedName name="BExVTCMDQMLKRA2NQR72XU6Y54IK" hidden="1">#REF!</definedName>
    <definedName name="BExVTCRV8FQ5U9OYWWL44N6KFNHU" localSheetId="10" hidden="1">#REF!</definedName>
    <definedName name="BExVTCRV8FQ5U9OYWWL44N6KFNHU" localSheetId="8" hidden="1">#REF!</definedName>
    <definedName name="BExVTCRV8FQ5U9OYWWL44N6KFNHU" hidden="1">#REF!</definedName>
    <definedName name="BExVTNESHPVG0A0KZ7BRX26MS0PF" localSheetId="10" hidden="1">#REF!</definedName>
    <definedName name="BExVTNESHPVG0A0KZ7BRX26MS0PF" localSheetId="8" hidden="1">#REF!</definedName>
    <definedName name="BExVTNESHPVG0A0KZ7BRX26MS0PF" hidden="1">#REF!</definedName>
    <definedName name="BExVTTJVTNRSBHBTUZ78WG2JM5MK" localSheetId="10" hidden="1">#REF!</definedName>
    <definedName name="BExVTTJVTNRSBHBTUZ78WG2JM5MK" localSheetId="8" hidden="1">#REF!</definedName>
    <definedName name="BExVTTJVTNRSBHBTUZ78WG2JM5MK" hidden="1">#REF!</definedName>
    <definedName name="BExVTXLMYR87BC04D1ERALPUFVPG" localSheetId="10" hidden="1">#REF!</definedName>
    <definedName name="BExVTXLMYR87BC04D1ERALPUFVPG" localSheetId="8" hidden="1">#REF!</definedName>
    <definedName name="BExVTXLMYR87BC04D1ERALPUFVPG" hidden="1">#REF!</definedName>
    <definedName name="BExVUL9V3H8ZF6Y72LQBBN639YAA" localSheetId="10" hidden="1">#REF!</definedName>
    <definedName name="BExVUL9V3H8ZF6Y72LQBBN639YAA" localSheetId="8" hidden="1">#REF!</definedName>
    <definedName name="BExVUL9V3H8ZF6Y72LQBBN639YAA" hidden="1">#REF!</definedName>
    <definedName name="BExVUZT95UAU8XG5X9XSE25CHQGA" localSheetId="10" hidden="1">#REF!</definedName>
    <definedName name="BExVUZT95UAU8XG5X9XSE25CHQGA" localSheetId="8" hidden="1">#REF!</definedName>
    <definedName name="BExVUZT95UAU8XG5X9XSE25CHQGA" hidden="1">#REF!</definedName>
    <definedName name="BExVV5T14N2HZIK7HQ4P2KG09U0J" localSheetId="10" hidden="1">#REF!</definedName>
    <definedName name="BExVV5T14N2HZIK7HQ4P2KG09U0J" localSheetId="8" hidden="1">#REF!</definedName>
    <definedName name="BExVV5T14N2HZIK7HQ4P2KG09U0J" hidden="1">#REF!</definedName>
    <definedName name="BExVV7R410VYLADLX9LNG63ID6H1" localSheetId="10" hidden="1">#REF!</definedName>
    <definedName name="BExVV7R410VYLADLX9LNG63ID6H1" localSheetId="8" hidden="1">#REF!</definedName>
    <definedName name="BExVV7R410VYLADLX9LNG63ID6H1" hidden="1">#REF!</definedName>
    <definedName name="BExVVAAVDXGWAVI6J2W0BCU58MBM" localSheetId="10" hidden="1">#REF!</definedName>
    <definedName name="BExVVAAVDXGWAVI6J2W0BCU58MBM" localSheetId="8" hidden="1">#REF!</definedName>
    <definedName name="BExVVAAVDXGWAVI6J2W0BCU58MBM" hidden="1">#REF!</definedName>
    <definedName name="BExVVCEED4JEKF59OV0G3T4XFMFO" localSheetId="10" hidden="1">#REF!</definedName>
    <definedName name="BExVVCEED4JEKF59OV0G3T4XFMFO" localSheetId="8" hidden="1">#REF!</definedName>
    <definedName name="BExVVCEED4JEKF59OV0G3T4XFMFO" hidden="1">#REF!</definedName>
    <definedName name="BExVVPFO2J7FMSRPD36909HN4BZJ" localSheetId="10" hidden="1">#REF!</definedName>
    <definedName name="BExVVPFO2J7FMSRPD36909HN4BZJ" localSheetId="8" hidden="1">#REF!</definedName>
    <definedName name="BExVVPFO2J7FMSRPD36909HN4BZJ" hidden="1">#REF!</definedName>
    <definedName name="BExVVQ19AQ3VCARJOC38SF7OYE9Y" localSheetId="10" hidden="1">#REF!</definedName>
    <definedName name="BExVVQ19AQ3VCARJOC38SF7OYE9Y" localSheetId="8" hidden="1">#REF!</definedName>
    <definedName name="BExVVQ19AQ3VCARJOC38SF7OYE9Y" hidden="1">#REF!</definedName>
    <definedName name="BExVVQ19TAECID45CS4HXT1RD3AQ" localSheetId="10" hidden="1">#REF!</definedName>
    <definedName name="BExVVQ19TAECID45CS4HXT1RD3AQ" localSheetId="8" hidden="1">#REF!</definedName>
    <definedName name="BExVVQ19TAECID45CS4HXT1RD3AQ" hidden="1">#REF!</definedName>
    <definedName name="BExVVYKOYB7OX8Y0B4UIUF79PVDO" localSheetId="10" hidden="1">#REF!</definedName>
    <definedName name="BExVVYKOYB7OX8Y0B4UIUF79PVDO" localSheetId="8" hidden="1">#REF!</definedName>
    <definedName name="BExVVYKOYB7OX8Y0B4UIUF79PVDO" hidden="1">#REF!</definedName>
    <definedName name="BExVW3YV5XGIVJ97UUPDJGJ2P15B" localSheetId="10" hidden="1">#REF!</definedName>
    <definedName name="BExVW3YV5XGIVJ97UUPDJGJ2P15B" localSheetId="8" hidden="1">#REF!</definedName>
    <definedName name="BExVW3YV5XGIVJ97UUPDJGJ2P15B" hidden="1">#REF!</definedName>
    <definedName name="BExVW5X571GEYR5SCU1Z2DHKWM79" localSheetId="10" hidden="1">#REF!</definedName>
    <definedName name="BExVW5X571GEYR5SCU1Z2DHKWM79" localSheetId="8" hidden="1">#REF!</definedName>
    <definedName name="BExVW5X571GEYR5SCU1Z2DHKWM79" hidden="1">#REF!</definedName>
    <definedName name="BExVW6YTKA098AF57M4PHNQ54XMH" localSheetId="10" hidden="1">#REF!</definedName>
    <definedName name="BExVW6YTKA098AF57M4PHNQ54XMH" localSheetId="8" hidden="1">#REF!</definedName>
    <definedName name="BExVW6YTKA098AF57M4PHNQ54XMH" hidden="1">#REF!</definedName>
    <definedName name="BExVWHRDIJBRFANMKJFY05BHP7RS" localSheetId="10" hidden="1">#REF!</definedName>
    <definedName name="BExVWHRDIJBRFANMKJFY05BHP7RS" localSheetId="8" hidden="1">#REF!</definedName>
    <definedName name="BExVWHRDIJBRFANMKJFY05BHP7RS" hidden="1">#REF!</definedName>
    <definedName name="BExVWINKCH0V0NUWH363SMXAZE62" localSheetId="10" hidden="1">#REF!</definedName>
    <definedName name="BExVWINKCH0V0NUWH363SMXAZE62" localSheetId="8" hidden="1">#REF!</definedName>
    <definedName name="BExVWINKCH0V0NUWH363SMXAZE62" hidden="1">#REF!</definedName>
    <definedName name="BExVWYU8EK669NP172GEIGCTVPPA" localSheetId="10" hidden="1">#REF!</definedName>
    <definedName name="BExVWYU8EK669NP172GEIGCTVPPA" localSheetId="8" hidden="1">#REF!</definedName>
    <definedName name="BExVWYU8EK669NP172GEIGCTVPPA" hidden="1">#REF!</definedName>
    <definedName name="BExVX3XN2DRJKL8EDBIG58RYQ36R" localSheetId="10" hidden="1">#REF!</definedName>
    <definedName name="BExVX3XN2DRJKL8EDBIG58RYQ36R" localSheetId="8" hidden="1">#REF!</definedName>
    <definedName name="BExVX3XN2DRJKL8EDBIG58RYQ36R" hidden="1">#REF!</definedName>
    <definedName name="BExVXBA38Z5WNQUH39HHZ2SAMC1T" localSheetId="10" hidden="1">#REF!</definedName>
    <definedName name="BExVXBA38Z5WNQUH39HHZ2SAMC1T" localSheetId="8" hidden="1">#REF!</definedName>
    <definedName name="BExVXBA38Z5WNQUH39HHZ2SAMC1T" hidden="1">#REF!</definedName>
    <definedName name="BExVXDZ63PUART77BBR5SI63TPC6" localSheetId="10" hidden="1">#REF!</definedName>
    <definedName name="BExVXDZ63PUART77BBR5SI63TPC6" localSheetId="8" hidden="1">#REF!</definedName>
    <definedName name="BExVXDZ63PUART77BBR5SI63TPC6" hidden="1">#REF!</definedName>
    <definedName name="BExVXHKI6LFYMGWISMPACMO247HL" localSheetId="10" hidden="1">#REF!</definedName>
    <definedName name="BExVXHKI6LFYMGWISMPACMO247HL" localSheetId="8" hidden="1">#REF!</definedName>
    <definedName name="BExVXHKI6LFYMGWISMPACMO247HL" hidden="1">#REF!</definedName>
    <definedName name="BExVXK9SK580O7MYHVNJ3V911ALP" localSheetId="10" hidden="1">#REF!</definedName>
    <definedName name="BExVXK9SK580O7MYHVNJ3V911ALP" localSheetId="8" hidden="1">#REF!</definedName>
    <definedName name="BExVXK9SK580O7MYHVNJ3V911ALP" hidden="1">#REF!</definedName>
    <definedName name="BExVXLX2BZ5EF2X6R41BTKRJR1NM" localSheetId="10" hidden="1">#REF!</definedName>
    <definedName name="BExVXLX2BZ5EF2X6R41BTKRJR1NM" localSheetId="8" hidden="1">#REF!</definedName>
    <definedName name="BExVXLX2BZ5EF2X6R41BTKRJR1NM" hidden="1">#REF!</definedName>
    <definedName name="BExVXYT01U5IPYA7E44FWS6KCEFC" localSheetId="10" hidden="1">#REF!</definedName>
    <definedName name="BExVXYT01U5IPYA7E44FWS6KCEFC" localSheetId="8" hidden="1">#REF!</definedName>
    <definedName name="BExVXYT01U5IPYA7E44FWS6KCEFC" hidden="1">#REF!</definedName>
    <definedName name="BExVY11V7U1SAY4QKYE0PBSPD7LW" localSheetId="10" hidden="1">#REF!</definedName>
    <definedName name="BExVY11V7U1SAY4QKYE0PBSPD7LW" localSheetId="8" hidden="1">#REF!</definedName>
    <definedName name="BExVY11V7U1SAY4QKYE0PBSPD7LW" hidden="1">#REF!</definedName>
    <definedName name="BExVY1SV37DL5YU59HS4IG3VBCP4" localSheetId="10" hidden="1">#REF!</definedName>
    <definedName name="BExVY1SV37DL5YU59HS4IG3VBCP4" localSheetId="8" hidden="1">#REF!</definedName>
    <definedName name="BExVY1SV37DL5YU59HS4IG3VBCP4" hidden="1">#REF!</definedName>
    <definedName name="BExVY3WFGJKSQA08UF9NCMST928Y" localSheetId="10" hidden="1">#REF!</definedName>
    <definedName name="BExVY3WFGJKSQA08UF9NCMST928Y" localSheetId="8" hidden="1">#REF!</definedName>
    <definedName name="BExVY3WFGJKSQA08UF9NCMST928Y" hidden="1">#REF!</definedName>
    <definedName name="BExVY954UOEVQEIC5OFO4NEWVKAQ" localSheetId="10" hidden="1">#REF!</definedName>
    <definedName name="BExVY954UOEVQEIC5OFO4NEWVKAQ" localSheetId="8" hidden="1">#REF!</definedName>
    <definedName name="BExVY954UOEVQEIC5OFO4NEWVKAQ" hidden="1">#REF!</definedName>
    <definedName name="BExVYHDYIV5397LC02V4FEP8VD6W" localSheetId="10" hidden="1">#REF!</definedName>
    <definedName name="BExVYHDYIV5397LC02V4FEP8VD6W" localSheetId="8" hidden="1">#REF!</definedName>
    <definedName name="BExVYHDYIV5397LC02V4FEP8VD6W" hidden="1">#REF!</definedName>
    <definedName name="BExVYO4NFDGC4ZOGHANQWX5CH4BT" localSheetId="10" hidden="1">#REF!</definedName>
    <definedName name="BExVYO4NFDGC4ZOGHANQWX5CH4BT" localSheetId="8" hidden="1">#REF!</definedName>
    <definedName name="BExVYO4NFDGC4ZOGHANQWX5CH4BT" hidden="1">#REF!</definedName>
    <definedName name="BExVYOVIZDA18YIQ0A30Q052PCAK" localSheetId="10" hidden="1">#REF!</definedName>
    <definedName name="BExVYOVIZDA18YIQ0A30Q052PCAK" localSheetId="8" hidden="1">#REF!</definedName>
    <definedName name="BExVYOVIZDA18YIQ0A30Q052PCAK" hidden="1">#REF!</definedName>
    <definedName name="BExVYPS2R6B75R1EFIUJ6G5TE4Q4" localSheetId="10" hidden="1">#REF!</definedName>
    <definedName name="BExVYPS2R6B75R1EFIUJ6G5TE4Q4" localSheetId="8" hidden="1">#REF!</definedName>
    <definedName name="BExVYPS2R6B75R1EFIUJ6G5TE4Q4" hidden="1">#REF!</definedName>
    <definedName name="BExVYQIXPEM6J4JVP78BRHIC05PV" localSheetId="10" hidden="1">#REF!</definedName>
    <definedName name="BExVYQIXPEM6J4JVP78BRHIC05PV" localSheetId="8" hidden="1">#REF!</definedName>
    <definedName name="BExVYQIXPEM6J4JVP78BRHIC05PV" hidden="1">#REF!</definedName>
    <definedName name="BExVYVGWN7SONLVDH9WJ2F1JS264" localSheetId="10" hidden="1">#REF!</definedName>
    <definedName name="BExVYVGWN7SONLVDH9WJ2F1JS264" localSheetId="8" hidden="1">#REF!</definedName>
    <definedName name="BExVYVGWN7SONLVDH9WJ2F1JS264" hidden="1">#REF!</definedName>
    <definedName name="BExVZ40HNAZRM8JHYYNQ7F6A4GU0" localSheetId="10" hidden="1">#REF!</definedName>
    <definedName name="BExVZ40HNAZRM8JHYYNQ7F6A4GU0" localSheetId="8" hidden="1">#REF!</definedName>
    <definedName name="BExVZ40HNAZRM8JHYYNQ7F6A4GU0" hidden="1">#REF!</definedName>
    <definedName name="BExVZ7WRO17PYILJEJGPQCO5IL66" localSheetId="10" hidden="1">#REF!</definedName>
    <definedName name="BExVZ7WRO17PYILJEJGPQCO5IL66" localSheetId="8" hidden="1">#REF!</definedName>
    <definedName name="BExVZ7WRO17PYILJEJGPQCO5IL66" hidden="1">#REF!</definedName>
    <definedName name="BExVZ9EO732IK6MNMG17Y1EFTJQC" localSheetId="10" hidden="1">#REF!</definedName>
    <definedName name="BExVZ9EO732IK6MNMG17Y1EFTJQC" localSheetId="8" hidden="1">#REF!</definedName>
    <definedName name="BExVZ9EO732IK6MNMG17Y1EFTJQC" hidden="1">#REF!</definedName>
    <definedName name="BExVZB1Y5J4UL2LKK0363EU7GIJ1" localSheetId="10" hidden="1">#REF!</definedName>
    <definedName name="BExVZB1Y5J4UL2LKK0363EU7GIJ1" localSheetId="8" hidden="1">#REF!</definedName>
    <definedName name="BExVZB1Y5J4UL2LKK0363EU7GIJ1" hidden="1">#REF!</definedName>
    <definedName name="BExVZGQXYK2ICC9JSNFPRHBD5KNU" localSheetId="10" hidden="1">#REF!</definedName>
    <definedName name="BExVZGQXYK2ICC9JSNFPRHBD5KNU" localSheetId="8" hidden="1">#REF!</definedName>
    <definedName name="BExVZGQXYK2ICC9JSNFPRHBD5KNU" hidden="1">#REF!</definedName>
    <definedName name="BExVZJQVO5LQ0BJH5JEN5NOBIAF6" localSheetId="10" hidden="1">#REF!</definedName>
    <definedName name="BExVZJQVO5LQ0BJH5JEN5NOBIAF6" localSheetId="8" hidden="1">#REF!</definedName>
    <definedName name="BExVZJQVO5LQ0BJH5JEN5NOBIAF6" hidden="1">#REF!</definedName>
    <definedName name="BExVZNXWS91RD7NXV5NE2R3C8WW7" localSheetId="10" hidden="1">#REF!</definedName>
    <definedName name="BExVZNXWS91RD7NXV5NE2R3C8WW7" localSheetId="8" hidden="1">#REF!</definedName>
    <definedName name="BExVZNXWS91RD7NXV5NE2R3C8WW7" hidden="1">#REF!</definedName>
    <definedName name="BExW008AGT1ZRN5DFG4YOH5F7G47" localSheetId="10" hidden="1">#REF!</definedName>
    <definedName name="BExW008AGT1ZRN5DFG4YOH5F7G47" localSheetId="8" hidden="1">#REF!</definedName>
    <definedName name="BExW008AGT1ZRN5DFG4YOH5F7G47" hidden="1">#REF!</definedName>
    <definedName name="BExW0386REQRCQCVT9BCX80UPTRY" localSheetId="10" hidden="1">#REF!</definedName>
    <definedName name="BExW0386REQRCQCVT9BCX80UPTRY" localSheetId="8" hidden="1">#REF!</definedName>
    <definedName name="BExW0386REQRCQCVT9BCX80UPTRY" hidden="1">#REF!</definedName>
    <definedName name="BExW0FYP4WXY71CYUG40SUBG9UWU" localSheetId="10" hidden="1">#REF!</definedName>
    <definedName name="BExW0FYP4WXY71CYUG40SUBG9UWU" localSheetId="8" hidden="1">#REF!</definedName>
    <definedName name="BExW0FYP4WXY71CYUG40SUBG9UWU" hidden="1">#REF!</definedName>
    <definedName name="BExW0MPJNQOJ7D6U780WU5XBL97X" localSheetId="10" hidden="1">#REF!</definedName>
    <definedName name="BExW0MPJNQOJ7D6U780WU5XBL97X" localSheetId="8" hidden="1">#REF!</definedName>
    <definedName name="BExW0MPJNQOJ7D6U780WU5XBL97X" hidden="1">#REF!</definedName>
    <definedName name="BExW0RI61B4VV0ARXTFVBAWRA1C5" localSheetId="10" hidden="1">#REF!</definedName>
    <definedName name="BExW0RI61B4VV0ARXTFVBAWRA1C5" localSheetId="8" hidden="1">#REF!</definedName>
    <definedName name="BExW0RI61B4VV0ARXTFVBAWRA1C5" hidden="1">#REF!</definedName>
    <definedName name="BExW0Y8T85LBE0WS6FPX6ILTX9ON" localSheetId="10" hidden="1">#REF!</definedName>
    <definedName name="BExW0Y8T85LBE0WS6FPX6ILTX9ON" localSheetId="8" hidden="1">#REF!</definedName>
    <definedName name="BExW0Y8T85LBE0WS6FPX6ILTX9ON" hidden="1">#REF!</definedName>
    <definedName name="BExW1BVUYQTKMOR56MW7RVRX4L1L" localSheetId="10" hidden="1">#REF!</definedName>
    <definedName name="BExW1BVUYQTKMOR56MW7RVRX4L1L" localSheetId="8" hidden="1">#REF!</definedName>
    <definedName name="BExW1BVUYQTKMOR56MW7RVRX4L1L" hidden="1">#REF!</definedName>
    <definedName name="BExW1F1220628FOMTW5UAATHRJHK" localSheetId="10" hidden="1">#REF!</definedName>
    <definedName name="BExW1F1220628FOMTW5UAATHRJHK" localSheetId="8" hidden="1">#REF!</definedName>
    <definedName name="BExW1F1220628FOMTW5UAATHRJHK" hidden="1">#REF!</definedName>
    <definedName name="BExW1PTHB0NZUF0GTD2J1UUL693E" localSheetId="10" hidden="1">#REF!</definedName>
    <definedName name="BExW1PTHB0NZUF0GTD2J1UUL693E" localSheetId="8" hidden="1">#REF!</definedName>
    <definedName name="BExW1PTHB0NZUF0GTD2J1UUL693E" hidden="1">#REF!</definedName>
    <definedName name="BExW1TKA0Z9OP2DTG50GZR5EG8C7" localSheetId="10" hidden="1">#REF!</definedName>
    <definedName name="BExW1TKA0Z9OP2DTG50GZR5EG8C7" localSheetId="8" hidden="1">#REF!</definedName>
    <definedName name="BExW1TKA0Z9OP2DTG50GZR5EG8C7" hidden="1">#REF!</definedName>
    <definedName name="BExW1U0JLKQ094DW5MMOI8UHO09V" localSheetId="10" hidden="1">#REF!</definedName>
    <definedName name="BExW1U0JLKQ094DW5MMOI8UHO09V" localSheetId="8" hidden="1">#REF!</definedName>
    <definedName name="BExW1U0JLKQ094DW5MMOI8UHO09V" hidden="1">#REF!</definedName>
    <definedName name="BExW1VNZHNB5P9V6232N0DQCE0WE" localSheetId="10" hidden="1">#REF!</definedName>
    <definedName name="BExW1VNZHNB5P9V6232N0DQCE0WE" localSheetId="8" hidden="1">#REF!</definedName>
    <definedName name="BExW1VNZHNB5P9V6232N0DQCE0WE" hidden="1">#REF!</definedName>
    <definedName name="BExW1WK6J1TDP29S3QDPTYZJBLIW" localSheetId="10" hidden="1">#REF!</definedName>
    <definedName name="BExW1WK6J1TDP29S3QDPTYZJBLIW" localSheetId="8" hidden="1">#REF!</definedName>
    <definedName name="BExW1WK6J1TDP29S3QDPTYZJBLIW" hidden="1">#REF!</definedName>
    <definedName name="BExW283NP9D366XFPXLGSCI5UB0L" localSheetId="10" hidden="1">#REF!</definedName>
    <definedName name="BExW283NP9D366XFPXLGSCI5UB0L" localSheetId="8" hidden="1">#REF!</definedName>
    <definedName name="BExW283NP9D366XFPXLGSCI5UB0L" hidden="1">#REF!</definedName>
    <definedName name="BExW2H3C8WJSBW5FGTFKVDVJC4CL" localSheetId="10" hidden="1">#REF!</definedName>
    <definedName name="BExW2H3C8WJSBW5FGTFKVDVJC4CL" localSheetId="8" hidden="1">#REF!</definedName>
    <definedName name="BExW2H3C8WJSBW5FGTFKVDVJC4CL" hidden="1">#REF!</definedName>
    <definedName name="BExW2MSCKPGF5K3I7TL4KF5ISUOL" localSheetId="10" hidden="1">#REF!</definedName>
    <definedName name="BExW2MSCKPGF5K3I7TL4KF5ISUOL" localSheetId="8" hidden="1">#REF!</definedName>
    <definedName name="BExW2MSCKPGF5K3I7TL4KF5ISUOL" hidden="1">#REF!</definedName>
    <definedName name="BExW2SMO90FU9W8DVVES6Q4E6BZR" localSheetId="10" hidden="1">#REF!</definedName>
    <definedName name="BExW2SMO90FU9W8DVVES6Q4E6BZR" localSheetId="8" hidden="1">#REF!</definedName>
    <definedName name="BExW2SMO90FU9W8DVVES6Q4E6BZR" hidden="1">#REF!</definedName>
    <definedName name="BExW36V9N91OHCUMGWJQL3I5P4JK" localSheetId="10" hidden="1">#REF!</definedName>
    <definedName name="BExW36V9N91OHCUMGWJQL3I5P4JK" localSheetId="8" hidden="1">#REF!</definedName>
    <definedName name="BExW36V9N91OHCUMGWJQL3I5P4JK" hidden="1">#REF!</definedName>
    <definedName name="BExW39V04HTFFQE7DAW9MAJT0NNF" localSheetId="10" hidden="1">#REF!</definedName>
    <definedName name="BExW39V04HTFFQE7DAW9MAJT0NNF" localSheetId="8" hidden="1">#REF!</definedName>
    <definedName name="BExW39V04HTFFQE7DAW9MAJT0NNF" hidden="1">#REF!</definedName>
    <definedName name="BExW3ECU6QPMV99AITCPHAG0CGYK" localSheetId="10" hidden="1">#REF!</definedName>
    <definedName name="BExW3ECU6QPMV99AITCPHAG0CGYK" localSheetId="8" hidden="1">#REF!</definedName>
    <definedName name="BExW3ECU6QPMV99AITCPHAG0CGYK" hidden="1">#REF!</definedName>
    <definedName name="BExW3EIBA1J9Q9NA9VCGZGRS8WV7" localSheetId="10" hidden="1">#REF!</definedName>
    <definedName name="BExW3EIBA1J9Q9NA9VCGZGRS8WV7" localSheetId="8" hidden="1">#REF!</definedName>
    <definedName name="BExW3EIBA1J9Q9NA9VCGZGRS8WV7" hidden="1">#REF!</definedName>
    <definedName name="BExW3FEO8FI8N6AGQKYEG4SQVJWB" localSheetId="10" hidden="1">#REF!</definedName>
    <definedName name="BExW3FEO8FI8N6AGQKYEG4SQVJWB" localSheetId="8" hidden="1">#REF!</definedName>
    <definedName name="BExW3FEO8FI8N6AGQKYEG4SQVJWB" hidden="1">#REF!</definedName>
    <definedName name="BExW3GB28STOMJUSZEIA7YKYNS4Y" localSheetId="10" hidden="1">#REF!</definedName>
    <definedName name="BExW3GB28STOMJUSZEIA7YKYNS4Y" localSheetId="8" hidden="1">#REF!</definedName>
    <definedName name="BExW3GB28STOMJUSZEIA7YKYNS4Y" hidden="1">#REF!</definedName>
    <definedName name="BExW3T1K638HT5E0Y8MMK108P5JT" localSheetId="10" hidden="1">#REF!</definedName>
    <definedName name="BExW3T1K638HT5E0Y8MMK108P5JT" localSheetId="8" hidden="1">#REF!</definedName>
    <definedName name="BExW3T1K638HT5E0Y8MMK108P5JT" hidden="1">#REF!</definedName>
    <definedName name="BExW3U3D6FTAFTK3Q7DSA9FY454Q" localSheetId="10" hidden="1">#REF!</definedName>
    <definedName name="BExW3U3D6FTAFTK3Q7DSA9FY454Q" localSheetId="8" hidden="1">#REF!</definedName>
    <definedName name="BExW3U3D6FTAFTK3Q7DSA9FY454Q" hidden="1">#REF!</definedName>
    <definedName name="BExW4217ZHL9VO39POSTJOD090WU" localSheetId="10" hidden="1">#REF!</definedName>
    <definedName name="BExW4217ZHL9VO39POSTJOD090WU" localSheetId="8" hidden="1">#REF!</definedName>
    <definedName name="BExW4217ZHL9VO39POSTJOD090WU" hidden="1">#REF!</definedName>
    <definedName name="BExW4GPW71EBF8XPS2QGVQHBCDX3" localSheetId="10" hidden="1">#REF!</definedName>
    <definedName name="BExW4GPW71EBF8XPS2QGVQHBCDX3" localSheetId="8" hidden="1">#REF!</definedName>
    <definedName name="BExW4GPW71EBF8XPS2QGVQHBCDX3" hidden="1">#REF!</definedName>
    <definedName name="BExW4JKC5837JBPCOJV337ZVYYY3" localSheetId="10" hidden="1">#REF!</definedName>
    <definedName name="BExW4JKC5837JBPCOJV337ZVYYY3" localSheetId="8" hidden="1">#REF!</definedName>
    <definedName name="BExW4JKC5837JBPCOJV337ZVYYY3" hidden="1">#REF!</definedName>
    <definedName name="BExW4O2DBZGV8KGBO9EB4BAXIH4Y" localSheetId="10" hidden="1">#REF!</definedName>
    <definedName name="BExW4O2DBZGV8KGBO9EB4BAXIH4Y" localSheetId="8" hidden="1">#REF!</definedName>
    <definedName name="BExW4O2DBZGV8KGBO9EB4BAXIH4Y" hidden="1">#REF!</definedName>
    <definedName name="BExW4QR9FV9MP5K610THBSM51RYO" localSheetId="10" hidden="1">#REF!</definedName>
    <definedName name="BExW4QR9FV9MP5K610THBSM51RYO" localSheetId="8" hidden="1">#REF!</definedName>
    <definedName name="BExW4QR9FV9MP5K610THBSM51RYO" hidden="1">#REF!</definedName>
    <definedName name="BExW4Z029R9E19ZENN3WEA3VDAD1" localSheetId="10" hidden="1">#REF!</definedName>
    <definedName name="BExW4Z029R9E19ZENN3WEA3VDAD1" localSheetId="8" hidden="1">#REF!</definedName>
    <definedName name="BExW4Z029R9E19ZENN3WEA3VDAD1" hidden="1">#REF!</definedName>
    <definedName name="BExW53SPLW3K0Y0ZVTM4NYF1B2YH" localSheetId="10" hidden="1">#REF!</definedName>
    <definedName name="BExW53SPLW3K0Y0ZVTM4NYF1B2YH" localSheetId="8" hidden="1">#REF!</definedName>
    <definedName name="BExW53SPLW3K0Y0ZVTM4NYF1B2YH" hidden="1">#REF!</definedName>
    <definedName name="BExW591F7X34FVKJ2OUT09PFUW1B" localSheetId="10" hidden="1">#REF!</definedName>
    <definedName name="BExW591F7X34FVKJ2OUT09PFUW1B" localSheetId="8" hidden="1">#REF!</definedName>
    <definedName name="BExW591F7X34FVKJ2OUT09PFUW1B" hidden="1">#REF!</definedName>
    <definedName name="BExW5AZNT6IAZGNF2C879ODHY1B8" localSheetId="10" hidden="1">#REF!</definedName>
    <definedName name="BExW5AZNT6IAZGNF2C879ODHY1B8" localSheetId="8" hidden="1">#REF!</definedName>
    <definedName name="BExW5AZNT6IAZGNF2C879ODHY1B8" hidden="1">#REF!</definedName>
    <definedName name="BExW5F6OUXHEWQU5VYE7W7P8DD78" localSheetId="10" hidden="1">#REF!</definedName>
    <definedName name="BExW5F6OUXHEWQU5VYE7W7P8DD78" localSheetId="8" hidden="1">#REF!</definedName>
    <definedName name="BExW5F6OUXHEWQU5VYE7W7P8DD78" hidden="1">#REF!</definedName>
    <definedName name="BExW5WPU27WD4NWZOT0ZEJIDLX5J" localSheetId="10" hidden="1">#REF!</definedName>
    <definedName name="BExW5WPU27WD4NWZOT0ZEJIDLX5J" localSheetId="8" hidden="1">#REF!</definedName>
    <definedName name="BExW5WPU27WD4NWZOT0ZEJIDLX5J" hidden="1">#REF!</definedName>
    <definedName name="BExW5YD97EMSUYC4KDEFH1FB4FY3" localSheetId="10" hidden="1">#REF!</definedName>
    <definedName name="BExW5YD97EMSUYC4KDEFH1FB4FY3" localSheetId="8" hidden="1">#REF!</definedName>
    <definedName name="BExW5YD97EMSUYC4KDEFH1FB4FY3" hidden="1">#REF!</definedName>
    <definedName name="BExW5Z469DSRWTA6T0KVLA7SMIPL" localSheetId="10" hidden="1">#REF!</definedName>
    <definedName name="BExW5Z469DSRWTA6T0KVLA7SMIPL" localSheetId="8" hidden="1">#REF!</definedName>
    <definedName name="BExW5Z469DSRWTA6T0KVLA7SMIPL" hidden="1">#REF!</definedName>
    <definedName name="BExW62ETJAPBX5X53FTGUCHZXI2K" localSheetId="10" hidden="1">#REF!</definedName>
    <definedName name="BExW62ETJAPBX5X53FTGUCHZXI2K" localSheetId="8" hidden="1">#REF!</definedName>
    <definedName name="BExW62ETJAPBX5X53FTGUCHZXI2K" hidden="1">#REF!</definedName>
    <definedName name="BExW660AV1TUV2XNUPD65RZR3QOO" localSheetId="10" hidden="1">#REF!</definedName>
    <definedName name="BExW660AV1TUV2XNUPD65RZR3QOO" localSheetId="8" hidden="1">#REF!</definedName>
    <definedName name="BExW660AV1TUV2XNUPD65RZR3QOO" hidden="1">#REF!</definedName>
    <definedName name="BExW66LVVZK656PQY1257QMHP2AY" localSheetId="10" hidden="1">#REF!</definedName>
    <definedName name="BExW66LVVZK656PQY1257QMHP2AY" localSheetId="8" hidden="1">#REF!</definedName>
    <definedName name="BExW66LVVZK656PQY1257QMHP2AY" hidden="1">#REF!</definedName>
    <definedName name="BExW6EJPHAP1TWT380AZLXNHR22P" localSheetId="10" hidden="1">#REF!</definedName>
    <definedName name="BExW6EJPHAP1TWT380AZLXNHR22P" localSheetId="8" hidden="1">#REF!</definedName>
    <definedName name="BExW6EJPHAP1TWT380AZLXNHR22P" hidden="1">#REF!</definedName>
    <definedName name="BExW6G1PJ38H10DVLL8WPQ736OEB" localSheetId="10" hidden="1">#REF!</definedName>
    <definedName name="BExW6G1PJ38H10DVLL8WPQ736OEB" localSheetId="8" hidden="1">#REF!</definedName>
    <definedName name="BExW6G1PJ38H10DVLL8WPQ736OEB" hidden="1">#REF!</definedName>
    <definedName name="BExW794A74Z5F2K8LVQLD6VSKXUE" localSheetId="10" hidden="1">#REF!</definedName>
    <definedName name="BExW794A74Z5F2K8LVQLD6VSKXUE" localSheetId="8" hidden="1">#REF!</definedName>
    <definedName name="BExW794A74Z5F2K8LVQLD6VSKXUE" hidden="1">#REF!</definedName>
    <definedName name="BExW7Q1TQ8E6G4WYYNSOMV43S95R" localSheetId="10" hidden="1">#REF!</definedName>
    <definedName name="BExW7Q1TQ8E6G4WYYNSOMV43S95R" localSheetId="8" hidden="1">#REF!</definedName>
    <definedName name="BExW7Q1TQ8E6G4WYYNSOMV43S95R" hidden="1">#REF!</definedName>
    <definedName name="BExW7XZTFZV0N9YM9S4PM74A5X2O" localSheetId="10" hidden="1">#REF!</definedName>
    <definedName name="BExW7XZTFZV0N9YM9S4PM74A5X2O" localSheetId="8" hidden="1">#REF!</definedName>
    <definedName name="BExW7XZTFZV0N9YM9S4PM74A5X2O" hidden="1">#REF!</definedName>
    <definedName name="BExW8K0SSIPSKBVP06IJ71600HJZ" localSheetId="10" hidden="1">#REF!</definedName>
    <definedName name="BExW8K0SSIPSKBVP06IJ71600HJZ" localSheetId="8" hidden="1">#REF!</definedName>
    <definedName name="BExW8K0SSIPSKBVP06IJ71600HJZ" hidden="1">#REF!</definedName>
    <definedName name="BExW8T0GVY3ZYO4ACSBLHS8SH895" localSheetId="10" hidden="1">#REF!</definedName>
    <definedName name="BExW8T0GVY3ZYO4ACSBLHS8SH895" localSheetId="8" hidden="1">#REF!</definedName>
    <definedName name="BExW8T0GVY3ZYO4ACSBLHS8SH895" hidden="1">#REF!</definedName>
    <definedName name="BExW8YEP73JMMU9HZ08PM4WHJQZ4" localSheetId="10" hidden="1">#REF!</definedName>
    <definedName name="BExW8YEP73JMMU9HZ08PM4WHJQZ4" localSheetId="8" hidden="1">#REF!</definedName>
    <definedName name="BExW8YEP73JMMU9HZ08PM4WHJQZ4" hidden="1">#REF!</definedName>
    <definedName name="BExW937AT53OZQRHNWQZ5BVH24IE" localSheetId="10" hidden="1">#REF!</definedName>
    <definedName name="BExW937AT53OZQRHNWQZ5BVH24IE" localSheetId="8" hidden="1">#REF!</definedName>
    <definedName name="BExW937AT53OZQRHNWQZ5BVH24IE" hidden="1">#REF!</definedName>
    <definedName name="BExW95LN5N0LYFFVP7GJEGDVDLF0" localSheetId="10" hidden="1">#REF!</definedName>
    <definedName name="BExW95LN5N0LYFFVP7GJEGDVDLF0" localSheetId="8" hidden="1">#REF!</definedName>
    <definedName name="BExW95LN5N0LYFFVP7GJEGDVDLF0" hidden="1">#REF!</definedName>
    <definedName name="BExW967733Q8RAJOHR2GJ3HO8JIW" localSheetId="10" hidden="1">#REF!</definedName>
    <definedName name="BExW967733Q8RAJOHR2GJ3HO8JIW" localSheetId="8" hidden="1">#REF!</definedName>
    <definedName name="BExW967733Q8RAJOHR2GJ3HO8JIW" hidden="1">#REF!</definedName>
    <definedName name="BExW9POK1KIOI0ALS5MZIKTDIYMA" localSheetId="10" hidden="1">#REF!</definedName>
    <definedName name="BExW9POK1KIOI0ALS5MZIKTDIYMA" localSheetId="8" hidden="1">#REF!</definedName>
    <definedName name="BExW9POK1KIOI0ALS5MZIKTDIYMA" hidden="1">#REF!</definedName>
    <definedName name="BExXLDE6PN4ESWT3LXJNQCY94NE4" localSheetId="10" hidden="1">#REF!</definedName>
    <definedName name="BExXLDE6PN4ESWT3LXJNQCY94NE4" localSheetId="8" hidden="1">#REF!</definedName>
    <definedName name="BExXLDE6PN4ESWT3LXJNQCY94NE4" hidden="1">#REF!</definedName>
    <definedName name="BExXLQVPK2H3IF0NDDA5CT612EUK" localSheetId="10" hidden="1">#REF!</definedName>
    <definedName name="BExXLQVPK2H3IF0NDDA5CT612EUK" localSheetId="8" hidden="1">#REF!</definedName>
    <definedName name="BExXLQVPK2H3IF0NDDA5CT612EUK" hidden="1">#REF!</definedName>
    <definedName name="BExXLR6IO70TYTACKQH9M5PGV24J" localSheetId="10" hidden="1">#REF!</definedName>
    <definedName name="BExXLR6IO70TYTACKQH9M5PGV24J" localSheetId="8" hidden="1">#REF!</definedName>
    <definedName name="BExXLR6IO70TYTACKQH9M5PGV24J" hidden="1">#REF!</definedName>
    <definedName name="BExXM065WOLYRYHGHOJE0OOFXA4M" localSheetId="10" hidden="1">#REF!</definedName>
    <definedName name="BExXM065WOLYRYHGHOJE0OOFXA4M" localSheetId="8" hidden="1">#REF!</definedName>
    <definedName name="BExXM065WOLYRYHGHOJE0OOFXA4M" hidden="1">#REF!</definedName>
    <definedName name="BExXM3GUNXVDM82KUR17NNUMQCNI" localSheetId="10" hidden="1">#REF!</definedName>
    <definedName name="BExXM3GUNXVDM82KUR17NNUMQCNI" localSheetId="8" hidden="1">#REF!</definedName>
    <definedName name="BExXM3GUNXVDM82KUR17NNUMQCNI" hidden="1">#REF!</definedName>
    <definedName name="BExXMA28M8SH7MKIGETSDA72WUIZ" localSheetId="10" hidden="1">#REF!</definedName>
    <definedName name="BExXMA28M8SH7MKIGETSDA72WUIZ" localSheetId="8" hidden="1">#REF!</definedName>
    <definedName name="BExXMA28M8SH7MKIGETSDA72WUIZ" hidden="1">#REF!</definedName>
    <definedName name="BExXMOLHIAHDLFSA31PUB36SC3I9" localSheetId="10" hidden="1">#REF!</definedName>
    <definedName name="BExXMOLHIAHDLFSA31PUB36SC3I9" localSheetId="8" hidden="1">#REF!</definedName>
    <definedName name="BExXMOLHIAHDLFSA31PUB36SC3I9" hidden="1">#REF!</definedName>
    <definedName name="BExXMT8T5Z3M2JBQN65X2LKH0YQI" localSheetId="10" hidden="1">#REF!</definedName>
    <definedName name="BExXMT8T5Z3M2JBQN65X2LKH0YQI" localSheetId="8" hidden="1">#REF!</definedName>
    <definedName name="BExXMT8T5Z3M2JBQN65X2LKH0YQI" hidden="1">#REF!</definedName>
    <definedName name="BExXN1XNO7H60M9X1E7EVWFJDM5N" localSheetId="10" hidden="1">#REF!</definedName>
    <definedName name="BExXN1XNO7H60M9X1E7EVWFJDM5N" localSheetId="8" hidden="1">#REF!</definedName>
    <definedName name="BExXN1XNO7H60M9X1E7EVWFJDM5N" hidden="1">#REF!</definedName>
    <definedName name="BExXN1XOOOY51EZQ6II0LWEU2OYT" localSheetId="10" hidden="1">#REF!</definedName>
    <definedName name="BExXN1XOOOY51EZQ6II0LWEU2OYT" localSheetId="8" hidden="1">#REF!</definedName>
    <definedName name="BExXN1XOOOY51EZQ6II0LWEU2OYT" hidden="1">#REF!</definedName>
    <definedName name="BExXN22ZOTIW49GPLWFYKVM90FNZ" localSheetId="10" hidden="1">#REF!</definedName>
    <definedName name="BExXN22ZOTIW49GPLWFYKVM90FNZ" localSheetId="8" hidden="1">#REF!</definedName>
    <definedName name="BExXN22ZOTIW49GPLWFYKVM90FNZ" hidden="1">#REF!</definedName>
    <definedName name="BExXN6QAP8UJQVN4R4BQKPP4QK35" localSheetId="10" hidden="1">#REF!</definedName>
    <definedName name="BExXN6QAP8UJQVN4R4BQKPP4QK35" localSheetId="8" hidden="1">#REF!</definedName>
    <definedName name="BExXN6QAP8UJQVN4R4BQKPP4QK35" hidden="1">#REF!</definedName>
    <definedName name="BExXNBOA39T2X6Y5Y5GZ5DDNA1AX" localSheetId="10" hidden="1">#REF!</definedName>
    <definedName name="BExXNBOA39T2X6Y5Y5GZ5DDNA1AX" localSheetId="8" hidden="1">#REF!</definedName>
    <definedName name="BExXNBOA39T2X6Y5Y5GZ5DDNA1AX" hidden="1">#REF!</definedName>
    <definedName name="BExXNBZ1BRDK73S9XPRR1645KLVB" localSheetId="10" hidden="1">#REF!</definedName>
    <definedName name="BExXNBZ1BRDK73S9XPRR1645KLVB" localSheetId="8" hidden="1">#REF!</definedName>
    <definedName name="BExXNBZ1BRDK73S9XPRR1645KLVB" hidden="1">#REF!</definedName>
    <definedName name="BExXND6872VJ3M2PGT056WQMWBHD" localSheetId="10" hidden="1">#REF!</definedName>
    <definedName name="BExXND6872VJ3M2PGT056WQMWBHD" localSheetId="8" hidden="1">#REF!</definedName>
    <definedName name="BExXND6872VJ3M2PGT056WQMWBHD" hidden="1">#REF!</definedName>
    <definedName name="BExXNPM24UN2PGVL9D1TUBFRIKR4" localSheetId="10" hidden="1">#REF!</definedName>
    <definedName name="BExXNPM24UN2PGVL9D1TUBFRIKR4" localSheetId="8" hidden="1">#REF!</definedName>
    <definedName name="BExXNPM24UN2PGVL9D1TUBFRIKR4" hidden="1">#REF!</definedName>
    <definedName name="BExXNWCR6WOY5G3VTC96QCIFQE0E" localSheetId="10" hidden="1">#REF!</definedName>
    <definedName name="BExXNWCR6WOY5G3VTC96QCIFQE0E" localSheetId="8" hidden="1">#REF!</definedName>
    <definedName name="BExXNWCR6WOY5G3VTC96QCIFQE0E" hidden="1">#REF!</definedName>
    <definedName name="BExXNWYB165VO9MHARCL5WLCHWS0" localSheetId="10" hidden="1">#REF!</definedName>
    <definedName name="BExXNWYB165VO9MHARCL5WLCHWS0" localSheetId="8" hidden="1">#REF!</definedName>
    <definedName name="BExXNWYB165VO9MHARCL5WLCHWS0" hidden="1">#REF!</definedName>
    <definedName name="BExXO278QHQN8JDK5425EJ615ECC" localSheetId="10" hidden="1">#REF!</definedName>
    <definedName name="BExXO278QHQN8JDK5425EJ615ECC" localSheetId="8" hidden="1">#REF!</definedName>
    <definedName name="BExXO278QHQN8JDK5425EJ615ECC" hidden="1">#REF!</definedName>
    <definedName name="BExXO4QVV7YZ6L5A7WZEMIA5AZOV" localSheetId="10" hidden="1">#REF!</definedName>
    <definedName name="BExXO4QVV7YZ6L5A7WZEMIA5AZOV" localSheetId="8" hidden="1">#REF!</definedName>
    <definedName name="BExXO4QVV7YZ6L5A7WZEMIA5AZOV" hidden="1">#REF!</definedName>
    <definedName name="BExXOBHOP0WGFHI2Y9AO4L440UVQ" localSheetId="10" hidden="1">#REF!</definedName>
    <definedName name="BExXOBHOP0WGFHI2Y9AO4L440UVQ" localSheetId="8" hidden="1">#REF!</definedName>
    <definedName name="BExXOBHOP0WGFHI2Y9AO4L440UVQ" hidden="1">#REF!</definedName>
    <definedName name="BExXOHHHX25B8F97636QMXFUDZQK" localSheetId="10" hidden="1">#REF!</definedName>
    <definedName name="BExXOHHHX25B8F97636QMXFUDZQK" localSheetId="8" hidden="1">#REF!</definedName>
    <definedName name="BExXOHHHX25B8F97636QMXFUDZQK" hidden="1">#REF!</definedName>
    <definedName name="BExXOHSAD2NSHOLLMZ2JWA4I3I1R" localSheetId="10" hidden="1">#REF!</definedName>
    <definedName name="BExXOHSAD2NSHOLLMZ2JWA4I3I1R" localSheetId="8" hidden="1">#REF!</definedName>
    <definedName name="BExXOHSAD2NSHOLLMZ2JWA4I3I1R" hidden="1">#REF!</definedName>
    <definedName name="BExXOJKWIJ6IFTV1RHIWHR91EZMW" localSheetId="10" hidden="1">#REF!</definedName>
    <definedName name="BExXOJKWIJ6IFTV1RHIWHR91EZMW" localSheetId="8" hidden="1">#REF!</definedName>
    <definedName name="BExXOJKWIJ6IFTV1RHIWHR91EZMW" hidden="1">#REF!</definedName>
    <definedName name="BExXP80B5FGA00JCM7UXKPI3PB7Y" localSheetId="10" hidden="1">#REF!</definedName>
    <definedName name="BExXP80B5FGA00JCM7UXKPI3PB7Y" localSheetId="8" hidden="1">#REF!</definedName>
    <definedName name="BExXP80B5FGA00JCM7UXKPI3PB7Y" hidden="1">#REF!</definedName>
    <definedName name="BExXP85M4WXYVN1UVHUTOEKEG5XS" localSheetId="10" hidden="1">#REF!</definedName>
    <definedName name="BExXP85M4WXYVN1UVHUTOEKEG5XS" localSheetId="8" hidden="1">#REF!</definedName>
    <definedName name="BExXP85M4WXYVN1UVHUTOEKEG5XS" hidden="1">#REF!</definedName>
    <definedName name="BExXPELOTHOAG0OWILLAH94OZV5J" localSheetId="10" hidden="1">#REF!</definedName>
    <definedName name="BExXPELOTHOAG0OWILLAH94OZV5J" localSheetId="8" hidden="1">#REF!</definedName>
    <definedName name="BExXPELOTHOAG0OWILLAH94OZV5J" hidden="1">#REF!</definedName>
    <definedName name="BExXPOSJRLJNYPU01QNNQ5URXP2U" localSheetId="10" hidden="1">#REF!</definedName>
    <definedName name="BExXPOSJRLJNYPU01QNNQ5URXP2U" localSheetId="8" hidden="1">#REF!</definedName>
    <definedName name="BExXPOSJRLJNYPU01QNNQ5URXP2U" hidden="1">#REF!</definedName>
    <definedName name="BExXPS31W1VD2NMIE4E37LHVDF0L" localSheetId="10" hidden="1">#REF!</definedName>
    <definedName name="BExXPS31W1VD2NMIE4E37LHVDF0L" localSheetId="8" hidden="1">#REF!</definedName>
    <definedName name="BExXPS31W1VD2NMIE4E37LHVDF0L" hidden="1">#REF!</definedName>
    <definedName name="BExXPZKYEMVF5JOC14HYOOYQK6JK" localSheetId="10" hidden="1">#REF!</definedName>
    <definedName name="BExXPZKYEMVF5JOC14HYOOYQK6JK" localSheetId="8" hidden="1">#REF!</definedName>
    <definedName name="BExXPZKYEMVF5JOC14HYOOYQK6JK" hidden="1">#REF!</definedName>
    <definedName name="BExXQ89PA10X79WBWOEP1AJX1OQM" localSheetId="10" hidden="1">#REF!</definedName>
    <definedName name="BExXQ89PA10X79WBWOEP1AJX1OQM" localSheetId="8" hidden="1">#REF!</definedName>
    <definedName name="BExXQ89PA10X79WBWOEP1AJX1OQM" hidden="1">#REF!</definedName>
    <definedName name="BExXQCGQGGYSI0LTRVR73MUO50AW" localSheetId="10" hidden="1">#REF!</definedName>
    <definedName name="BExXQCGQGGYSI0LTRVR73MUO50AW" localSheetId="8" hidden="1">#REF!</definedName>
    <definedName name="BExXQCGQGGYSI0LTRVR73MUO50AW" hidden="1">#REF!</definedName>
    <definedName name="BExXQEEXFHDQ8DSRAJSB5ET6J004" localSheetId="10" hidden="1">#REF!</definedName>
    <definedName name="BExXQEEXFHDQ8DSRAJSB5ET6J004" localSheetId="8" hidden="1">#REF!</definedName>
    <definedName name="BExXQEEXFHDQ8DSRAJSB5ET6J004" hidden="1">#REF!</definedName>
    <definedName name="BExXQH41O5HZAH8BO6HCFY8YC3TU" localSheetId="10" hidden="1">#REF!</definedName>
    <definedName name="BExXQH41O5HZAH8BO6HCFY8YC3TU" localSheetId="8" hidden="1">#REF!</definedName>
    <definedName name="BExXQH41O5HZAH8BO6HCFY8YC3TU" hidden="1">#REF!</definedName>
    <definedName name="BExXQJIEF5R3QQ6D8HO3NGPU0IQC" localSheetId="10" hidden="1">#REF!</definedName>
    <definedName name="BExXQJIEF5R3QQ6D8HO3NGPU0IQC" localSheetId="8" hidden="1">#REF!</definedName>
    <definedName name="BExXQJIEF5R3QQ6D8HO3NGPU0IQC" hidden="1">#REF!</definedName>
    <definedName name="BExXQRAVW0KPQXIJ59NG6UGTZB59" localSheetId="10" hidden="1">#REF!</definedName>
    <definedName name="BExXQRAVW0KPQXIJ59NG6UGTZB59" localSheetId="8" hidden="1">#REF!</definedName>
    <definedName name="BExXQRAVW0KPQXIJ59NG6UGTZB59" hidden="1">#REF!</definedName>
    <definedName name="BExXQU00K9ER4I1WM7T9J0W1E7ZC" localSheetId="10" hidden="1">#REF!</definedName>
    <definedName name="BExXQU00K9ER4I1WM7T9J0W1E7ZC" localSheetId="8" hidden="1">#REF!</definedName>
    <definedName name="BExXQU00K9ER4I1WM7T9J0W1E7ZC" hidden="1">#REF!</definedName>
    <definedName name="BExXQU00KOR7XLM8B13DGJ1MIQDY" localSheetId="10" hidden="1">#REF!</definedName>
    <definedName name="BExXQU00KOR7XLM8B13DGJ1MIQDY" localSheetId="8" hidden="1">#REF!</definedName>
    <definedName name="BExXQU00KOR7XLM8B13DGJ1MIQDY" hidden="1">#REF!</definedName>
    <definedName name="BExXQUG48Q1ISN53FE4MRROM0HSJ" localSheetId="10" hidden="1">#REF!</definedName>
    <definedName name="BExXQUG48Q1ISN53FE4MRROM0HSJ" localSheetId="8" hidden="1">#REF!</definedName>
    <definedName name="BExXQUG48Q1ISN53FE4MRROM0HSJ" hidden="1">#REF!</definedName>
    <definedName name="BExXQXG18PS8HGBOS03OSTQ0KEYC" localSheetId="10" hidden="1">#REF!</definedName>
    <definedName name="BExXQXG18PS8HGBOS03OSTQ0KEYC" localSheetId="8" hidden="1">#REF!</definedName>
    <definedName name="BExXQXG18PS8HGBOS03OSTQ0KEYC" hidden="1">#REF!</definedName>
    <definedName name="BExXQXQT4OAFQT5B0YB3USDJOJOB" localSheetId="10" hidden="1">#REF!</definedName>
    <definedName name="BExXQXQT4OAFQT5B0YB3USDJOJOB" localSheetId="8" hidden="1">#REF!</definedName>
    <definedName name="BExXQXQT4OAFQT5B0YB3USDJOJOB" hidden="1">#REF!</definedName>
    <definedName name="BExXR3FSEXAHSXEQNJORWFCPX86N" localSheetId="10" hidden="1">#REF!</definedName>
    <definedName name="BExXR3FSEXAHSXEQNJORWFCPX86N" localSheetId="8" hidden="1">#REF!</definedName>
    <definedName name="BExXR3FSEXAHSXEQNJORWFCPX86N" hidden="1">#REF!</definedName>
    <definedName name="BExXR3W3FKYQBLR299HO9RZ70C43" localSheetId="10" hidden="1">#REF!</definedName>
    <definedName name="BExXR3W3FKYQBLR299HO9RZ70C43" localSheetId="8" hidden="1">#REF!</definedName>
    <definedName name="BExXR3W3FKYQBLR299HO9RZ70C43" hidden="1">#REF!</definedName>
    <definedName name="BExXR46U23CRRBV6IZT982MAEQKI" localSheetId="10" hidden="1">#REF!</definedName>
    <definedName name="BExXR46U23CRRBV6IZT982MAEQKI" localSheetId="8" hidden="1">#REF!</definedName>
    <definedName name="BExXR46U23CRRBV6IZT982MAEQKI" hidden="1">#REF!</definedName>
    <definedName name="BExXR6A8W3ND3XDZXBMQZ1VCAXHG" localSheetId="10" hidden="1">#REF!</definedName>
    <definedName name="BExXR6A8W3ND3XDZXBMQZ1VCAXHG" localSheetId="8" hidden="1">#REF!</definedName>
    <definedName name="BExXR6A8W3ND3XDZXBMQZ1VCAXHG" hidden="1">#REF!</definedName>
    <definedName name="BExXR7HKNHT37B4OOA9K9191PP22" localSheetId="10" hidden="1">#REF!</definedName>
    <definedName name="BExXR7HKNHT37B4OOA9K9191PP22" localSheetId="8" hidden="1">#REF!</definedName>
    <definedName name="BExXR7HKNHT37B4OOA9K9191PP22" hidden="1">#REF!</definedName>
    <definedName name="BExXR8OKAVX7O70V5IYG2PRKXSTI" localSheetId="10" hidden="1">#REF!</definedName>
    <definedName name="BExXR8OKAVX7O70V5IYG2PRKXSTI" localSheetId="8" hidden="1">#REF!</definedName>
    <definedName name="BExXR8OKAVX7O70V5IYG2PRKXSTI" hidden="1">#REF!</definedName>
    <definedName name="BExXRA6N6XCLQM6XDV724ZIH6G93" localSheetId="10" hidden="1">#REF!</definedName>
    <definedName name="BExXRA6N6XCLQM6XDV724ZIH6G93" localSheetId="8" hidden="1">#REF!</definedName>
    <definedName name="BExXRA6N6XCLQM6XDV724ZIH6G93" hidden="1">#REF!</definedName>
    <definedName name="BExXRABZ1CNKCG6K1MR6OUFHF7J9" localSheetId="10" hidden="1">#REF!</definedName>
    <definedName name="BExXRABZ1CNKCG6K1MR6OUFHF7J9" localSheetId="8" hidden="1">#REF!</definedName>
    <definedName name="BExXRABZ1CNKCG6K1MR6OUFHF7J9" hidden="1">#REF!</definedName>
    <definedName name="BExXRBOFETC0OTJ6WY3VPMFH03VB" localSheetId="10" hidden="1">#REF!</definedName>
    <definedName name="BExXRBOFETC0OTJ6WY3VPMFH03VB" localSheetId="8" hidden="1">#REF!</definedName>
    <definedName name="BExXRBOFETC0OTJ6WY3VPMFH03VB" hidden="1">#REF!</definedName>
    <definedName name="BExXRD13K1S9Y3JGR7CXSONT7RJZ" localSheetId="10" hidden="1">#REF!</definedName>
    <definedName name="BExXRD13K1S9Y3JGR7CXSONT7RJZ" localSheetId="8" hidden="1">#REF!</definedName>
    <definedName name="BExXRD13K1S9Y3JGR7CXSONT7RJZ" hidden="1">#REF!</definedName>
    <definedName name="BExXRIFB4QQ87QIGA9AG0NXP577K" localSheetId="10" hidden="1">#REF!</definedName>
    <definedName name="BExXRIFB4QQ87QIGA9AG0NXP577K" localSheetId="8" hidden="1">#REF!</definedName>
    <definedName name="BExXRIFB4QQ87QIGA9AG0NXP577K" hidden="1">#REF!</definedName>
    <definedName name="BExXRIQ2JF2CVTRDQX2D9SPH7FTN" localSheetId="10" hidden="1">#REF!</definedName>
    <definedName name="BExXRIQ2JF2CVTRDQX2D9SPH7FTN" localSheetId="8" hidden="1">#REF!</definedName>
    <definedName name="BExXRIQ2JF2CVTRDQX2D9SPH7FTN" hidden="1">#REF!</definedName>
    <definedName name="BExXRO4A6VUH1F4XV8N1BRJ4896W" localSheetId="10" hidden="1">#REF!</definedName>
    <definedName name="BExXRO4A6VUH1F4XV8N1BRJ4896W" localSheetId="8" hidden="1">#REF!</definedName>
    <definedName name="BExXRO4A6VUH1F4XV8N1BRJ4896W" hidden="1">#REF!</definedName>
    <definedName name="BExXRO9N1SNJZGKD90P4K7FU1J0P" localSheetId="10" hidden="1">#REF!</definedName>
    <definedName name="BExXRO9N1SNJZGKD90P4K7FU1J0P" localSheetId="8" hidden="1">#REF!</definedName>
    <definedName name="BExXRO9N1SNJZGKD90P4K7FU1J0P" hidden="1">#REF!</definedName>
    <definedName name="BExXROF2MWDZ7IFXX27XOJ79Q86E" localSheetId="10" hidden="1">#REF!</definedName>
    <definedName name="BExXROF2MWDZ7IFXX27XOJ79Q86E" localSheetId="8" hidden="1">#REF!</definedName>
    <definedName name="BExXROF2MWDZ7IFXX27XOJ79Q86E" hidden="1">#REF!</definedName>
    <definedName name="BExXRV5QP3Z0KAQ1EQT9JYT2FV0L" localSheetId="10" hidden="1">#REF!</definedName>
    <definedName name="BExXRV5QP3Z0KAQ1EQT9JYT2FV0L" localSheetId="8" hidden="1">#REF!</definedName>
    <definedName name="BExXRV5QP3Z0KAQ1EQT9JYT2FV0L" hidden="1">#REF!</definedName>
    <definedName name="BExXRZ20LZZCW8LVGDK0XETOTSAI" localSheetId="10" hidden="1">#REF!</definedName>
    <definedName name="BExXRZ20LZZCW8LVGDK0XETOTSAI" localSheetId="8" hidden="1">#REF!</definedName>
    <definedName name="BExXRZ20LZZCW8LVGDK0XETOTSAI" hidden="1">#REF!</definedName>
    <definedName name="BExXS4R1GKUJQX6MHUIUN4S3SCAS" localSheetId="10" hidden="1">#REF!</definedName>
    <definedName name="BExXS4R1GKUJQX6MHUIUN4S3SCAS" localSheetId="8" hidden="1">#REF!</definedName>
    <definedName name="BExXS4R1GKUJQX6MHUIUN4S3SCAS" hidden="1">#REF!</definedName>
    <definedName name="BExXS63O4OMWMNXXAODZQFSDG33N" localSheetId="10" hidden="1">#REF!</definedName>
    <definedName name="BExXS63O4OMWMNXXAODZQFSDG33N" localSheetId="8" hidden="1">#REF!</definedName>
    <definedName name="BExXS63O4OMWMNXXAODZQFSDG33N" hidden="1">#REF!</definedName>
    <definedName name="BExXSBSP1TOY051HSPEPM0AEIO2M" localSheetId="10" hidden="1">#REF!</definedName>
    <definedName name="BExXSBSP1TOY051HSPEPM0AEIO2M" localSheetId="8" hidden="1">#REF!</definedName>
    <definedName name="BExXSBSP1TOY051HSPEPM0AEIO2M" hidden="1">#REF!</definedName>
    <definedName name="BExXSC8RFK5D68FJD2HI4K66SA6I" localSheetId="10" hidden="1">#REF!</definedName>
    <definedName name="BExXSC8RFK5D68FJD2HI4K66SA6I" localSheetId="8" hidden="1">#REF!</definedName>
    <definedName name="BExXSC8RFK5D68FJD2HI4K66SA6I" hidden="1">#REF!</definedName>
    <definedName name="BExXSCP0AZ5MYCC2UFG2GLBCV1CC" localSheetId="10" hidden="1">#REF!</definedName>
    <definedName name="BExXSCP0AZ5MYCC2UFG2GLBCV1CC" localSheetId="8" hidden="1">#REF!</definedName>
    <definedName name="BExXSCP0AZ5MYCC2UFG2GLBCV1CC" hidden="1">#REF!</definedName>
    <definedName name="BExXSNHC88W4UMXEOIOOATJAIKZO" localSheetId="10" hidden="1">#REF!</definedName>
    <definedName name="BExXSNHC88W4UMXEOIOOATJAIKZO" localSheetId="8" hidden="1">#REF!</definedName>
    <definedName name="BExXSNHC88W4UMXEOIOOATJAIKZO" hidden="1">#REF!</definedName>
    <definedName name="BExXSTBS08WIA9TLALV3UQ2Z3MRG" localSheetId="10" hidden="1">#REF!</definedName>
    <definedName name="BExXSTBS08WIA9TLALV3UQ2Z3MRG" localSheetId="8" hidden="1">#REF!</definedName>
    <definedName name="BExXSTBS08WIA9TLALV3UQ2Z3MRG" hidden="1">#REF!</definedName>
    <definedName name="BExXSVQ2WOJJ73YEO8Q2FK60V4G8" localSheetId="10" hidden="1">#REF!</definedName>
    <definedName name="BExXSVQ2WOJJ73YEO8Q2FK60V4G8" localSheetId="8" hidden="1">#REF!</definedName>
    <definedName name="BExXSVQ2WOJJ73YEO8Q2FK60V4G8" hidden="1">#REF!</definedName>
    <definedName name="BExXTER5A2EQ14KN6J0MVATIHVKN" localSheetId="10" hidden="1">#REF!</definedName>
    <definedName name="BExXTER5A2EQ14KN6J0MVATIHVKN" localSheetId="8" hidden="1">#REF!</definedName>
    <definedName name="BExXTER5A2EQ14KN6J0MVATIHVKN" hidden="1">#REF!</definedName>
    <definedName name="BExXTHLRNL82GN7KZY3TOLO508N7" localSheetId="10" hidden="1">#REF!</definedName>
    <definedName name="BExXTHLRNL82GN7KZY3TOLO508N7" localSheetId="8" hidden="1">#REF!</definedName>
    <definedName name="BExXTHLRNL82GN7KZY3TOLO508N7" hidden="1">#REF!</definedName>
    <definedName name="BExXTL72MKEQSQH9L2OTFLU8DM2B" localSheetId="10" hidden="1">#REF!</definedName>
    <definedName name="BExXTL72MKEQSQH9L2OTFLU8DM2B" localSheetId="8" hidden="1">#REF!</definedName>
    <definedName name="BExXTL72MKEQSQH9L2OTFLU8DM2B" hidden="1">#REF!</definedName>
    <definedName name="BExXTM3M4RTCRSX7VGAXGQNPP668" localSheetId="10" hidden="1">#REF!</definedName>
    <definedName name="BExXTM3M4RTCRSX7VGAXGQNPP668" localSheetId="8" hidden="1">#REF!</definedName>
    <definedName name="BExXTM3M4RTCRSX7VGAXGQNPP668" hidden="1">#REF!</definedName>
    <definedName name="BExXTOCF78J7WY6FOVBRY1N2RBBR" localSheetId="10" hidden="1">#REF!</definedName>
    <definedName name="BExXTOCF78J7WY6FOVBRY1N2RBBR" localSheetId="8" hidden="1">#REF!</definedName>
    <definedName name="BExXTOCF78J7WY6FOVBRY1N2RBBR" hidden="1">#REF!</definedName>
    <definedName name="BExXTP3GYO6Z9RTKKT10XA0UTV3T" localSheetId="10" hidden="1">#REF!</definedName>
    <definedName name="BExXTP3GYO6Z9RTKKT10XA0UTV3T" localSheetId="8" hidden="1">#REF!</definedName>
    <definedName name="BExXTP3GYO6Z9RTKKT10XA0UTV3T" hidden="1">#REF!</definedName>
    <definedName name="BExXTRN4AFX9QW6YC4HNGBBD5R08" localSheetId="10" hidden="1">#REF!</definedName>
    <definedName name="BExXTRN4AFX9QW6YC4HNGBBD5R08" localSheetId="8" hidden="1">#REF!</definedName>
    <definedName name="BExXTRN4AFX9QW6YC4HNGBBD5R08" hidden="1">#REF!</definedName>
    <definedName name="BExXTV8M7YIG5C64O046DN613ZRO" localSheetId="10" hidden="1">#REF!</definedName>
    <definedName name="BExXTV8M7YIG5C64O046DN613ZRO" localSheetId="8" hidden="1">#REF!</definedName>
    <definedName name="BExXTV8M7YIG5C64O046DN613ZRO" hidden="1">#REF!</definedName>
    <definedName name="BExXTVDXQ7ZX3THNLFJXFAONW0AI" localSheetId="10" hidden="1">#REF!</definedName>
    <definedName name="BExXTVDXQ7ZX3THNLFJXFAONW0AI" localSheetId="8" hidden="1">#REF!</definedName>
    <definedName name="BExXTVDXQ7ZX3THNLFJXFAONW0AI" hidden="1">#REF!</definedName>
    <definedName name="BExXTZKZ4CG92ZQLIRKEXXH9BFIR" localSheetId="10" hidden="1">#REF!</definedName>
    <definedName name="BExXTZKZ4CG92ZQLIRKEXXH9BFIR" localSheetId="8" hidden="1">#REF!</definedName>
    <definedName name="BExXTZKZ4CG92ZQLIRKEXXH9BFIR" hidden="1">#REF!</definedName>
    <definedName name="BExXU4J2BM2964GD5UZHM752Q4NS" localSheetId="10" hidden="1">#REF!</definedName>
    <definedName name="BExXU4J2BM2964GD5UZHM752Q4NS" localSheetId="8" hidden="1">#REF!</definedName>
    <definedName name="BExXU4J2BM2964GD5UZHM752Q4NS" hidden="1">#REF!</definedName>
    <definedName name="BExXU6XDTT7RM93KILIDEYPA9XKF" localSheetId="10" hidden="1">#REF!</definedName>
    <definedName name="BExXU6XDTT7RM93KILIDEYPA9XKF" localSheetId="8" hidden="1">#REF!</definedName>
    <definedName name="BExXU6XDTT7RM93KILIDEYPA9XKF" hidden="1">#REF!</definedName>
    <definedName name="BExXU8VLZA7WLPZ3RAQZGNERUD26" localSheetId="10" hidden="1">#REF!</definedName>
    <definedName name="BExXU8VLZA7WLPZ3RAQZGNERUD26" localSheetId="8" hidden="1">#REF!</definedName>
    <definedName name="BExXU8VLZA7WLPZ3RAQZGNERUD26" hidden="1">#REF!</definedName>
    <definedName name="BExXUB9RSLSCNN5ETLXY72DAPZZM" localSheetId="10" hidden="1">#REF!</definedName>
    <definedName name="BExXUB9RSLSCNN5ETLXY72DAPZZM" localSheetId="8" hidden="1">#REF!</definedName>
    <definedName name="BExXUB9RSLSCNN5ETLXY72DAPZZM" hidden="1">#REF!</definedName>
    <definedName name="BExXUFRM82XQIN2T8KGLDQL1IBQW" localSheetId="10" hidden="1">#REF!</definedName>
    <definedName name="BExXUFRM82XQIN2T8KGLDQL1IBQW" localSheetId="8" hidden="1">#REF!</definedName>
    <definedName name="BExXUFRM82XQIN2T8KGLDQL1IBQW" hidden="1">#REF!</definedName>
    <definedName name="BExXUQEQBF6FI240ZGIF9YXZSRAU" localSheetId="10" hidden="1">#REF!</definedName>
    <definedName name="BExXUQEQBF6FI240ZGIF9YXZSRAU" localSheetId="8" hidden="1">#REF!</definedName>
    <definedName name="BExXUQEQBF6FI240ZGIF9YXZSRAU" hidden="1">#REF!</definedName>
    <definedName name="BExXUX02UQ8LJPBZ4YBORILFR0W0" localSheetId="10" hidden="1">#REF!</definedName>
    <definedName name="BExXUX02UQ8LJPBZ4YBORILFR0W0" localSheetId="8" hidden="1">#REF!</definedName>
    <definedName name="BExXUX02UQ8LJPBZ4YBORILFR0W0" hidden="1">#REF!</definedName>
    <definedName name="BExXUYND6EJO7CJ5KRICV4O1JNWK" localSheetId="10" hidden="1">#REF!</definedName>
    <definedName name="BExXUYND6EJO7CJ5KRICV4O1JNWK" localSheetId="8" hidden="1">#REF!</definedName>
    <definedName name="BExXUYND6EJO7CJ5KRICV4O1JNWK" hidden="1">#REF!</definedName>
    <definedName name="BExXV6FWG4H3S2QEUJZYIXILNGJ7" localSheetId="10" hidden="1">#REF!</definedName>
    <definedName name="BExXV6FWG4H3S2QEUJZYIXILNGJ7" localSheetId="8" hidden="1">#REF!</definedName>
    <definedName name="BExXV6FWG4H3S2QEUJZYIXILNGJ7" hidden="1">#REF!</definedName>
    <definedName name="BExXVK87BMMO6LHKV0CFDNIQVIBS" localSheetId="10" hidden="1">#REF!</definedName>
    <definedName name="BExXVK87BMMO6LHKV0CFDNIQVIBS" localSheetId="8" hidden="1">#REF!</definedName>
    <definedName name="BExXVK87BMMO6LHKV0CFDNIQVIBS" hidden="1">#REF!</definedName>
    <definedName name="BExXVKZ9WXPGL6IVY6T61IDD771I" localSheetId="10" hidden="1">#REF!</definedName>
    <definedName name="BExXVKZ9WXPGL6IVY6T61IDD771I" localSheetId="8" hidden="1">#REF!</definedName>
    <definedName name="BExXVKZ9WXPGL6IVY6T61IDD771I" hidden="1">#REF!</definedName>
    <definedName name="BExXVLA319WCSEOVHB05KDUSU054" localSheetId="10" hidden="1">#REF!</definedName>
    <definedName name="BExXVLA319WCSEOVHB05KDUSU054" localSheetId="8" hidden="1">#REF!</definedName>
    <definedName name="BExXVLA319WCSEOVHB05KDUSU054" hidden="1">#REF!</definedName>
    <definedName name="BExXVTTG5YRCSTI0UL141BKR36SU" localSheetId="10" hidden="1">#REF!</definedName>
    <definedName name="BExXVTTG5YRCSTI0UL141BKR36SU" localSheetId="8" hidden="1">#REF!</definedName>
    <definedName name="BExXVTTG5YRCSTI0UL141BKR36SU" hidden="1">#REF!</definedName>
    <definedName name="BExXVYWX74VKI8BDDSX9U85460MB" localSheetId="10" hidden="1">#REF!</definedName>
    <definedName name="BExXVYWX74VKI8BDDSX9U85460MB" localSheetId="8" hidden="1">#REF!</definedName>
    <definedName name="BExXVYWX74VKI8BDDSX9U85460MB" hidden="1">#REF!</definedName>
    <definedName name="BExXW27MMXHXUXX78SDTBE1JYTHT" localSheetId="10" hidden="1">#REF!</definedName>
    <definedName name="BExXW27MMXHXUXX78SDTBE1JYTHT" localSheetId="8" hidden="1">#REF!</definedName>
    <definedName name="BExXW27MMXHXUXX78SDTBE1JYTHT" hidden="1">#REF!</definedName>
    <definedName name="BExXW2YIM2MYBSHRIX0RP9D4PRMN" localSheetId="10" hidden="1">#REF!</definedName>
    <definedName name="BExXW2YIM2MYBSHRIX0RP9D4PRMN" localSheetId="8" hidden="1">#REF!</definedName>
    <definedName name="BExXW2YIM2MYBSHRIX0RP9D4PRMN" hidden="1">#REF!</definedName>
    <definedName name="BExXWBNE4KTFSXKVSRF6WX039WPB" localSheetId="10" hidden="1">#REF!</definedName>
    <definedName name="BExXWBNE4KTFSXKVSRF6WX039WPB" localSheetId="8" hidden="1">#REF!</definedName>
    <definedName name="BExXWBNE4KTFSXKVSRF6WX039WPB" hidden="1">#REF!</definedName>
    <definedName name="BExXWFP5AYE7EHYTJWBZSQ8PQ0YX" localSheetId="10" hidden="1">#REF!</definedName>
    <definedName name="BExXWFP5AYE7EHYTJWBZSQ8PQ0YX" localSheetId="8" hidden="1">#REF!</definedName>
    <definedName name="BExXWFP5AYE7EHYTJWBZSQ8PQ0YX" hidden="1">#REF!</definedName>
    <definedName name="BExXWIUCR0LXM58OVKZT2APLVTIA" localSheetId="10" hidden="1">#REF!</definedName>
    <definedName name="BExXWIUCR0LXM58OVKZT2APLVTIA" localSheetId="8" hidden="1">#REF!</definedName>
    <definedName name="BExXWIUCR0LXM58OVKZT2APLVTIA" hidden="1">#REF!</definedName>
    <definedName name="BExXWTXJEA32DLC6QKN10QB955JT" localSheetId="10" hidden="1">#REF!</definedName>
    <definedName name="BExXWTXJEA32DLC6QKN10QB955JT" localSheetId="8" hidden="1">#REF!</definedName>
    <definedName name="BExXWTXJEA32DLC6QKN10QB955JT" hidden="1">#REF!</definedName>
    <definedName name="BExXWVFIBQT8OY1O41FRFPFGXQHK" localSheetId="10" hidden="1">#REF!</definedName>
    <definedName name="BExXWVFIBQT8OY1O41FRFPFGXQHK" localSheetId="8" hidden="1">#REF!</definedName>
    <definedName name="BExXWVFIBQT8OY1O41FRFPFGXQHK" hidden="1">#REF!</definedName>
    <definedName name="BExXWWXHBZHA9J3N8K47F84X0M0L" localSheetId="10" hidden="1">#REF!</definedName>
    <definedName name="BExXWWXHBZHA9J3N8K47F84X0M0L" localSheetId="8" hidden="1">#REF!</definedName>
    <definedName name="BExXWWXHBZHA9J3N8K47F84X0M0L" hidden="1">#REF!</definedName>
    <definedName name="BExXXBM521DL8R4ZX7NZ3DBCUOR5" localSheetId="10" hidden="1">#REF!</definedName>
    <definedName name="BExXXBM521DL8R4ZX7NZ3DBCUOR5" localSheetId="8" hidden="1">#REF!</definedName>
    <definedName name="BExXXBM521DL8R4ZX7NZ3DBCUOR5" hidden="1">#REF!</definedName>
    <definedName name="BExXXC7OZI33XZ03NRMEP7VRLQK4" localSheetId="10" hidden="1">#REF!</definedName>
    <definedName name="BExXXC7OZI33XZ03NRMEP7VRLQK4" localSheetId="8" hidden="1">#REF!</definedName>
    <definedName name="BExXXC7OZI33XZ03NRMEP7VRLQK4" hidden="1">#REF!</definedName>
    <definedName name="BExXXH5N3NKBQ7BCJPJTBF8CYM2Q" localSheetId="10" hidden="1">#REF!</definedName>
    <definedName name="BExXXH5N3NKBQ7BCJPJTBF8CYM2Q" localSheetId="8" hidden="1">#REF!</definedName>
    <definedName name="BExXXH5N3NKBQ7BCJPJTBF8CYM2Q" hidden="1">#REF!</definedName>
    <definedName name="BExXXI7HHXLBLUEW7EQ73TALJF48" localSheetId="10" hidden="1">#REF!</definedName>
    <definedName name="BExXXI7HHXLBLUEW7EQ73TALJF48" localSheetId="8" hidden="1">#REF!</definedName>
    <definedName name="BExXXI7HHXLBLUEW7EQ73TALJF48" hidden="1">#REF!</definedName>
    <definedName name="BExXXKWLM4D541BH6O8GOJMHFHMW" localSheetId="10" hidden="1">#REF!</definedName>
    <definedName name="BExXXKWLM4D541BH6O8GOJMHFHMW" localSheetId="8" hidden="1">#REF!</definedName>
    <definedName name="BExXXKWLM4D541BH6O8GOJMHFHMW" hidden="1">#REF!</definedName>
    <definedName name="BExXXNR17I6P4FQZPQF2ZXDFYB6C" localSheetId="10" hidden="1">#REF!</definedName>
    <definedName name="BExXXNR17I6P4FQZPQF2ZXDFYB6C" localSheetId="8" hidden="1">#REF!</definedName>
    <definedName name="BExXXNR17I6P4FQZPQF2ZXDFYB6C" hidden="1">#REF!</definedName>
    <definedName name="BExXXPPA1Q87XPI97X0OXCPBPDON" localSheetId="10" hidden="1">#REF!</definedName>
    <definedName name="BExXXPPA1Q87XPI97X0OXCPBPDON" localSheetId="8" hidden="1">#REF!</definedName>
    <definedName name="BExXXPPA1Q87XPI97X0OXCPBPDON" hidden="1">#REF!</definedName>
    <definedName name="BExXXVUDA98IZTQ6MANKU4MTTDVR" localSheetId="10" hidden="1">#REF!</definedName>
    <definedName name="BExXXVUDA98IZTQ6MANKU4MTTDVR" localSheetId="8" hidden="1">#REF!</definedName>
    <definedName name="BExXXVUDA98IZTQ6MANKU4MTTDVR" hidden="1">#REF!</definedName>
    <definedName name="BExXXZQNZY6IZI45DJXJK0MQZWA7" localSheetId="10" hidden="1">#REF!</definedName>
    <definedName name="BExXXZQNZY6IZI45DJXJK0MQZWA7" localSheetId="8" hidden="1">#REF!</definedName>
    <definedName name="BExXXZQNZY6IZI45DJXJK0MQZWA7" hidden="1">#REF!</definedName>
    <definedName name="BExXY5QFG6QP94SFT3935OBM8Y4K" localSheetId="10" hidden="1">#REF!</definedName>
    <definedName name="BExXY5QFG6QP94SFT3935OBM8Y4K" localSheetId="8" hidden="1">#REF!</definedName>
    <definedName name="BExXY5QFG6QP94SFT3935OBM8Y4K" hidden="1">#REF!</definedName>
    <definedName name="BExXY7TYEBFXRYUYIFHTN65RJ8EW" localSheetId="10" hidden="1">#REF!</definedName>
    <definedName name="BExXY7TYEBFXRYUYIFHTN65RJ8EW" localSheetId="8" hidden="1">#REF!</definedName>
    <definedName name="BExXY7TYEBFXRYUYIFHTN65RJ8EW" hidden="1">#REF!</definedName>
    <definedName name="BExXYLBHANUXC5FCTDDTGOVD3GQS" localSheetId="10" hidden="1">#REF!</definedName>
    <definedName name="BExXYLBHANUXC5FCTDDTGOVD3GQS" localSheetId="8" hidden="1">#REF!</definedName>
    <definedName name="BExXYLBHANUXC5FCTDDTGOVD3GQS" hidden="1">#REF!</definedName>
    <definedName name="BExXYMNYAYH3WA2ZCFAYKZID9ZCI" localSheetId="10" hidden="1">#REF!</definedName>
    <definedName name="BExXYMNYAYH3WA2ZCFAYKZID9ZCI" localSheetId="8" hidden="1">#REF!</definedName>
    <definedName name="BExXYMNYAYH3WA2ZCFAYKZID9ZCI" hidden="1">#REF!</definedName>
    <definedName name="BExXYYT12SVN2VDMLVNV4P3ISD8T" localSheetId="10" hidden="1">#REF!</definedName>
    <definedName name="BExXYYT12SVN2VDMLVNV4P3ISD8T" localSheetId="8" hidden="1">#REF!</definedName>
    <definedName name="BExXYYT12SVN2VDMLVNV4P3ISD8T" hidden="1">#REF!</definedName>
    <definedName name="BExXYZ3SPSRCWM4YHTPZDCOLZPHR" localSheetId="10" hidden="1">#REF!</definedName>
    <definedName name="BExXYZ3SPSRCWM4YHTPZDCOLZPHR" localSheetId="8" hidden="1">#REF!</definedName>
    <definedName name="BExXYZ3SPSRCWM4YHTPZDCOLZPHR" hidden="1">#REF!</definedName>
    <definedName name="BExXZFVV4YB42AZ3H1I40YG3JAPU" localSheetId="10" hidden="1">#REF!</definedName>
    <definedName name="BExXZFVV4YB42AZ3H1I40YG3JAPU" localSheetId="8" hidden="1">#REF!</definedName>
    <definedName name="BExXZFVV4YB42AZ3H1I40YG3JAPU" hidden="1">#REF!</definedName>
    <definedName name="BExXZG1CQE1M9TDJ99253H6JVGIH" localSheetId="10" hidden="1">#REF!</definedName>
    <definedName name="BExXZG1CQE1M9TDJ99253H6JVGIH" localSheetId="8" hidden="1">#REF!</definedName>
    <definedName name="BExXZG1CQE1M9TDJ99253H6JVGIH" hidden="1">#REF!</definedName>
    <definedName name="BExXZHJ9T2JELF12CHHGD54J1B0C" localSheetId="10" hidden="1">#REF!</definedName>
    <definedName name="BExXZHJ9T2JELF12CHHGD54J1B0C" localSheetId="8" hidden="1">#REF!</definedName>
    <definedName name="BExXZHJ9T2JELF12CHHGD54J1B0C" hidden="1">#REF!</definedName>
    <definedName name="BExXZNJ2X1TK2LRK5ZY3MX49H5T7" localSheetId="10" hidden="1">#REF!</definedName>
    <definedName name="BExXZNJ2X1TK2LRK5ZY3MX49H5T7" localSheetId="8" hidden="1">#REF!</definedName>
    <definedName name="BExXZNJ2X1TK2LRK5ZY3MX49H5T7" hidden="1">#REF!</definedName>
    <definedName name="BExXZOVPCEP495TQSON6PSRQ8XCY" localSheetId="10" hidden="1">#REF!</definedName>
    <definedName name="BExXZOVPCEP495TQSON6PSRQ8XCY" localSheetId="8" hidden="1">#REF!</definedName>
    <definedName name="BExXZOVPCEP495TQSON6PSRQ8XCY" hidden="1">#REF!</definedName>
    <definedName name="BExXZXKH7NBARQQAZM69Z57IH1MM" localSheetId="10" hidden="1">#REF!</definedName>
    <definedName name="BExXZXKH7NBARQQAZM69Z57IH1MM" localSheetId="8" hidden="1">#REF!</definedName>
    <definedName name="BExXZXKH7NBARQQAZM69Z57IH1MM" hidden="1">#REF!</definedName>
    <definedName name="BExY07WSDH5QEVM7BJXJK2ZRAI1O" localSheetId="10" hidden="1">#REF!</definedName>
    <definedName name="BExY07WSDH5QEVM7BJXJK2ZRAI1O" localSheetId="8" hidden="1">#REF!</definedName>
    <definedName name="BExY07WSDH5QEVM7BJXJK2ZRAI1O" hidden="1">#REF!</definedName>
    <definedName name="BExY09PJJWYWGWWLX3YT8EVK0YV4" localSheetId="10" hidden="1">#REF!</definedName>
    <definedName name="BExY09PJJWYWGWWLX3YT8EVK0YV4" localSheetId="8" hidden="1">#REF!</definedName>
    <definedName name="BExY09PJJWYWGWWLX3YT8EVK0YV4" hidden="1">#REF!</definedName>
    <definedName name="BExY0C3UBVC4M59JIRXVQ8OWAJC1" localSheetId="10" hidden="1">#REF!</definedName>
    <definedName name="BExY0C3UBVC4M59JIRXVQ8OWAJC1" localSheetId="8" hidden="1">#REF!</definedName>
    <definedName name="BExY0C3UBVC4M59JIRXVQ8OWAJC1" hidden="1">#REF!</definedName>
    <definedName name="BExY0ENH6ZXHW155XIGS0F46T43M" localSheetId="10" hidden="1">#REF!</definedName>
    <definedName name="BExY0ENH6ZXHW155XIGS0F46T43M" localSheetId="8" hidden="1">#REF!</definedName>
    <definedName name="BExY0ENH6ZXHW155XIGS0F46T43M" hidden="1">#REF!</definedName>
    <definedName name="BExY0IEEUB9SRGD9I14IDCPO5GV4" localSheetId="10" hidden="1">#REF!</definedName>
    <definedName name="BExY0IEEUB9SRGD9I14IDCPO5GV4" localSheetId="8" hidden="1">#REF!</definedName>
    <definedName name="BExY0IEEUB9SRGD9I14IDCPO5GV4" hidden="1">#REF!</definedName>
    <definedName name="BExY0LEAAM7MUGBRLXD6KXBOHZ6S" localSheetId="10" hidden="1">#REF!</definedName>
    <definedName name="BExY0LEAAM7MUGBRLXD6KXBOHZ6S" localSheetId="8" hidden="1">#REF!</definedName>
    <definedName name="BExY0LEAAM7MUGBRLXD6KXBOHZ6S" hidden="1">#REF!</definedName>
    <definedName name="BExY0OE8GFHMLLTEAFIOQTOPEVPB" localSheetId="10" hidden="1">#REF!</definedName>
    <definedName name="BExY0OE8GFHMLLTEAFIOQTOPEVPB" localSheetId="8" hidden="1">#REF!</definedName>
    <definedName name="BExY0OE8GFHMLLTEAFIOQTOPEVPB" hidden="1">#REF!</definedName>
    <definedName name="BExY0OJHW85S0VKBA8T4HTYPYBOS" localSheetId="10" hidden="1">#REF!</definedName>
    <definedName name="BExY0OJHW85S0VKBA8T4HTYPYBOS" localSheetId="8" hidden="1">#REF!</definedName>
    <definedName name="BExY0OJHW85S0VKBA8T4HTYPYBOS" hidden="1">#REF!</definedName>
    <definedName name="BExY0T1E034D7XAXNC6F7540LLIE" localSheetId="10" hidden="1">#REF!</definedName>
    <definedName name="BExY0T1E034D7XAXNC6F7540LLIE" localSheetId="8" hidden="1">#REF!</definedName>
    <definedName name="BExY0T1E034D7XAXNC6F7540LLIE" hidden="1">#REF!</definedName>
    <definedName name="BExY0XTZLHN49J2JH94BYTKBJLT3" localSheetId="10" hidden="1">#REF!</definedName>
    <definedName name="BExY0XTZLHN49J2JH94BYTKBJLT3" localSheetId="8" hidden="1">#REF!</definedName>
    <definedName name="BExY0XTZLHN49J2JH94BYTKBJLT3" hidden="1">#REF!</definedName>
    <definedName name="BExY11FH9TXHERUYGG8FE50U7H7J" localSheetId="10" hidden="1">#REF!</definedName>
    <definedName name="BExY11FH9TXHERUYGG8FE50U7H7J" localSheetId="8" hidden="1">#REF!</definedName>
    <definedName name="BExY11FH9TXHERUYGG8FE50U7H7J" hidden="1">#REF!</definedName>
    <definedName name="BExY180UKNW5NIAWD6ZUYTFEH8QS" localSheetId="10" hidden="1">#REF!</definedName>
    <definedName name="BExY180UKNW5NIAWD6ZUYTFEH8QS" localSheetId="8" hidden="1">#REF!</definedName>
    <definedName name="BExY180UKNW5NIAWD6ZUYTFEH8QS" hidden="1">#REF!</definedName>
    <definedName name="BExY1DPTV4LSY9MEOUGXF8X052NA" localSheetId="10" hidden="1">#REF!</definedName>
    <definedName name="BExY1DPTV4LSY9MEOUGXF8X052NA" localSheetId="8" hidden="1">#REF!</definedName>
    <definedName name="BExY1DPTV4LSY9MEOUGXF8X052NA" hidden="1">#REF!</definedName>
    <definedName name="BExY1GK9ELBEKDD7O6HR6DUO8YGO" localSheetId="10" hidden="1">#REF!</definedName>
    <definedName name="BExY1GK9ELBEKDD7O6HR6DUO8YGO" localSheetId="8" hidden="1">#REF!</definedName>
    <definedName name="BExY1GK9ELBEKDD7O6HR6DUO8YGO" hidden="1">#REF!</definedName>
    <definedName name="BExY1NWOXXFV9GGZ3PX444LZ8TVX" localSheetId="10" hidden="1">#REF!</definedName>
    <definedName name="BExY1NWOXXFV9GGZ3PX444LZ8TVX" localSheetId="8" hidden="1">#REF!</definedName>
    <definedName name="BExY1NWOXXFV9GGZ3PX444LZ8TVX" hidden="1">#REF!</definedName>
    <definedName name="BExY1UCL0RND63LLSM9X5SFRG117" localSheetId="10" hidden="1">#REF!</definedName>
    <definedName name="BExY1UCL0RND63LLSM9X5SFRG117" localSheetId="8" hidden="1">#REF!</definedName>
    <definedName name="BExY1UCL0RND63LLSM9X5SFRG117" hidden="1">#REF!</definedName>
    <definedName name="BExY1WAT3937L08HLHIRQHMP2A3H" localSheetId="10" hidden="1">#REF!</definedName>
    <definedName name="BExY1WAT3937L08HLHIRQHMP2A3H" localSheetId="8" hidden="1">#REF!</definedName>
    <definedName name="BExY1WAT3937L08HLHIRQHMP2A3H" hidden="1">#REF!</definedName>
    <definedName name="BExY1YEBOSLMID7LURP8QB46AI91" localSheetId="10" hidden="1">#REF!</definedName>
    <definedName name="BExY1YEBOSLMID7LURP8QB46AI91" localSheetId="8" hidden="1">#REF!</definedName>
    <definedName name="BExY1YEBOSLMID7LURP8QB46AI91" hidden="1">#REF!</definedName>
    <definedName name="BExY236UB98PA9PNCHMCSZYCHJBD" localSheetId="10" hidden="1">#REF!</definedName>
    <definedName name="BExY236UB98PA9PNCHMCSZYCHJBD" localSheetId="8" hidden="1">#REF!</definedName>
    <definedName name="BExY236UB98PA9PNCHMCSZYCHJBD" hidden="1">#REF!</definedName>
    <definedName name="BExY2FS4LFX9OHOTQT7SJ2PXAC25" localSheetId="10" hidden="1">#REF!</definedName>
    <definedName name="BExY2FS4LFX9OHOTQT7SJ2PXAC25" localSheetId="8" hidden="1">#REF!</definedName>
    <definedName name="BExY2FS4LFX9OHOTQT7SJ2PXAC25" hidden="1">#REF!</definedName>
    <definedName name="BExY2GDPCZPVU0IQ6IJIB1YQQRQ6" localSheetId="10" hidden="1">#REF!</definedName>
    <definedName name="BExY2GDPCZPVU0IQ6IJIB1YQQRQ6" localSheetId="8" hidden="1">#REF!</definedName>
    <definedName name="BExY2GDPCZPVU0IQ6IJIB1YQQRQ6" hidden="1">#REF!</definedName>
    <definedName name="BExY2GTSZ3VA9TXLY7KW1LIAKJ61" localSheetId="10" hidden="1">#REF!</definedName>
    <definedName name="BExY2GTSZ3VA9TXLY7KW1LIAKJ61" localSheetId="8" hidden="1">#REF!</definedName>
    <definedName name="BExY2GTSZ3VA9TXLY7KW1LIAKJ61" hidden="1">#REF!</definedName>
    <definedName name="BExY2IXBR1SGYZH08T7QHKEFS8HA" localSheetId="10" hidden="1">#REF!</definedName>
    <definedName name="BExY2IXBR1SGYZH08T7QHKEFS8HA" localSheetId="8" hidden="1">#REF!</definedName>
    <definedName name="BExY2IXBR1SGYZH08T7QHKEFS8HA" hidden="1">#REF!</definedName>
    <definedName name="BExY2Q4B5FUDA5VU4VRUHX327QN0" localSheetId="10" hidden="1">#REF!</definedName>
    <definedName name="BExY2Q4B5FUDA5VU4VRUHX327QN0" localSheetId="8" hidden="1">#REF!</definedName>
    <definedName name="BExY2Q4B5FUDA5VU4VRUHX327QN0" hidden="1">#REF!</definedName>
    <definedName name="BExY2S7TM2NG7A1NFYPWIFAIKUCO" localSheetId="10" hidden="1">#REF!</definedName>
    <definedName name="BExY2S7TM2NG7A1NFYPWIFAIKUCO" localSheetId="8" hidden="1">#REF!</definedName>
    <definedName name="BExY2S7TM2NG7A1NFYPWIFAIKUCO" hidden="1">#REF!</definedName>
    <definedName name="BExY2Z3ZGRGD12RWANJZ8DFQO776" localSheetId="10" hidden="1">#REF!</definedName>
    <definedName name="BExY2Z3ZGRGD12RWANJZ8DFQO776" localSheetId="8" hidden="1">#REF!</definedName>
    <definedName name="BExY2Z3ZGRGD12RWANJZ8DFQO776" hidden="1">#REF!</definedName>
    <definedName name="BExY30WPXLJ01P42XKBSUF8KNOOK" localSheetId="10" hidden="1">#REF!</definedName>
    <definedName name="BExY30WPXLJ01P42XKBSUF8KNOOK" localSheetId="8" hidden="1">#REF!</definedName>
    <definedName name="BExY30WPXLJ01P42XKBSUF8KNOOK" hidden="1">#REF!</definedName>
    <definedName name="BExY3297KIB0C8Z1G99OS1MCEGTO" localSheetId="10" hidden="1">#REF!</definedName>
    <definedName name="BExY3297KIB0C8Z1G99OS1MCEGTO" localSheetId="8" hidden="1">#REF!</definedName>
    <definedName name="BExY3297KIB0C8Z1G99OS1MCEGTO" hidden="1">#REF!</definedName>
    <definedName name="BExY3HOSK7YI364K15OX70AVR6F1" localSheetId="10" hidden="1">#REF!</definedName>
    <definedName name="BExY3HOSK7YI364K15OX70AVR6F1" localSheetId="8" hidden="1">#REF!</definedName>
    <definedName name="BExY3HOSK7YI364K15OX70AVR6F1" hidden="1">#REF!</definedName>
    <definedName name="BExY3I526B4VA8JBTKXWE3FGVT0D" localSheetId="10" hidden="1">#REF!</definedName>
    <definedName name="BExY3I526B4VA8JBTKXWE3FGVT0D" localSheetId="8" hidden="1">#REF!</definedName>
    <definedName name="BExY3I526B4VA8JBTKXWE3FGVT0D" hidden="1">#REF!</definedName>
    <definedName name="BExY3I52TZR3GXQ9HDVDNIYLIGEH" localSheetId="10" hidden="1">#REF!</definedName>
    <definedName name="BExY3I52TZR3GXQ9HDVDNIYLIGEH" localSheetId="8" hidden="1">#REF!</definedName>
    <definedName name="BExY3I52TZR3GXQ9HDVDNIYLIGEH" hidden="1">#REF!</definedName>
    <definedName name="BExY3T89AUR83SOAZZ3OMDEJDQ39" localSheetId="10" hidden="1">#REF!</definedName>
    <definedName name="BExY3T89AUR83SOAZZ3OMDEJDQ39" localSheetId="8" hidden="1">#REF!</definedName>
    <definedName name="BExY3T89AUR83SOAZZ3OMDEJDQ39" hidden="1">#REF!</definedName>
    <definedName name="BExY3WZ7VO2K6TYCHDY754FY24AA" localSheetId="10" hidden="1">#REF!</definedName>
    <definedName name="BExY3WZ7VO2K6TYCHDY754FY24AA" localSheetId="8" hidden="1">#REF!</definedName>
    <definedName name="BExY3WZ7VO2K6TYCHDY754FY24AA" hidden="1">#REF!</definedName>
    <definedName name="BExY4BIG95HDDO6MY6WBUSWJIOLR" localSheetId="10" hidden="1">#REF!</definedName>
    <definedName name="BExY4BIG95HDDO6MY6WBUSWJIOLR" localSheetId="8" hidden="1">#REF!</definedName>
    <definedName name="BExY4BIG95HDDO6MY6WBUSWJIOLR" hidden="1">#REF!</definedName>
    <definedName name="BExY4MG771JQ84EMIVB6HQGGHZY7" localSheetId="10" hidden="1">#REF!</definedName>
    <definedName name="BExY4MG771JQ84EMIVB6HQGGHZY7" localSheetId="8" hidden="1">#REF!</definedName>
    <definedName name="BExY4MG771JQ84EMIVB6HQGGHZY7" hidden="1">#REF!</definedName>
    <definedName name="BExY4PWCSFB8P3J3TBQB2MD67263" localSheetId="10" hidden="1">#REF!</definedName>
    <definedName name="BExY4PWCSFB8P3J3TBQB2MD67263" localSheetId="8" hidden="1">#REF!</definedName>
    <definedName name="BExY4PWCSFB8P3J3TBQB2MD67263" hidden="1">#REF!</definedName>
    <definedName name="BExY4RP3BE6KYZDIKQZO4U4DIT33" localSheetId="10" hidden="1">#REF!</definedName>
    <definedName name="BExY4RP3BE6KYZDIKQZO4U4DIT33" localSheetId="8" hidden="1">#REF!</definedName>
    <definedName name="BExY4RP3BE6KYZDIKQZO4U4DIT33" hidden="1">#REF!</definedName>
    <definedName name="BExY4RZW3KK11JLYBA4DWZ92M6LQ" localSheetId="10" hidden="1">#REF!</definedName>
    <definedName name="BExY4RZW3KK11JLYBA4DWZ92M6LQ" localSheetId="8" hidden="1">#REF!</definedName>
    <definedName name="BExY4RZW3KK11JLYBA4DWZ92M6LQ" hidden="1">#REF!</definedName>
    <definedName name="BExY4XOVTTNVZ577RLIEC7NZQFIX" localSheetId="10" hidden="1">#REF!</definedName>
    <definedName name="BExY4XOVTTNVZ577RLIEC7NZQFIX" localSheetId="8" hidden="1">#REF!</definedName>
    <definedName name="BExY4XOVTTNVZ577RLIEC7NZQFIX" hidden="1">#REF!</definedName>
    <definedName name="BExY50JAF5CG01GTHAUS7I4ZLUDC" localSheetId="10" hidden="1">#REF!</definedName>
    <definedName name="BExY50JAF5CG01GTHAUS7I4ZLUDC" localSheetId="8" hidden="1">#REF!</definedName>
    <definedName name="BExY50JAF5CG01GTHAUS7I4ZLUDC" hidden="1">#REF!</definedName>
    <definedName name="BExY53J7EXFEOFTRNAHLK7IH3ACB" localSheetId="10" hidden="1">#REF!</definedName>
    <definedName name="BExY53J7EXFEOFTRNAHLK7IH3ACB" localSheetId="8" hidden="1">#REF!</definedName>
    <definedName name="BExY53J7EXFEOFTRNAHLK7IH3ACB" hidden="1">#REF!</definedName>
    <definedName name="BExY5515SJTJS3VM80M3YYR0WF37" localSheetId="10" hidden="1">#REF!</definedName>
    <definedName name="BExY5515SJTJS3VM80M3YYR0WF37" localSheetId="8" hidden="1">#REF!</definedName>
    <definedName name="BExY5515SJTJS3VM80M3YYR0WF37" hidden="1">#REF!</definedName>
    <definedName name="BExY5515WE39FQ3EG5QHG67V9C0O" localSheetId="10" hidden="1">#REF!</definedName>
    <definedName name="BExY5515WE39FQ3EG5QHG67V9C0O" localSheetId="8" hidden="1">#REF!</definedName>
    <definedName name="BExY5515WE39FQ3EG5QHG67V9C0O" hidden="1">#REF!</definedName>
    <definedName name="BExY5986WNAD8NFCPXC9TVLBU4FG" localSheetId="10" hidden="1">#REF!</definedName>
    <definedName name="BExY5986WNAD8NFCPXC9TVLBU4FG" localSheetId="8" hidden="1">#REF!</definedName>
    <definedName name="BExY5986WNAD8NFCPXC9TVLBU4FG" hidden="1">#REF!</definedName>
    <definedName name="BExY5DF9MS25IFNWGJ1YAS5MDN8R" localSheetId="10" hidden="1">#REF!</definedName>
    <definedName name="BExY5DF9MS25IFNWGJ1YAS5MDN8R" localSheetId="8" hidden="1">#REF!</definedName>
    <definedName name="BExY5DF9MS25IFNWGJ1YAS5MDN8R" hidden="1">#REF!</definedName>
    <definedName name="BExY5ERVGL3UM2MGT8LJ0XPKTZEK" localSheetId="10" hidden="1">#REF!</definedName>
    <definedName name="BExY5ERVGL3UM2MGT8LJ0XPKTZEK" localSheetId="8" hidden="1">#REF!</definedName>
    <definedName name="BExY5ERVGL3UM2MGT8LJ0XPKTZEK" hidden="1">#REF!</definedName>
    <definedName name="BExY5EX6NJFK8W754ZVZDN5DS04K" localSheetId="10" hidden="1">#REF!</definedName>
    <definedName name="BExY5EX6NJFK8W754ZVZDN5DS04K" localSheetId="8" hidden="1">#REF!</definedName>
    <definedName name="BExY5EX6NJFK8W754ZVZDN5DS04K" hidden="1">#REF!</definedName>
    <definedName name="BExY5S3XD1NJT109CV54IFOHVLQ6" localSheetId="10" hidden="1">#REF!</definedName>
    <definedName name="BExY5S3XD1NJT109CV54IFOHVLQ6" localSheetId="8" hidden="1">#REF!</definedName>
    <definedName name="BExY5S3XD1NJT109CV54IFOHVLQ6" hidden="1">#REF!</definedName>
    <definedName name="BExY5W088PPAPLSMR2P7FV2CRDCT" localSheetId="10" hidden="1">#REF!</definedName>
    <definedName name="BExY5W088PPAPLSMR2P7FV2CRDCT" localSheetId="8" hidden="1">#REF!</definedName>
    <definedName name="BExY5W088PPAPLSMR2P7FV2CRDCT" hidden="1">#REF!</definedName>
    <definedName name="BExY6KA6BQ6H4SH5EMJBVF8UR4ZY" localSheetId="10" hidden="1">#REF!</definedName>
    <definedName name="BExY6KA6BQ6H4SH5EMJBVF8UR4ZY" localSheetId="8" hidden="1">#REF!</definedName>
    <definedName name="BExY6KA6BQ6H4SH5EMJBVF8UR4ZY" hidden="1">#REF!</definedName>
    <definedName name="BExY6KVS1MMZ2R34PGEFR2BMTU9W" localSheetId="10" hidden="1">#REF!</definedName>
    <definedName name="BExY6KVS1MMZ2R34PGEFR2BMTU9W" localSheetId="8" hidden="1">#REF!</definedName>
    <definedName name="BExY6KVS1MMZ2R34PGEFR2BMTU9W" hidden="1">#REF!</definedName>
    <definedName name="BExY6Q9YY7LW745GP7CYOGGSPHGE" localSheetId="10" hidden="1">#REF!</definedName>
    <definedName name="BExY6Q9YY7LW745GP7CYOGGSPHGE" localSheetId="8" hidden="1">#REF!</definedName>
    <definedName name="BExY6Q9YY7LW745GP7CYOGGSPHGE" hidden="1">#REF!</definedName>
    <definedName name="BExY6R6BYIQZ4OR1E7YI0OVOC08W" localSheetId="10" hidden="1">#REF!</definedName>
    <definedName name="BExY6R6BYIQZ4OR1E7YI0OVOC08W" localSheetId="8" hidden="1">#REF!</definedName>
    <definedName name="BExY6R6BYIQZ4OR1E7YI0OVOC08W" hidden="1">#REF!</definedName>
    <definedName name="BExZIA3C8LKJTEH3MKQ57KJH5TA2" localSheetId="10" hidden="1">#REF!</definedName>
    <definedName name="BExZIA3C8LKJTEH3MKQ57KJH5TA2" localSheetId="8" hidden="1">#REF!</definedName>
    <definedName name="BExZIA3C8LKJTEH3MKQ57KJH5TA2" hidden="1">#REF!</definedName>
    <definedName name="BExZIGDWFIOPMMVCRWX45OIJ5AP3" localSheetId="10" hidden="1">#REF!</definedName>
    <definedName name="BExZIGDWFIOPMMVCRWX45OIJ5AP3" localSheetId="8" hidden="1">#REF!</definedName>
    <definedName name="BExZIGDWFIOPMMVCRWX45OIJ5AP3" hidden="1">#REF!</definedName>
    <definedName name="BExZIIHH3QNQE3GFMHEE4UMHY6WQ" localSheetId="10" hidden="1">#REF!</definedName>
    <definedName name="BExZIIHH3QNQE3GFMHEE4UMHY6WQ" localSheetId="8" hidden="1">#REF!</definedName>
    <definedName name="BExZIIHH3QNQE3GFMHEE4UMHY6WQ" hidden="1">#REF!</definedName>
    <definedName name="BExZIYO22G5UXOB42GDLYGVRJ6U7" localSheetId="10" hidden="1">#REF!</definedName>
    <definedName name="BExZIYO22G5UXOB42GDLYGVRJ6U7" localSheetId="8" hidden="1">#REF!</definedName>
    <definedName name="BExZIYO22G5UXOB42GDLYGVRJ6U7" hidden="1">#REF!</definedName>
    <definedName name="BExZJ7I9T8XU4MZRKJ1VVU76V2LZ" localSheetId="10" hidden="1">#REF!</definedName>
    <definedName name="BExZJ7I9T8XU4MZRKJ1VVU76V2LZ" localSheetId="8" hidden="1">#REF!</definedName>
    <definedName name="BExZJ7I9T8XU4MZRKJ1VVU76V2LZ" hidden="1">#REF!</definedName>
    <definedName name="BExZJMY170JCUU1RWASNZ1HJPRTA" localSheetId="10" hidden="1">#REF!</definedName>
    <definedName name="BExZJMY170JCUU1RWASNZ1HJPRTA" localSheetId="8" hidden="1">#REF!</definedName>
    <definedName name="BExZJMY170JCUU1RWASNZ1HJPRTA" hidden="1">#REF!</definedName>
    <definedName name="BExZJOQR77H0P4SUKVYACDCFBBXO" localSheetId="10" hidden="1">#REF!</definedName>
    <definedName name="BExZJOQR77H0P4SUKVYACDCFBBXO" localSheetId="8" hidden="1">#REF!</definedName>
    <definedName name="BExZJOQR77H0P4SUKVYACDCFBBXO" hidden="1">#REF!</definedName>
    <definedName name="BExZJS6RG34ODDY9HMZ0O34MEMSB" localSheetId="10" hidden="1">#REF!</definedName>
    <definedName name="BExZJS6RG34ODDY9HMZ0O34MEMSB" localSheetId="8" hidden="1">#REF!</definedName>
    <definedName name="BExZJS6RG34ODDY9HMZ0O34MEMSB" hidden="1">#REF!</definedName>
    <definedName name="BExZK34NR4BAD7HJAP7SQ926UQP3" localSheetId="10" hidden="1">#REF!</definedName>
    <definedName name="BExZK34NR4BAD7HJAP7SQ926UQP3" localSheetId="8" hidden="1">#REF!</definedName>
    <definedName name="BExZK34NR4BAD7HJAP7SQ926UQP3" hidden="1">#REF!</definedName>
    <definedName name="BExZK3FGPHH5H771U7D5XY7XBS6E" localSheetId="10" hidden="1">#REF!</definedName>
    <definedName name="BExZK3FGPHH5H771U7D5XY7XBS6E" localSheetId="8" hidden="1">#REF!</definedName>
    <definedName name="BExZK3FGPHH5H771U7D5XY7XBS6E" hidden="1">#REF!</definedName>
    <definedName name="BExZK46CVVS9X1BZ6LLL71016ENT" localSheetId="10" hidden="1">#REF!</definedName>
    <definedName name="BExZK46CVVS9X1BZ6LLL71016ENT" localSheetId="8" hidden="1">#REF!</definedName>
    <definedName name="BExZK46CVVS9X1BZ6LLL71016ENT" hidden="1">#REF!</definedName>
    <definedName name="BExZK52PZLTP1F04T09MP30BVT7H" localSheetId="10" hidden="1">#REF!</definedName>
    <definedName name="BExZK52PZLTP1F04T09MP30BVT7H" localSheetId="8" hidden="1">#REF!</definedName>
    <definedName name="BExZK52PZLTP1F04T09MP30BVT7H" hidden="1">#REF!</definedName>
    <definedName name="BExZKHYORG3O8C772XPFHM1N8T80" localSheetId="10" hidden="1">#REF!</definedName>
    <definedName name="BExZKHYORG3O8C772XPFHM1N8T80" localSheetId="8" hidden="1">#REF!</definedName>
    <definedName name="BExZKHYORG3O8C772XPFHM1N8T80" hidden="1">#REF!</definedName>
    <definedName name="BExZKJRF2IRR57DG9CLC7MSHWNNN" localSheetId="10" hidden="1">#REF!</definedName>
    <definedName name="BExZKJRF2IRR57DG9CLC7MSHWNNN" localSheetId="8" hidden="1">#REF!</definedName>
    <definedName name="BExZKJRF2IRR57DG9CLC7MSHWNNN" hidden="1">#REF!</definedName>
    <definedName name="BExZKV5GYXO0X760SBD9TWTIQHGI" localSheetId="10" hidden="1">#REF!</definedName>
    <definedName name="BExZKV5GYXO0X760SBD9TWTIQHGI" localSheetId="8" hidden="1">#REF!</definedName>
    <definedName name="BExZKV5GYXO0X760SBD9TWTIQHGI" hidden="1">#REF!</definedName>
    <definedName name="BExZKZCGNEA9IPON37A91L4H4H17" localSheetId="10" hidden="1">#REF!</definedName>
    <definedName name="BExZKZCGNEA9IPON37A91L4H4H17" localSheetId="8" hidden="1">#REF!</definedName>
    <definedName name="BExZKZCGNEA9IPON37A91L4H4H17" hidden="1">#REF!</definedName>
    <definedName name="BExZL6E4YVXRUN7ZGF2BIGIXFR8K" localSheetId="10" hidden="1">#REF!</definedName>
    <definedName name="BExZL6E4YVXRUN7ZGF2BIGIXFR8K" localSheetId="8" hidden="1">#REF!</definedName>
    <definedName name="BExZL6E4YVXRUN7ZGF2BIGIXFR8K" hidden="1">#REF!</definedName>
    <definedName name="BExZLF2ZTA4EPN0GHO7C5O8DZ1SN" localSheetId="10" hidden="1">#REF!</definedName>
    <definedName name="BExZLF2ZTA4EPN0GHO7C5O8DZ1SN" localSheetId="8" hidden="1">#REF!</definedName>
    <definedName name="BExZLF2ZTA4EPN0GHO7C5O8DZ1SN" hidden="1">#REF!</definedName>
    <definedName name="BExZLGVLMKTPFXG42QYT0PO81G7F" localSheetId="10" hidden="1">#REF!</definedName>
    <definedName name="BExZLGVLMKTPFXG42QYT0PO81G7F" localSheetId="8" hidden="1">#REF!</definedName>
    <definedName name="BExZLGVLMKTPFXG42QYT0PO81G7F" hidden="1">#REF!</definedName>
    <definedName name="BExZLHRYQQ7BYD3VQWHVTZGYGRCT" localSheetId="10" hidden="1">#REF!</definedName>
    <definedName name="BExZLHRYQQ7BYD3VQWHVTZGYGRCT" localSheetId="8" hidden="1">#REF!</definedName>
    <definedName name="BExZLHRYQQ7BYD3VQWHVTZGYGRCT" hidden="1">#REF!</definedName>
    <definedName name="BExZLKMK7LRK14S09WLMH7MXSQXM" localSheetId="10" hidden="1">#REF!</definedName>
    <definedName name="BExZLKMK7LRK14S09WLMH7MXSQXM" localSheetId="8" hidden="1">#REF!</definedName>
    <definedName name="BExZLKMK7LRK14S09WLMH7MXSQXM" hidden="1">#REF!</definedName>
    <definedName name="BExZM503X0NZBS0FF22LK2RGG6GP" localSheetId="10" hidden="1">#REF!</definedName>
    <definedName name="BExZM503X0NZBS0FF22LK2RGG6GP" localSheetId="8" hidden="1">#REF!</definedName>
    <definedName name="BExZM503X0NZBS0FF22LK2RGG6GP" hidden="1">#REF!</definedName>
    <definedName name="BExZM7JVLG0W8EG5RBU915U3SKBY" localSheetId="10" hidden="1">#REF!</definedName>
    <definedName name="BExZM7JVLG0W8EG5RBU915U3SKBY" localSheetId="8" hidden="1">#REF!</definedName>
    <definedName name="BExZM7JVLG0W8EG5RBU915U3SKBY" hidden="1">#REF!</definedName>
    <definedName name="BExZM85FOVUFF110XMQ9O2ODSJUK" localSheetId="10" hidden="1">#REF!</definedName>
    <definedName name="BExZM85FOVUFF110XMQ9O2ODSJUK" localSheetId="8" hidden="1">#REF!</definedName>
    <definedName name="BExZM85FOVUFF110XMQ9O2ODSJUK" hidden="1">#REF!</definedName>
    <definedName name="BExZMF1MMTZ1TA14PZ8ASSU2CBSP" localSheetId="10" hidden="1">#REF!</definedName>
    <definedName name="BExZMF1MMTZ1TA14PZ8ASSU2CBSP" localSheetId="8" hidden="1">#REF!</definedName>
    <definedName name="BExZMF1MMTZ1TA14PZ8ASSU2CBSP" hidden="1">#REF!</definedName>
    <definedName name="BExZMH54ZU6X4KM0375X9K5VJDZN" localSheetId="10" hidden="1">#REF!</definedName>
    <definedName name="BExZMH54ZU6X4KM0375X9K5VJDZN" localSheetId="8" hidden="1">#REF!</definedName>
    <definedName name="BExZMH54ZU6X4KM0375X9K5VJDZN" hidden="1">#REF!</definedName>
    <definedName name="BExZMKL5YQZD7F0FUCSVFGLPFK52" localSheetId="10" hidden="1">#REF!</definedName>
    <definedName name="BExZMKL5YQZD7F0FUCSVFGLPFK52" localSheetId="8" hidden="1">#REF!</definedName>
    <definedName name="BExZMKL5YQZD7F0FUCSVFGLPFK52" hidden="1">#REF!</definedName>
    <definedName name="BExZMOC3VNZALJM71X2T6FV91GTB" localSheetId="10" hidden="1">#REF!</definedName>
    <definedName name="BExZMOC3VNZALJM71X2T6FV91GTB" localSheetId="8" hidden="1">#REF!</definedName>
    <definedName name="BExZMOC3VNZALJM71X2T6FV91GTB" hidden="1">#REF!</definedName>
    <definedName name="BExZMRHA7TTR9QKJOMONHRVY3YOF" localSheetId="10" hidden="1">#REF!</definedName>
    <definedName name="BExZMRHA7TTR9QKJOMONHRVY3YOF" localSheetId="8" hidden="1">#REF!</definedName>
    <definedName name="BExZMRHA7TTR9QKJOMONHRVY3YOF" hidden="1">#REF!</definedName>
    <definedName name="BExZMXH39OB0I43XEL3K11U3G9PM" localSheetId="10" hidden="1">#REF!</definedName>
    <definedName name="BExZMXH39OB0I43XEL3K11U3G9PM" localSheetId="8" hidden="1">#REF!</definedName>
    <definedName name="BExZMXH39OB0I43XEL3K11U3G9PM" hidden="1">#REF!</definedName>
    <definedName name="BExZMZQ3RBKDHT5GLFNLS52OSJA0" localSheetId="10" hidden="1">#REF!</definedName>
    <definedName name="BExZMZQ3RBKDHT5GLFNLS52OSJA0" localSheetId="8" hidden="1">#REF!</definedName>
    <definedName name="BExZMZQ3RBKDHT5GLFNLS52OSJA0" hidden="1">#REF!</definedName>
    <definedName name="BExZN2F7Y2J2L2LN5WZRG949MS4A" localSheetId="10" hidden="1">#REF!</definedName>
    <definedName name="BExZN2F7Y2J2L2LN5WZRG949MS4A" localSheetId="8" hidden="1">#REF!</definedName>
    <definedName name="BExZN2F7Y2J2L2LN5WZRG949MS4A" hidden="1">#REF!</definedName>
    <definedName name="BExZN847WUWKRYTZWG9TCQZJS3OL" localSheetId="10" hidden="1">#REF!</definedName>
    <definedName name="BExZN847WUWKRYTZWG9TCQZJS3OL" localSheetId="8" hidden="1">#REF!</definedName>
    <definedName name="BExZN847WUWKRYTZWG9TCQZJS3OL" hidden="1">#REF!</definedName>
    <definedName name="BExZNA2ALK6RDWFAXZQCL9TWRDCF" localSheetId="10" hidden="1">#REF!</definedName>
    <definedName name="BExZNA2ALK6RDWFAXZQCL9TWRDCF" localSheetId="8" hidden="1">#REF!</definedName>
    <definedName name="BExZNA2ALK6RDWFAXZQCL9TWRDCF" hidden="1">#REF!</definedName>
    <definedName name="BExZNH3VISFF4NQI11BZDP5IQ7VG" localSheetId="10" hidden="1">#REF!</definedName>
    <definedName name="BExZNH3VISFF4NQI11BZDP5IQ7VG" localSheetId="8" hidden="1">#REF!</definedName>
    <definedName name="BExZNH3VISFF4NQI11BZDP5IQ7VG" hidden="1">#REF!</definedName>
    <definedName name="BExZNJYCFYVMAOI62GB2BABK1ELE" localSheetId="10" hidden="1">#REF!</definedName>
    <definedName name="BExZNJYCFYVMAOI62GB2BABK1ELE" localSheetId="8" hidden="1">#REF!</definedName>
    <definedName name="BExZNJYCFYVMAOI62GB2BABK1ELE" hidden="1">#REF!</definedName>
    <definedName name="BExZNLGAA6ATMJW0Y28J4OI5W27I" localSheetId="10" hidden="1">#REF!</definedName>
    <definedName name="BExZNLGAA6ATMJW0Y28J4OI5W27I" localSheetId="8" hidden="1">#REF!</definedName>
    <definedName name="BExZNLGAA6ATMJW0Y28J4OI5W27I" hidden="1">#REF!</definedName>
    <definedName name="BExZNP7916CH3QP4VCZEULUIKKS5" localSheetId="10" hidden="1">#REF!</definedName>
    <definedName name="BExZNP7916CH3QP4VCZEULUIKKS5" localSheetId="8" hidden="1">#REF!</definedName>
    <definedName name="BExZNP7916CH3QP4VCZEULUIKKS5" hidden="1">#REF!</definedName>
    <definedName name="BExZNV707LIU6Z5H6QI6H67LHTI1" localSheetId="10" hidden="1">#REF!</definedName>
    <definedName name="BExZNV707LIU6Z5H6QI6H67LHTI1" localSheetId="8" hidden="1">#REF!</definedName>
    <definedName name="BExZNV707LIU6Z5H6QI6H67LHTI1" hidden="1">#REF!</definedName>
    <definedName name="BExZNVCBKB930QQ9QW7KSGOZ0V1M" localSheetId="10" hidden="1">#REF!</definedName>
    <definedName name="BExZNVCBKB930QQ9QW7KSGOZ0V1M" localSheetId="8" hidden="1">#REF!</definedName>
    <definedName name="BExZNVCBKB930QQ9QW7KSGOZ0V1M" hidden="1">#REF!</definedName>
    <definedName name="BExZNW8QJ18X0RSGFDWAE9ZSDX39" localSheetId="10" hidden="1">#REF!</definedName>
    <definedName name="BExZNW8QJ18X0RSGFDWAE9ZSDX39" localSheetId="8" hidden="1">#REF!</definedName>
    <definedName name="BExZNW8QJ18X0RSGFDWAE9ZSDX39" hidden="1">#REF!</definedName>
    <definedName name="BExZNZDWRS6Q40L8OCWFEIVI0A1O" localSheetId="10" hidden="1">#REF!</definedName>
    <definedName name="BExZNZDWRS6Q40L8OCWFEIVI0A1O" localSheetId="8" hidden="1">#REF!</definedName>
    <definedName name="BExZNZDWRS6Q40L8OCWFEIVI0A1O" hidden="1">#REF!</definedName>
    <definedName name="BExZOBO9NYLGVJQ31LVQ9XS2ZT4N" localSheetId="10" hidden="1">#REF!</definedName>
    <definedName name="BExZOBO9NYLGVJQ31LVQ9XS2ZT4N" localSheetId="8" hidden="1">#REF!</definedName>
    <definedName name="BExZOBO9NYLGVJQ31LVQ9XS2ZT4N" hidden="1">#REF!</definedName>
    <definedName name="BExZOETNB1CJ3Y2RKLI1ZK0S8Z6H" localSheetId="10" hidden="1">#REF!</definedName>
    <definedName name="BExZOETNB1CJ3Y2RKLI1ZK0S8Z6H" localSheetId="8" hidden="1">#REF!</definedName>
    <definedName name="BExZOETNB1CJ3Y2RKLI1ZK0S8Z6H" hidden="1">#REF!</definedName>
    <definedName name="BExZOREMVSK4E5VSWM838KHUB8AI" localSheetId="10" hidden="1">#REF!</definedName>
    <definedName name="BExZOREMVSK4E5VSWM838KHUB8AI" localSheetId="8" hidden="1">#REF!</definedName>
    <definedName name="BExZOREMVSK4E5VSWM838KHUB8AI" hidden="1">#REF!</definedName>
    <definedName name="BExZOVR745T5P1KS9NV2PXZPZVRG" localSheetId="10" hidden="1">#REF!</definedName>
    <definedName name="BExZOVR745T5P1KS9NV2PXZPZVRG" localSheetId="8" hidden="1">#REF!</definedName>
    <definedName name="BExZOVR745T5P1KS9NV2PXZPZVRG" hidden="1">#REF!</definedName>
    <definedName name="BExZOZSWGLSY2XYVRIS6VSNJDSGD" localSheetId="10" hidden="1">#REF!</definedName>
    <definedName name="BExZOZSWGLSY2XYVRIS6VSNJDSGD" localSheetId="8" hidden="1">#REF!</definedName>
    <definedName name="BExZOZSWGLSY2XYVRIS6VSNJDSGD" hidden="1">#REF!</definedName>
    <definedName name="BExZP7AIJKLM6C6CSUIIFAHFBNX2" localSheetId="10" hidden="1">#REF!</definedName>
    <definedName name="BExZP7AIJKLM6C6CSUIIFAHFBNX2" localSheetId="8" hidden="1">#REF!</definedName>
    <definedName name="BExZP7AIJKLM6C6CSUIIFAHFBNX2" hidden="1">#REF!</definedName>
    <definedName name="BExZPALCPOH27L4MUPX2RFT3F8OM" localSheetId="10" hidden="1">#REF!</definedName>
    <definedName name="BExZPALCPOH27L4MUPX2RFT3F8OM" localSheetId="8" hidden="1">#REF!</definedName>
    <definedName name="BExZPALCPOH27L4MUPX2RFT3F8OM" hidden="1">#REF!</definedName>
    <definedName name="BExZPQ0XY507N8FJMVPKCTK8HC9H" localSheetId="10" hidden="1">#REF!</definedName>
    <definedName name="BExZPQ0XY507N8FJMVPKCTK8HC9H" localSheetId="8" hidden="1">#REF!</definedName>
    <definedName name="BExZPQ0XY507N8FJMVPKCTK8HC9H" hidden="1">#REF!</definedName>
    <definedName name="BExZPXTHEWEN48J9E5ARSA8IGRBI" localSheetId="10" hidden="1">#REF!</definedName>
    <definedName name="BExZPXTHEWEN48J9E5ARSA8IGRBI" localSheetId="8" hidden="1">#REF!</definedName>
    <definedName name="BExZPXTHEWEN48J9E5ARSA8IGRBI" hidden="1">#REF!</definedName>
    <definedName name="BExZQ37OVBR25U32CO2YYVPZOMR5" localSheetId="10" hidden="1">#REF!</definedName>
    <definedName name="BExZQ37OVBR25U32CO2YYVPZOMR5" localSheetId="8" hidden="1">#REF!</definedName>
    <definedName name="BExZQ37OVBR25U32CO2YYVPZOMR5" hidden="1">#REF!</definedName>
    <definedName name="BExZQ3NT7H06VO0AR48WHZULZB93" localSheetId="10" hidden="1">#REF!</definedName>
    <definedName name="BExZQ3NT7H06VO0AR48WHZULZB93" localSheetId="8" hidden="1">#REF!</definedName>
    <definedName name="BExZQ3NT7H06VO0AR48WHZULZB93" hidden="1">#REF!</definedName>
    <definedName name="BExZQ5RCYU1R0DUT1MFN99S1C408" localSheetId="10" hidden="1">#REF!</definedName>
    <definedName name="BExZQ5RCYU1R0DUT1MFN99S1C408" localSheetId="8" hidden="1">#REF!</definedName>
    <definedName name="BExZQ5RCYU1R0DUT1MFN99S1C408" hidden="1">#REF!</definedName>
    <definedName name="BExZQ7PJU07SEJMDX18U9YVDC2GU" localSheetId="10" hidden="1">#REF!</definedName>
    <definedName name="BExZQ7PJU07SEJMDX18U9YVDC2GU" localSheetId="8" hidden="1">#REF!</definedName>
    <definedName name="BExZQ7PJU07SEJMDX18U9YVDC2GU" hidden="1">#REF!</definedName>
    <definedName name="BExZQAJXQ5IJ5RB71EDSPGTRO5HC" localSheetId="10" hidden="1">#REF!</definedName>
    <definedName name="BExZQAJXQ5IJ5RB71EDSPGTRO5HC" localSheetId="8" hidden="1">#REF!</definedName>
    <definedName name="BExZQAJXQ5IJ5RB71EDSPGTRO5HC" hidden="1">#REF!</definedName>
    <definedName name="BExZQBLTKPF3O4MCH6L4LE544FQB" localSheetId="10" hidden="1">#REF!</definedName>
    <definedName name="BExZQBLTKPF3O4MCH6L4LE544FQB" localSheetId="8" hidden="1">#REF!</definedName>
    <definedName name="BExZQBLTKPF3O4MCH6L4LE544FQB" hidden="1">#REF!</definedName>
    <definedName name="BExZQIHTGHK7OOI2Y2PN3JYBY82I" localSheetId="10" hidden="1">#REF!</definedName>
    <definedName name="BExZQIHTGHK7OOI2Y2PN3JYBY82I" localSheetId="8" hidden="1">#REF!</definedName>
    <definedName name="BExZQIHTGHK7OOI2Y2PN3JYBY82I" hidden="1">#REF!</definedName>
    <definedName name="BExZQJJMGU5MHQOILGXGJPAQI5XI" localSheetId="10" hidden="1">#REF!</definedName>
    <definedName name="BExZQJJMGU5MHQOILGXGJPAQI5XI" localSheetId="8" hidden="1">#REF!</definedName>
    <definedName name="BExZQJJMGU5MHQOILGXGJPAQI5XI" hidden="1">#REF!</definedName>
    <definedName name="BExZQL1M2EX5YEQBMNQKVD747N3I" localSheetId="10" hidden="1">#REF!</definedName>
    <definedName name="BExZQL1M2EX5YEQBMNQKVD747N3I" localSheetId="8" hidden="1">#REF!</definedName>
    <definedName name="BExZQL1M2EX5YEQBMNQKVD747N3I" hidden="1">#REF!</definedName>
    <definedName name="BExZQPDYUBJL0C1OME996KHU23N5" localSheetId="10" hidden="1">#REF!</definedName>
    <definedName name="BExZQPDYUBJL0C1OME996KHU23N5" localSheetId="8" hidden="1">#REF!</definedName>
    <definedName name="BExZQPDYUBJL0C1OME996KHU23N5" hidden="1">#REF!</definedName>
    <definedName name="BExZQXBYEBN28QUH1KOVW6KKA5UM" localSheetId="10" hidden="1">#REF!</definedName>
    <definedName name="BExZQXBYEBN28QUH1KOVW6KKA5UM" localSheetId="8" hidden="1">#REF!</definedName>
    <definedName name="BExZQXBYEBN28QUH1KOVW6KKA5UM" hidden="1">#REF!</definedName>
    <definedName name="BExZQZKT146WEN8FTVZ7Y5TSB8L5" localSheetId="10" hidden="1">#REF!</definedName>
    <definedName name="BExZQZKT146WEN8FTVZ7Y5TSB8L5" localSheetId="8" hidden="1">#REF!</definedName>
    <definedName name="BExZQZKT146WEN8FTVZ7Y5TSB8L5" hidden="1">#REF!</definedName>
    <definedName name="BExZR485AKBH93YZ08CMUC3WROED" localSheetId="10" hidden="1">#REF!</definedName>
    <definedName name="BExZR485AKBH93YZ08CMUC3WROED" localSheetId="8" hidden="1">#REF!</definedName>
    <definedName name="BExZR485AKBH93YZ08CMUC3WROED" hidden="1">#REF!</definedName>
    <definedName name="BExZR7TL98P2PPUVGIZYR5873DWW" localSheetId="10" hidden="1">#REF!</definedName>
    <definedName name="BExZR7TL98P2PPUVGIZYR5873DWW" localSheetId="8" hidden="1">#REF!</definedName>
    <definedName name="BExZR7TL98P2PPUVGIZYR5873DWW" hidden="1">#REF!</definedName>
    <definedName name="BExZRAYSYOXAM1PBW1EF6YAZ9RU3" localSheetId="10" hidden="1">#REF!</definedName>
    <definedName name="BExZRAYSYOXAM1PBW1EF6YAZ9RU3" localSheetId="8" hidden="1">#REF!</definedName>
    <definedName name="BExZRAYSYOXAM1PBW1EF6YAZ9RU3" hidden="1">#REF!</definedName>
    <definedName name="BExZRGD1603X5ACFALUUDKCD7X48" localSheetId="10" hidden="1">#REF!</definedName>
    <definedName name="BExZRGD1603X5ACFALUUDKCD7X48" localSheetId="8" hidden="1">#REF!</definedName>
    <definedName name="BExZRGD1603X5ACFALUUDKCD7X48" hidden="1">#REF!</definedName>
    <definedName name="BExZRMSYHFOP8FFWKKUSBHU85J81" localSheetId="10" hidden="1">#REF!</definedName>
    <definedName name="BExZRMSYHFOP8FFWKKUSBHU85J81" localSheetId="8" hidden="1">#REF!</definedName>
    <definedName name="BExZRMSYHFOP8FFWKKUSBHU85J81" hidden="1">#REF!</definedName>
    <definedName name="BExZRP1X6UVLN1UOLHH5VF4STP1O" localSheetId="10" hidden="1">#REF!</definedName>
    <definedName name="BExZRP1X6UVLN1UOLHH5VF4STP1O" localSheetId="8" hidden="1">#REF!</definedName>
    <definedName name="BExZRP1X6UVLN1UOLHH5VF4STP1O" hidden="1">#REF!</definedName>
    <definedName name="BExZRQ930U6OCYNV00CH5I0Q4LPE" localSheetId="10" hidden="1">#REF!</definedName>
    <definedName name="BExZRQ930U6OCYNV00CH5I0Q4LPE" localSheetId="8" hidden="1">#REF!</definedName>
    <definedName name="BExZRQ930U6OCYNV00CH5I0Q4LPE" hidden="1">#REF!</definedName>
    <definedName name="BExZRQP7JLKS45QOGATXS7MK5GUZ" localSheetId="10" hidden="1">#REF!</definedName>
    <definedName name="BExZRQP7JLKS45QOGATXS7MK5GUZ" localSheetId="8" hidden="1">#REF!</definedName>
    <definedName name="BExZRQP7JLKS45QOGATXS7MK5GUZ" hidden="1">#REF!</definedName>
    <definedName name="BExZRW8W514W8OZ72YBONYJ64GXF" localSheetId="10" hidden="1">#REF!</definedName>
    <definedName name="BExZRW8W514W8OZ72YBONYJ64GXF" localSheetId="8" hidden="1">#REF!</definedName>
    <definedName name="BExZRW8W514W8OZ72YBONYJ64GXF" hidden="1">#REF!</definedName>
    <definedName name="BExZRWJP2BUVFJPO8U8ATQEP0LZU" localSheetId="10" hidden="1">#REF!</definedName>
    <definedName name="BExZRWJP2BUVFJPO8U8ATQEP0LZU" localSheetId="8" hidden="1">#REF!</definedName>
    <definedName name="BExZRWJP2BUVFJPO8U8ATQEP0LZU" hidden="1">#REF!</definedName>
    <definedName name="BExZSI9USDLZAN8LI8M4YYQL24GZ" localSheetId="10" hidden="1">#REF!</definedName>
    <definedName name="BExZSI9USDLZAN8LI8M4YYQL24GZ" localSheetId="8" hidden="1">#REF!</definedName>
    <definedName name="BExZSI9USDLZAN8LI8M4YYQL24GZ" hidden="1">#REF!</definedName>
    <definedName name="BExZSLKO175YAM0RMMZH1FPXL4V2" localSheetId="10" hidden="1">#REF!</definedName>
    <definedName name="BExZSLKO175YAM0RMMZH1FPXL4V2" localSheetId="8" hidden="1">#REF!</definedName>
    <definedName name="BExZSLKO175YAM0RMMZH1FPXL4V2" hidden="1">#REF!</definedName>
    <definedName name="BExZSS0LA2JY4ZLJ1Z5YCMLJJZCH" localSheetId="10" hidden="1">#REF!</definedName>
    <definedName name="BExZSS0LA2JY4ZLJ1Z5YCMLJJZCH" localSheetId="8" hidden="1">#REF!</definedName>
    <definedName name="BExZSS0LA2JY4ZLJ1Z5YCMLJJZCH" hidden="1">#REF!</definedName>
    <definedName name="BExZSTNUWCRNCL22SMKXKFSLCJ0O" localSheetId="10" hidden="1">#REF!</definedName>
    <definedName name="BExZSTNUWCRNCL22SMKXKFSLCJ0O" localSheetId="8" hidden="1">#REF!</definedName>
    <definedName name="BExZSTNUWCRNCL22SMKXKFSLCJ0O" hidden="1">#REF!</definedName>
    <definedName name="BExZSYRA4NR7K6RLC3I81QSG5SQR" localSheetId="10" hidden="1">#REF!</definedName>
    <definedName name="BExZSYRA4NR7K6RLC3I81QSG5SQR" localSheetId="8" hidden="1">#REF!</definedName>
    <definedName name="BExZSYRA4NR7K6RLC3I81QSG5SQR" hidden="1">#REF!</definedName>
    <definedName name="BExZT6JSZ8CBS0SB3T07N3LMAX7M" localSheetId="10" hidden="1">#REF!</definedName>
    <definedName name="BExZT6JSZ8CBS0SB3T07N3LMAX7M" localSheetId="8" hidden="1">#REF!</definedName>
    <definedName name="BExZT6JSZ8CBS0SB3T07N3LMAX7M" hidden="1">#REF!</definedName>
    <definedName name="BExZTAQV2QVSZY5Y3VCCWUBSBW9P" localSheetId="10" hidden="1">#REF!</definedName>
    <definedName name="BExZTAQV2QVSZY5Y3VCCWUBSBW9P" localSheetId="8" hidden="1">#REF!</definedName>
    <definedName name="BExZTAQV2QVSZY5Y3VCCWUBSBW9P" hidden="1">#REF!</definedName>
    <definedName name="BExZTHSI2FX56PWRSNX9H5EWTZFO" localSheetId="10" hidden="1">#REF!</definedName>
    <definedName name="BExZTHSI2FX56PWRSNX9H5EWTZFO" localSheetId="8" hidden="1">#REF!</definedName>
    <definedName name="BExZTHSI2FX56PWRSNX9H5EWTZFO" hidden="1">#REF!</definedName>
    <definedName name="BExZTJL3HVBFY139H6CJHEQCT1EL" localSheetId="10" hidden="1">#REF!</definedName>
    <definedName name="BExZTJL3HVBFY139H6CJHEQCT1EL" localSheetId="8" hidden="1">#REF!</definedName>
    <definedName name="BExZTJL3HVBFY139H6CJHEQCT1EL" hidden="1">#REF!</definedName>
    <definedName name="BExZTLOL8OPABZI453E0KVNA1GJS" localSheetId="10" hidden="1">#REF!</definedName>
    <definedName name="BExZTLOL8OPABZI453E0KVNA1GJS" localSheetId="8" hidden="1">#REF!</definedName>
    <definedName name="BExZTLOL8OPABZI453E0KVNA1GJS" hidden="1">#REF!</definedName>
    <definedName name="BExZTOTZ9F2ZI18DZM8GW39VDF1N" localSheetId="10" hidden="1">#REF!</definedName>
    <definedName name="BExZTOTZ9F2ZI18DZM8GW39VDF1N" localSheetId="8" hidden="1">#REF!</definedName>
    <definedName name="BExZTOTZ9F2ZI18DZM8GW39VDF1N" hidden="1">#REF!</definedName>
    <definedName name="BExZTT6J3X0TOX0ZY6YPLUVMCW9X" localSheetId="10" hidden="1">#REF!</definedName>
    <definedName name="BExZTT6J3X0TOX0ZY6YPLUVMCW9X" localSheetId="8" hidden="1">#REF!</definedName>
    <definedName name="BExZTT6J3X0TOX0ZY6YPLUVMCW9X" hidden="1">#REF!</definedName>
    <definedName name="BExZTW6ECBRA0BBITWBQ8R93RMCL" localSheetId="10" hidden="1">#REF!</definedName>
    <definedName name="BExZTW6ECBRA0BBITWBQ8R93RMCL" localSheetId="8" hidden="1">#REF!</definedName>
    <definedName name="BExZTW6ECBRA0BBITWBQ8R93RMCL" hidden="1">#REF!</definedName>
    <definedName name="BExZU2BHYAOKSCBM3C5014ZF6IXS" localSheetId="10" hidden="1">#REF!</definedName>
    <definedName name="BExZU2BHYAOKSCBM3C5014ZF6IXS" localSheetId="8" hidden="1">#REF!</definedName>
    <definedName name="BExZU2BHYAOKSCBM3C5014ZF6IXS" hidden="1">#REF!</definedName>
    <definedName name="BExZU2RMJTXOCS0ROPMYPE6WTD87" localSheetId="10" hidden="1">#REF!</definedName>
    <definedName name="BExZU2RMJTXOCS0ROPMYPE6WTD87" localSheetId="8" hidden="1">#REF!</definedName>
    <definedName name="BExZU2RMJTXOCS0ROPMYPE6WTD87" hidden="1">#REF!</definedName>
    <definedName name="BExZUBRAHA9DNEGONEZEB2TDVFC2" localSheetId="10" hidden="1">#REF!</definedName>
    <definedName name="BExZUBRAHA9DNEGONEZEB2TDVFC2" localSheetId="8" hidden="1">#REF!</definedName>
    <definedName name="BExZUBRAHA9DNEGONEZEB2TDVFC2" hidden="1">#REF!</definedName>
    <definedName name="BExZUF7G8FENTJKH9R1XUWXM6CWD" localSheetId="10" hidden="1">#REF!</definedName>
    <definedName name="BExZUF7G8FENTJKH9R1XUWXM6CWD" localSheetId="8" hidden="1">#REF!</definedName>
    <definedName name="BExZUF7G8FENTJKH9R1XUWXM6CWD" hidden="1">#REF!</definedName>
    <definedName name="BExZUNARUJBIZ08VCAV3GEVBIR3D" localSheetId="10" hidden="1">#REF!</definedName>
    <definedName name="BExZUNARUJBIZ08VCAV3GEVBIR3D" localSheetId="8" hidden="1">#REF!</definedName>
    <definedName name="BExZUNARUJBIZ08VCAV3GEVBIR3D" hidden="1">#REF!</definedName>
    <definedName name="BExZUSZT5496UMBP4LFSLTR1GVEW" localSheetId="10" hidden="1">#REF!</definedName>
    <definedName name="BExZUSZT5496UMBP4LFSLTR1GVEW" localSheetId="8" hidden="1">#REF!</definedName>
    <definedName name="BExZUSZT5496UMBP4LFSLTR1GVEW" hidden="1">#REF!</definedName>
    <definedName name="BExZUT54340I38GVCV79EL116WR0" localSheetId="10" hidden="1">#REF!</definedName>
    <definedName name="BExZUT54340I38GVCV79EL116WR0" localSheetId="8" hidden="1">#REF!</definedName>
    <definedName name="BExZUT54340I38GVCV79EL116WR0" hidden="1">#REF!</definedName>
    <definedName name="BExZUXC66MK2SXPXCLD8ZSU0BMTY" localSheetId="10" hidden="1">#REF!</definedName>
    <definedName name="BExZUXC66MK2SXPXCLD8ZSU0BMTY" localSheetId="8" hidden="1">#REF!</definedName>
    <definedName name="BExZUXC66MK2SXPXCLD8ZSU0BMTY" hidden="1">#REF!</definedName>
    <definedName name="BExZUYDULCX65H9OZ9JHPBNKF3MI" localSheetId="10" hidden="1">#REF!</definedName>
    <definedName name="BExZUYDULCX65H9OZ9JHPBNKF3MI" localSheetId="8" hidden="1">#REF!</definedName>
    <definedName name="BExZUYDULCX65H9OZ9JHPBNKF3MI" hidden="1">#REF!</definedName>
    <definedName name="BExZV2QD5ZDK3AGDRULLA7JB46C3" localSheetId="10" hidden="1">#REF!</definedName>
    <definedName name="BExZV2QD5ZDK3AGDRULLA7JB46C3" localSheetId="8" hidden="1">#REF!</definedName>
    <definedName name="BExZV2QD5ZDK3AGDRULLA7JB46C3" hidden="1">#REF!</definedName>
    <definedName name="BExZVBQ29OM0V8XAL3HL0JIM0MMU" localSheetId="10" hidden="1">#REF!</definedName>
    <definedName name="BExZVBQ29OM0V8XAL3HL0JIM0MMU" localSheetId="8" hidden="1">#REF!</definedName>
    <definedName name="BExZVBQ29OM0V8XAL3HL0JIM0MMU" hidden="1">#REF!</definedName>
    <definedName name="BExZVKV2XCPCINW1KP8Q1FI6KDNG" localSheetId="10" hidden="1">#REF!</definedName>
    <definedName name="BExZVKV2XCPCINW1KP8Q1FI6KDNG" localSheetId="8" hidden="1">#REF!</definedName>
    <definedName name="BExZVKV2XCPCINW1KP8Q1FI6KDNG" hidden="1">#REF!</definedName>
    <definedName name="BExZVLM4T9ORS4ZWHME46U4Q103C" localSheetId="10" hidden="1">#REF!</definedName>
    <definedName name="BExZVLM4T9ORS4ZWHME46U4Q103C" localSheetId="8" hidden="1">#REF!</definedName>
    <definedName name="BExZVLM4T9ORS4ZWHME46U4Q103C" hidden="1">#REF!</definedName>
    <definedName name="BExZVM7OZWPPRH5YQW50EYMMIW1A" localSheetId="10" hidden="1">#REF!</definedName>
    <definedName name="BExZVM7OZWPPRH5YQW50EYMMIW1A" localSheetId="8" hidden="1">#REF!</definedName>
    <definedName name="BExZVM7OZWPPRH5YQW50EYMMIW1A" hidden="1">#REF!</definedName>
    <definedName name="BExZVMYK7BAH6AGIAEXBE1NXDZ5Z" localSheetId="10" hidden="1">#REF!</definedName>
    <definedName name="BExZVMYK7BAH6AGIAEXBE1NXDZ5Z" localSheetId="8" hidden="1">#REF!</definedName>
    <definedName name="BExZVMYK7BAH6AGIAEXBE1NXDZ5Z" hidden="1">#REF!</definedName>
    <definedName name="BExZVPYGX2C5OSHMZ6F0KBKZ6B1S" localSheetId="10" hidden="1">#REF!</definedName>
    <definedName name="BExZVPYGX2C5OSHMZ6F0KBKZ6B1S" localSheetId="8" hidden="1">#REF!</definedName>
    <definedName name="BExZVPYGX2C5OSHMZ6F0KBKZ6B1S" hidden="1">#REF!</definedName>
    <definedName name="BExZW3LHTS7PFBNTYM95N8J5AFYQ" localSheetId="10" hidden="1">#REF!</definedName>
    <definedName name="BExZW3LHTS7PFBNTYM95N8J5AFYQ" localSheetId="8" hidden="1">#REF!</definedName>
    <definedName name="BExZW3LHTS7PFBNTYM95N8J5AFYQ" hidden="1">#REF!</definedName>
    <definedName name="BExZW472V5ADKCFHIKAJ6D4R8MU4" localSheetId="10" hidden="1">#REF!</definedName>
    <definedName name="BExZW472V5ADKCFHIKAJ6D4R8MU4" localSheetId="8" hidden="1">#REF!</definedName>
    <definedName name="BExZW472V5ADKCFHIKAJ6D4R8MU4" hidden="1">#REF!</definedName>
    <definedName name="BExZW5UARC8W9AQNLJX2I5WQWS5F" localSheetId="10" hidden="1">#REF!</definedName>
    <definedName name="BExZW5UARC8W9AQNLJX2I5WQWS5F" localSheetId="8" hidden="1">#REF!</definedName>
    <definedName name="BExZW5UARC8W9AQNLJX2I5WQWS5F" hidden="1">#REF!</definedName>
    <definedName name="BExZW7HRGN6A9YS41KI2B2UUMJ7X" localSheetId="10" hidden="1">#REF!</definedName>
    <definedName name="BExZW7HRGN6A9YS41KI2B2UUMJ7X" localSheetId="8" hidden="1">#REF!</definedName>
    <definedName name="BExZW7HRGN6A9YS41KI2B2UUMJ7X" hidden="1">#REF!</definedName>
    <definedName name="BExZW8ZPNV43UXGOT98FDNIBQHZY" localSheetId="10" hidden="1">#REF!</definedName>
    <definedName name="BExZW8ZPNV43UXGOT98FDNIBQHZY" localSheetId="8" hidden="1">#REF!</definedName>
    <definedName name="BExZW8ZPNV43UXGOT98FDNIBQHZY" hidden="1">#REF!</definedName>
    <definedName name="BExZWKZ5N3RDXU8MZ8HQVYYD8O0F" localSheetId="10" hidden="1">#REF!</definedName>
    <definedName name="BExZWKZ5N3RDXU8MZ8HQVYYD8O0F" localSheetId="8" hidden="1">#REF!</definedName>
    <definedName name="BExZWKZ5N3RDXU8MZ8HQVYYD8O0F" hidden="1">#REF!</definedName>
    <definedName name="BExZWMBRUCPO6F4QT5FNX8JRFL7V" localSheetId="10" hidden="1">#REF!</definedName>
    <definedName name="BExZWMBRUCPO6F4QT5FNX8JRFL7V" localSheetId="8" hidden="1">#REF!</definedName>
    <definedName name="BExZWMBRUCPO6F4QT5FNX8JRFL7V" hidden="1">#REF!</definedName>
    <definedName name="BExZWQO5171HT1OZ6D6JZBHEW4JG" localSheetId="10" hidden="1">#REF!</definedName>
    <definedName name="BExZWQO5171HT1OZ6D6JZBHEW4JG" localSheetId="8" hidden="1">#REF!</definedName>
    <definedName name="BExZWQO5171HT1OZ6D6JZBHEW4JG" hidden="1">#REF!</definedName>
    <definedName name="BExZWSMC9T48W74GFGQCIUJ8ZPP3" localSheetId="10" hidden="1">#REF!</definedName>
    <definedName name="BExZWSMC9T48W74GFGQCIUJ8ZPP3" localSheetId="8" hidden="1">#REF!</definedName>
    <definedName name="BExZWSMC9T48W74GFGQCIUJ8ZPP3" hidden="1">#REF!</definedName>
    <definedName name="BExZWUF2V4HY3HI8JN9ZVPRWK1H3" localSheetId="10" hidden="1">#REF!</definedName>
    <definedName name="BExZWUF2V4HY3HI8JN9ZVPRWK1H3" localSheetId="8" hidden="1">#REF!</definedName>
    <definedName name="BExZWUF2V4HY3HI8JN9ZVPRWK1H3" hidden="1">#REF!</definedName>
    <definedName name="BExZWX45URTK9KYDJHEXL1OTZ833" localSheetId="10" hidden="1">#REF!</definedName>
    <definedName name="BExZWX45URTK9KYDJHEXL1OTZ833" localSheetId="8" hidden="1">#REF!</definedName>
    <definedName name="BExZWX45URTK9KYDJHEXL1OTZ833" hidden="1">#REF!</definedName>
    <definedName name="BExZX0EWQEZO86WDAD9A4EAEZ012" localSheetId="10" hidden="1">#REF!</definedName>
    <definedName name="BExZX0EWQEZO86WDAD9A4EAEZ012" localSheetId="8" hidden="1">#REF!</definedName>
    <definedName name="BExZX0EWQEZO86WDAD9A4EAEZ012" hidden="1">#REF!</definedName>
    <definedName name="BExZX2T6ZT2DZLYSDJJBPVIT5OK2" localSheetId="10" hidden="1">#REF!</definedName>
    <definedName name="BExZX2T6ZT2DZLYSDJJBPVIT5OK2" localSheetId="8" hidden="1">#REF!</definedName>
    <definedName name="BExZX2T6ZT2DZLYSDJJBPVIT5OK2" hidden="1">#REF!</definedName>
    <definedName name="BExZXOJDELULNLEH7WG0OYJT0NJ4" localSheetId="10" hidden="1">#REF!</definedName>
    <definedName name="BExZXOJDELULNLEH7WG0OYJT0NJ4" localSheetId="8" hidden="1">#REF!</definedName>
    <definedName name="BExZXOJDELULNLEH7WG0OYJT0NJ4" hidden="1">#REF!</definedName>
    <definedName name="BExZXOOTRNUK8LGEAZ8ZCFW9KXQ1" localSheetId="10" hidden="1">#REF!</definedName>
    <definedName name="BExZXOOTRNUK8LGEAZ8ZCFW9KXQ1" localSheetId="8" hidden="1">#REF!</definedName>
    <definedName name="BExZXOOTRNUK8LGEAZ8ZCFW9KXQ1" hidden="1">#REF!</definedName>
    <definedName name="BExZXT6JOXNKEDU23DKL8XZAJZIH" localSheetId="10" hidden="1">#REF!</definedName>
    <definedName name="BExZXT6JOXNKEDU23DKL8XZAJZIH" localSheetId="8" hidden="1">#REF!</definedName>
    <definedName name="BExZXT6JOXNKEDU23DKL8XZAJZIH" hidden="1">#REF!</definedName>
    <definedName name="BExZXUTYW1HWEEZ1LIX4OQWC7HL1" localSheetId="10" hidden="1">#REF!</definedName>
    <definedName name="BExZXUTYW1HWEEZ1LIX4OQWC7HL1" localSheetId="8" hidden="1">#REF!</definedName>
    <definedName name="BExZXUTYW1HWEEZ1LIX4OQWC7HL1" hidden="1">#REF!</definedName>
    <definedName name="BExZXY4NKQL9QD76YMQJ15U1C2G8" localSheetId="10" hidden="1">#REF!</definedName>
    <definedName name="BExZXY4NKQL9QD76YMQJ15U1C2G8" localSheetId="8" hidden="1">#REF!</definedName>
    <definedName name="BExZXY4NKQL9QD76YMQJ15U1C2G8" hidden="1">#REF!</definedName>
    <definedName name="BExZXYQ7U5G08FQGUIGYT14QCBOF" localSheetId="10" hidden="1">#REF!</definedName>
    <definedName name="BExZXYQ7U5G08FQGUIGYT14QCBOF" localSheetId="8" hidden="1">#REF!</definedName>
    <definedName name="BExZXYQ7U5G08FQGUIGYT14QCBOF" hidden="1">#REF!</definedName>
    <definedName name="BExZY02V77YJBMODJSWZOYCMPS5X" localSheetId="10" hidden="1">#REF!</definedName>
    <definedName name="BExZY02V77YJBMODJSWZOYCMPS5X" localSheetId="8" hidden="1">#REF!</definedName>
    <definedName name="BExZY02V77YJBMODJSWZOYCMPS5X" hidden="1">#REF!</definedName>
    <definedName name="BExZY3DEOYNIHRV56IY5LJXZK8RU" localSheetId="10" hidden="1">#REF!</definedName>
    <definedName name="BExZY3DEOYNIHRV56IY5LJXZK8RU" localSheetId="8" hidden="1">#REF!</definedName>
    <definedName name="BExZY3DEOYNIHRV56IY5LJXZK8RU" hidden="1">#REF!</definedName>
    <definedName name="BExZY49QRZIR6CA41LFA9LM6EULU" localSheetId="10" hidden="1">#REF!</definedName>
    <definedName name="BExZY49QRZIR6CA41LFA9LM6EULU" localSheetId="8" hidden="1">#REF!</definedName>
    <definedName name="BExZY49QRZIR6CA41LFA9LM6EULU" hidden="1">#REF!</definedName>
    <definedName name="BExZYTG2G7W27YATTETFDDCZ0C4U" localSheetId="10" hidden="1">#REF!</definedName>
    <definedName name="BExZYTG2G7W27YATTETFDDCZ0C4U" localSheetId="8" hidden="1">#REF!</definedName>
    <definedName name="BExZYTG2G7W27YATTETFDDCZ0C4U" hidden="1">#REF!</definedName>
    <definedName name="BExZYYOZMC36ROQDWLR5Z17WKHCR" localSheetId="10" hidden="1">#REF!</definedName>
    <definedName name="BExZYYOZMC36ROQDWLR5Z17WKHCR" localSheetId="8" hidden="1">#REF!</definedName>
    <definedName name="BExZYYOZMC36ROQDWLR5Z17WKHCR" hidden="1">#REF!</definedName>
    <definedName name="BExZZ2FQA9A8C7CJKMEFQ9VPSLCE" localSheetId="10" hidden="1">#REF!</definedName>
    <definedName name="BExZZ2FQA9A8C7CJKMEFQ9VPSLCE" localSheetId="8" hidden="1">#REF!</definedName>
    <definedName name="BExZZ2FQA9A8C7CJKMEFQ9VPSLCE" hidden="1">#REF!</definedName>
    <definedName name="BExZZ7ZGXIMA3OVYAWY3YQSK64LF" localSheetId="10" hidden="1">#REF!</definedName>
    <definedName name="BExZZ7ZGXIMA3OVYAWY3YQSK64LF" localSheetId="8" hidden="1">#REF!</definedName>
    <definedName name="BExZZ7ZGXIMA3OVYAWY3YQSK64LF" hidden="1">#REF!</definedName>
    <definedName name="BExZZ8FKEIFG203MU6SEJ69MINCD" localSheetId="10" hidden="1">#REF!</definedName>
    <definedName name="BExZZ8FKEIFG203MU6SEJ69MINCD" localSheetId="8" hidden="1">#REF!</definedName>
    <definedName name="BExZZ8FKEIFG203MU6SEJ69MINCD" hidden="1">#REF!</definedName>
    <definedName name="BExZZCHAVHW8C2H649KRGVQ0WVRT" localSheetId="10" hidden="1">#REF!</definedName>
    <definedName name="BExZZCHAVHW8C2H649KRGVQ0WVRT" localSheetId="8" hidden="1">#REF!</definedName>
    <definedName name="BExZZCHAVHW8C2H649KRGVQ0WVRT" hidden="1">#REF!</definedName>
    <definedName name="BExZZTK54OTLF2YB68BHGOS27GEN" localSheetId="10" hidden="1">#REF!</definedName>
    <definedName name="BExZZTK54OTLF2YB68BHGOS27GEN" localSheetId="8" hidden="1">#REF!</definedName>
    <definedName name="BExZZTK54OTLF2YB68BHGOS27GEN" hidden="1">#REF!</definedName>
    <definedName name="BExZZXB3JQQG4SIZS4MRU6NNW7HI" localSheetId="10" hidden="1">#REF!</definedName>
    <definedName name="BExZZXB3JQQG4SIZS4MRU6NNW7HI" localSheetId="8" hidden="1">#REF!</definedName>
    <definedName name="BExZZXB3JQQG4SIZS4MRU6NNW7HI" hidden="1">#REF!</definedName>
    <definedName name="BExZZZEMIIFKMLLV4DJKX5TB9R5V" localSheetId="10" hidden="1">#REF!</definedName>
    <definedName name="BExZZZEMIIFKMLLV4DJKX5TB9R5V" localSheetId="8" hidden="1">#REF!</definedName>
    <definedName name="BExZZZEMIIFKMLLV4DJKX5TB9R5V" hidden="1">#REF!</definedName>
    <definedName name="BillingRates">[20]References!$A:$I</definedName>
    <definedName name="BOOKADJ">#REF!</definedName>
    <definedName name="Bottom">#REF!</definedName>
    <definedName name="budsum2">[21]Att1!#REF!</definedName>
    <definedName name="bump">[16]Utah!#REF!</definedName>
    <definedName name="Burn">[22]NPC!$E$590:$Q$615</definedName>
    <definedName name="C_">'[23]Other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energy">[24]CA!#REF!</definedName>
    <definedName name="Camas" localSheetId="10" hidden="1">{#N/A,#N/A,FALSE,"Summary";#N/A,#N/A,FALSE,"SmPlants";#N/A,#N/A,FALSE,"Utah";#N/A,#N/A,FALSE,"Idaho";#N/A,#N/A,FALSE,"Lewis River";#N/A,#N/A,FALSE,"NrthUmpq";#N/A,#N/A,FALSE,"KlamRog"}</definedName>
    <definedName name="Camas" localSheetId="8"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month">[24]CA!#REF!</definedName>
    <definedName name="cap">[25]Readings!$B$2</definedName>
    <definedName name="CARBON_LONG">#REF!</definedName>
    <definedName name="cayear">[24]CA!#REF!</definedName>
    <definedName name="CBWorkbookPriority" hidden="1">-2060790043</definedName>
    <definedName name="ccca">[24]CA!$AT$2</definedName>
    <definedName name="ccid">[24]ID!$AS$2</definedName>
    <definedName name="ccut">'[24]UT no Thrive Life'!$Y$2</definedName>
    <definedName name="ccwa">'[26]Cascade 2016 Forecast WA'!$AU$2</definedName>
    <definedName name="ccwy">[24]WY!$AX$2</definedName>
    <definedName name="cgf" localSheetId="10"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'[27]COS Factor Table'!$F$13:$O$13</definedName>
    <definedName name="Classification">[9]FuncStudy!$Y$91</definedName>
    <definedName name="COAL_RECEIVED">#REF!</definedName>
    <definedName name="COAL_SALES">#REF!</definedName>
    <definedName name="cogs" localSheetId="8"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 localSheetId="10"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[16]Utah!#REF!</definedName>
    <definedName name="comm_cost">[16]Utah!#REF!</definedName>
    <definedName name="COMP">#REF!</definedName>
    <definedName name="COMPACTUAL">#REF!</definedName>
    <definedName name="COMPT">#REF!</definedName>
    <definedName name="COMPWEATHER">#REF!</definedName>
    <definedName name="ConservationFactor_C">'[28]3-Inputs'!$D$18</definedName>
    <definedName name="ContractTypeDol">#REF!</definedName>
    <definedName name="ContractTypeMWh">#REF!</definedName>
    <definedName name="Controls">[29]Controls!$A$1:$I$543</definedName>
    <definedName name="Controls2013">[29]Controls2013!$A$8:$AP$762</definedName>
    <definedName name="Conversion">[30]Conversion!$A$2:$E$1253</definedName>
    <definedName name="CoPercentage">[31]CBECS!$G$7</definedName>
    <definedName name="copy" localSheetId="10" hidden="1">#REF!</definedName>
    <definedName name="copy" localSheetId="8" hidden="1">#REF!</definedName>
    <definedName name="copy" hidden="1">#REF!</definedName>
    <definedName name="COSAllocOptions">'[27]COS Allocation Options'!$D$3:$G$1277</definedName>
    <definedName name="COSFactors">'[27]COS Factor Table'!$A$15:$A$127</definedName>
    <definedName name="COSFactorTbl">'[27]COS Factor Table'!$F$15:$O$127</definedName>
    <definedName name="COSFacVal">[9]Inputs!$W$11</definedName>
    <definedName name="Cost">#REF!</definedName>
    <definedName name="cost_capital">'[32]Program Details'!$B$3</definedName>
    <definedName name="cost1">#REF!</definedName>
    <definedName name="costca">#REF!</definedName>
    <definedName name="costid">#REF!</definedName>
    <definedName name="costsavings">[33]DATA!$DJ$2:$DJ$3000</definedName>
    <definedName name="costut">#REF!</definedName>
    <definedName name="costwa">#REF!</definedName>
    <definedName name="costwy">#REF!</definedName>
    <definedName name="Current_Month">'[34]REPORT TAC'!$K$2</definedName>
    <definedName name="CustNames">[35]Codes!$F$1:$H$121</definedName>
    <definedName name="D_TWKSHT">#REF!</definedName>
    <definedName name="dana" localSheetId="8"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8" hidden="1">{#N/A,#N/A,FALSE,"Summary 1";#N/A,#N/A,FALSE,"Domestic";#N/A,#N/A,FALSE,"Australia";#N/A,#N/A,FALSE,"Other"}</definedName>
    <definedName name="dana1" hidden="1">{#N/A,#N/A,FALSE,"Summary 1";#N/A,#N/A,FALSE,"Domestic";#N/A,#N/A,FALSE,"Australia";#N/A,#N/A,FALSE,"Other"}</definedName>
    <definedName name="DATA1">#REF!</definedName>
    <definedName name="DATA10">'[36]Carbon NBV'!#REF!</definedName>
    <definedName name="DATA11">'[36]Carbon NBV'!#REF!</definedName>
    <definedName name="DATA12">'[36]Carbon NBV'!$C$2:$C$7</definedName>
    <definedName name="DATA13">'[37]Intagible &amp; Leaseholds'!#REF!</definedName>
    <definedName name="DATA14">'[37]Intagible &amp; Leaseholds'!#REF!</definedName>
    <definedName name="DATA15">'[36]Carbon NBV'!#REF!</definedName>
    <definedName name="DATA16">'[36]Carbon NBV'!#REF!</definedName>
    <definedName name="DATA17">'[36]Carbon NBV'!#REF!</definedName>
    <definedName name="DATA18">'[38]390.1'!#REF!</definedName>
    <definedName name="DATA19">'[38]390.1'!#REF!</definedName>
    <definedName name="DATA2">#REF!</definedName>
    <definedName name="DATA20">'[38]390.1'!#REF!</definedName>
    <definedName name="DATA21">'[38]390.1'!#REF!</definedName>
    <definedName name="DATA22">#REF!</definedName>
    <definedName name="DATA23">'[38]390.1'!#REF!</definedName>
    <definedName name="DATA24">'[38]390.1'!#REF!</definedName>
    <definedName name="DATA3">#REF!</definedName>
    <definedName name="DATA4">#REF!</definedName>
    <definedName name="DATA5">#REF!</definedName>
    <definedName name="DATA6">#REF!</definedName>
    <definedName name="DATA7">#REF!</definedName>
    <definedName name="DATA8">'[36]Carbon NBV'!#REF!</definedName>
    <definedName name="DATA9">'[36]Carbon NBV'!#REF!</definedName>
    <definedName name="_xlnm.Database">#REF!</definedName>
    <definedName name="DataCheck_Base">#REF!</definedName>
    <definedName name="DataCheck_Delta">#REF!</definedName>
    <definedName name="DataCheck_NPC">#REF!</definedName>
    <definedName name="DATE">[39]Jan!#REF!</definedName>
    <definedName name="debt">[16]Utah!#REF!</definedName>
    <definedName name="debt_cost">[16]Utah!#REF!</definedName>
    <definedName name="DebtCost">#REF!</definedName>
    <definedName name="DEC">[1]Jan!#REF!</definedName>
    <definedName name="DECT">#REF!</definedName>
    <definedName name="delcost">[40]Projection!$H$45</definedName>
    <definedName name="DELETE01" localSheetId="10" hidden="1">{#N/A,#N/A,FALSE,"Coversheet";#N/A,#N/A,FALSE,"QA"}</definedName>
    <definedName name="DELETE01" localSheetId="8" hidden="1">{#N/A,#N/A,FALSE,"Coversheet";#N/A,#N/A,FALSE,"QA"}</definedName>
    <definedName name="DELETE01" hidden="1">{#N/A,#N/A,FALSE,"Coversheet";#N/A,#N/A,FALSE,"QA"}</definedName>
    <definedName name="DELETE02" localSheetId="10" hidden="1">{#N/A,#N/A,FALSE,"Schedule F";#N/A,#N/A,FALSE,"Schedule G"}</definedName>
    <definedName name="DELETE02" localSheetId="8" hidden="1">{#N/A,#N/A,FALSE,"Schedule F";#N/A,#N/A,FALSE,"Schedule G"}</definedName>
    <definedName name="DELETE02" hidden="1">{#N/A,#N/A,FALSE,"Schedule F";#N/A,#N/A,FALSE,"Schedule G"}</definedName>
    <definedName name="Delete06" localSheetId="10" hidden="1">{#N/A,#N/A,FALSE,"Coversheet";#N/A,#N/A,FALSE,"QA"}</definedName>
    <definedName name="Delete06" localSheetId="8" hidden="1">{#N/A,#N/A,FALSE,"Coversheet";#N/A,#N/A,FALSE,"QA"}</definedName>
    <definedName name="Delete06" hidden="1">{#N/A,#N/A,FALSE,"Coversheet";#N/A,#N/A,FALSE,"QA"}</definedName>
    <definedName name="Delete09" localSheetId="10" hidden="1">{#N/A,#N/A,FALSE,"Coversheet";#N/A,#N/A,FALSE,"QA"}</definedName>
    <definedName name="Delete09" localSheetId="8" hidden="1">{#N/A,#N/A,FALSE,"Coversheet";#N/A,#N/A,FALSE,"QA"}</definedName>
    <definedName name="Delete09" hidden="1">{#N/A,#N/A,FALSE,"Coversheet";#N/A,#N/A,FALSE,"QA"}</definedName>
    <definedName name="Delete1" localSheetId="10" hidden="1">{#N/A,#N/A,FALSE,"Coversheet";#N/A,#N/A,FALSE,"QA"}</definedName>
    <definedName name="Delete1" localSheetId="8" hidden="1">{#N/A,#N/A,FALSE,"Coversheet";#N/A,#N/A,FALSE,"QA"}</definedName>
    <definedName name="Delete1" hidden="1">{#N/A,#N/A,FALSE,"Coversheet";#N/A,#N/A,FALSE,"QA"}</definedName>
    <definedName name="Delete10" localSheetId="10" hidden="1">{#N/A,#N/A,FALSE,"Schedule F";#N/A,#N/A,FALSE,"Schedule G"}</definedName>
    <definedName name="Delete10" localSheetId="8" hidden="1">{#N/A,#N/A,FALSE,"Schedule F";#N/A,#N/A,FALSE,"Schedule G"}</definedName>
    <definedName name="Delete10" hidden="1">{#N/A,#N/A,FALSE,"Schedule F";#N/A,#N/A,FALSE,"Schedule G"}</definedName>
    <definedName name="Delete21" localSheetId="10" hidden="1">{#N/A,#N/A,FALSE,"Coversheet";#N/A,#N/A,FALSE,"QA"}</definedName>
    <definedName name="Delete21" localSheetId="8" hidden="1">{#N/A,#N/A,FALSE,"Coversheet";#N/A,#N/A,FALSE,"QA"}</definedName>
    <definedName name="Delete21" hidden="1">{#N/A,#N/A,FALSE,"Coversheet";#N/A,#N/A,FALSE,"QA"}</definedName>
    <definedName name="Demand">[41]Inputs!$D$9</definedName>
    <definedName name="demand1">#REF!</definedName>
    <definedName name="Demand2">[9]Inputs!$D$10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[29]TransmissionJune2013!$A$1:$S$11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8" hidden="1">{#N/A,#N/A,FALSE,"Coversheet";#N/A,#N/A,FALSE,"QA"}</definedName>
    <definedName name="DFIT" hidden="1">{#N/A,#N/A,FALSE,"Coversheet";#N/A,#N/A,FALSE,"QA"}</definedName>
    <definedName name="Dis">[9]FuncStudy!$Y$90</definedName>
    <definedName name="Discount_Rate">[42]Assumptions!$B$12</definedName>
    <definedName name="Discount_Rate_BS">'[43]3-Inputs'!$G$14</definedName>
    <definedName name="Discount_Rate_C">'[28]3-Inputs'!$D$14</definedName>
    <definedName name="Discount_Rate_I">'[28]3-Inputs'!$E$14</definedName>
    <definedName name="Discount_Rate_Irr">'[28]3-Inputs'!$F$14</definedName>
    <definedName name="Discount_Rate_LC">'[28]3-Inputs'!$G$14</definedName>
    <definedName name="Discount_Rate_R">'[28]3-Inputs'!$C$14</definedName>
    <definedName name="Discount_Rate_R_2013">'[44]3-Inputs'!$C$14</definedName>
    <definedName name="Discount_Rate_R_2014">'[44]3-Inputs'!$C$15</definedName>
    <definedName name="Discount_Rate_R_2015">'[44]3-Inputs'!$C$16</definedName>
    <definedName name="discount_trc">'[32]Program Details'!$B$4</definedName>
    <definedName name="DisFac">'[9]Func Dist Factor Table'!$A$11:$G$25</definedName>
    <definedName name="DispatchSum">"GRID Thermal Generation!R2C1:R4C2"</definedName>
    <definedName name="Dist_factor">#REF!</definedName>
    <definedName name="DistFuncAllocOptions">#REF!</definedName>
    <definedName name="DistFuncFactors">'[27]Func Dist Factor Table'!$A$12:$A$25</definedName>
    <definedName name="DistFuncFactorTbl">'[27]Func Dist Factor Table'!$B$12:$F$25</definedName>
    <definedName name="DistFunctions">'[27]Func Dist Factor Table'!$B$11:$F$11</definedName>
    <definedName name="DistPeakMethod">[11]Inputs!#REF!</definedName>
    <definedName name="dsd" localSheetId="10" hidden="1">[8]Inputs!#REF!</definedName>
    <definedName name="dsd" localSheetId="8" hidden="1">[8]Inputs!#REF!</definedName>
    <definedName name="dsd" hidden="1">[8]Inputs!#REF!</definedName>
    <definedName name="Dual_Baseline">#REF!</definedName>
    <definedName name="DUDE" localSheetId="10" hidden="1">#REF!</definedName>
    <definedName name="DUDE" localSheetId="8" hidden="1">#REF!</definedName>
    <definedName name="DUDE" localSheetId="0" hidden="1">#REF!</definedName>
    <definedName name="DUDE" hidden="1">#REF!</definedName>
    <definedName name="EastTAList">'[45]Transmission Areas'!$A$5:$C$50</definedName>
    <definedName name="ECDQF_Exp">'[46](3.1) Base NPC UE264 ORTAM2014'!#REF!</definedName>
    <definedName name="ECDQF_MWh">'[46](3.1) Base NPC UE264 ORTAM2014'!#REF!</definedName>
    <definedName name="ECG_LTG_CustomerCost">'[34]ECG-TAC LTG'!$T$57:$Z$105</definedName>
    <definedName name="ECG_LTG_ProjectCount">'[34]ECG-TAC LTG'!$T$1:$AA$44</definedName>
    <definedName name="ECG_NLTG_CustomerCost">'[34]ECG-TAC NLTG'!$T$57:$AA$105</definedName>
    <definedName name="ECG_NLTG_ProjectCount">'[34]ECG-TAC NLTG'!$T$1:$AA$43</definedName>
    <definedName name="ee" localSheetId="10" hidden="1">{#N/A,#N/A,FALSE,"Month ";#N/A,#N/A,FALSE,"YTD";#N/A,#N/A,FALSE,"12 mo ended"}</definedName>
    <definedName name="ee" localSheetId="8"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ergy1">#REF!</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8" hidden="1">{#N/A,#N/A,FALSE,"Coversheet";#N/A,#N/A,FALSE,"QA"}</definedName>
    <definedName name="error" hidden="1">{#N/A,#N/A,FALSE,"Coversheet";#N/A,#N/A,FALSE,"QA"}</definedName>
    <definedName name="Escalation_Rate">#REF!</definedName>
    <definedName name="EscalationRate_BS">'[43]3-Inputs'!$G$19</definedName>
    <definedName name="EscalationRate_C">'[28]3-Inputs'!$D$19</definedName>
    <definedName name="EscalationRate_I">'[28]3-Inputs'!$E$19</definedName>
    <definedName name="EscalationRate_Irr">'[28]3-Inputs'!$F$19</definedName>
    <definedName name="EscalationRate_LC">'[28]3-Inputs'!$G$19</definedName>
    <definedName name="EscalationRate_R">'[28]3-Inputs'!$C$19</definedName>
    <definedName name="EscalationRate_WA">'[47]6-CE Inputs'!$F$6</definedName>
    <definedName name="Estimate" localSheetId="10" hidden="1">{#N/A,#N/A,FALSE,"Summ";#N/A,#N/A,FALSE,"General"}</definedName>
    <definedName name="Estimate" localSheetId="8" hidden="1">{#N/A,#N/A,FALSE,"Summ";#N/A,#N/A,FALSE,"General"}</definedName>
    <definedName name="Estimate" hidden="1">{#N/A,#N/A,FALSE,"Summ";#N/A,#N/A,FALSE,"General"}</definedName>
    <definedName name="EUL_Source_Lookup">[48]TRL_MeasureAttribValParams!$C$2:$I$9645</definedName>
    <definedName name="ex" localSheetId="10" hidden="1">{#N/A,#N/A,FALSE,"Summ";#N/A,#N/A,FALSE,"General"}</definedName>
    <definedName name="ex" localSheetId="8"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8"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8"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8"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8"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'[49]Aug 03'!#REF!</definedName>
    <definedName name="Extract_MI">'[49]Aug 03'!#REF!</definedName>
    <definedName name="f">#REF!</definedName>
    <definedName name="f101top">#REF!</definedName>
    <definedName name="f104top">#REF!</definedName>
    <definedName name="f138top">#REF!</definedName>
    <definedName name="f140top">#REF!</definedName>
    <definedName name="Factor">#REF!</definedName>
    <definedName name="Factorck">'[9]COS Factor Table'!$Q$15:$Q$136</definedName>
    <definedName name="FactorMethod">[15]Variables!$AB$2</definedName>
    <definedName name="FactorType">[18]Variables!$AK$2:$AL$12</definedName>
    <definedName name="FACTP">#REF!</definedName>
    <definedName name="FactSum">'[9]COS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8" hidden="1">{#N/A,#N/A,FALSE,"Month ";#N/A,#N/A,FALSE,"YTD";#N/A,#N/A,FALSE,"12 mo ended"}</definedName>
    <definedName name="fdsafdasfdsa" hidden="1">{#N/A,#N/A,FALSE,"Month ";#N/A,#N/A,FALSE,"YTD";#N/A,#N/A,FALSE,"12 mo ended"}</definedName>
    <definedName name="FEB">[1]Jan!#REF!</definedName>
    <definedName name="FEBT">#REF!</definedName>
    <definedName name="FedTax">[16]Utah!#REF!</definedName>
    <definedName name="FERCJAMFactor">'[50]JAM Download'!$R:$R</definedName>
    <definedName name="ffff" localSheetId="10" hidden="1">{#N/A,#N/A,FALSE,"Coversheet";#N/A,#N/A,FALSE,"QA"}</definedName>
    <definedName name="ffff" localSheetId="8" hidden="1">{#N/A,#N/A,FALSE,"Coversheet";#N/A,#N/A,FALSE,"QA"}</definedName>
    <definedName name="ffff" hidden="1">{#N/A,#N/A,FALSE,"Coversheet";#N/A,#N/A,FALSE,"QA"}</definedName>
    <definedName name="fffgf" localSheetId="10" hidden="1">{#N/A,#N/A,FALSE,"Coversheet";#N/A,#N/A,FALSE,"QA"}</definedName>
    <definedName name="fffgf" localSheetId="8" hidden="1">{#N/A,#N/A,FALSE,"Coversheet";#N/A,#N/A,FALSE,"QA"}</definedName>
    <definedName name="fffgf" hidden="1">{#N/A,#N/A,FALSE,"Coversheet";#N/A,#N/A,FALSE,"QA"}</definedName>
    <definedName name="Final_Forecast_1_12_04">#REF!</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recast_1_2_04">#REF!</definedName>
    <definedName name="Forecast_10_3_03">#REF!</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'[9]Func Factor Table'!$A$10:$H$76</definedName>
    <definedName name="FuncAllocOptions">#REF!</definedName>
    <definedName name="FuncFactors">'[50]Func Factors'!$A$6:$A$73</definedName>
    <definedName name="FuncFactorTbl">'[50]Func Factors'!$B$6:$G$73</definedName>
    <definedName name="Function">[9]FuncStudy!$Y$90</definedName>
    <definedName name="Functions">'[50]Func Factors'!$B$5:$G$5</definedName>
    <definedName name="Funders">'[51]Funder Shares'!$A$3:$A$16</definedName>
    <definedName name="GADSBY_GAS">#REF!</definedName>
    <definedName name="GREATER10MW">#REF!</definedName>
    <definedName name="GRID_Prices">[52]PriceForecast!$N$7:$S$37</definedName>
    <definedName name="GWI_Annualized">#REF!</definedName>
    <definedName name="GWI_Proforma">#REF!</definedName>
    <definedName name="HALE_COAL">#REF!</definedName>
    <definedName name="HALE_GAS">#REF!</definedName>
    <definedName name="HEIGHT">#REF!</definedName>
    <definedName name="helllo" localSheetId="10" hidden="1">{#N/A,#N/A,FALSE,"Pg 6b CustCount_Gas";#N/A,#N/A,FALSE,"QA";#N/A,#N/A,FALSE,"Report";#N/A,#N/A,FALSE,"forecast"}</definedName>
    <definedName name="helllo" localSheetId="8"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8"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8"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_CA_Date">OFFSET('[34]TAC - Inc % of Cost'!$D$34,,,COUNTA('[34]TAC - Inc % of Cost'!$D$34:$D$5000))</definedName>
    <definedName name="Inc_CA_Inc">OFFSET('[34]TAC - Inc % of Cost'!$E$34,,,COUNTA('[34]TAC - Inc % of Cost'!$E$34:$E$5000))</definedName>
    <definedName name="Inc_ID_Date">OFFSET('[34]TAC - Inc % of Cost'!$K$34,,,COUNTA('[34]TAC - Inc % of Cost'!$K$34:$K$5000))</definedName>
    <definedName name="Inc_ID_Inc">OFFSET('[34]TAC - Inc % of Cost'!$L$34,,,COUNTA('[34]TAC - Inc % of Cost'!$L$34:$L$5000))</definedName>
    <definedName name="Inc_UT_Date">OFFSET('[34]TAC - Inc % of Cost'!$R$34,,,COUNTA('[34]TAC - Inc % of Cost'!$R$34:$R$5000))</definedName>
    <definedName name="Inc_UT_Inc">OFFSET('[34]TAC - Inc % of Cost'!$S$34,,,COUNTA('[34]TAC - Inc % of Cost'!$S$34:$S$5000))</definedName>
    <definedName name="Inc_WA_Date">OFFSET('[34]TAC - Inc % of Cost'!$Y$34,,,COUNTA('[34]TAC - Inc % of Cost'!$Y$34:$Y$5000))</definedName>
    <definedName name="Inc_WA_Inc">OFFSET('[34]TAC - Inc % of Cost'!$Z$34,,,COUNTA('[34]TAC - Inc % of Cost'!$Z$34:$Z$5000))</definedName>
    <definedName name="Inc_WY_Date">OFFSET('[34]TAC - Inc % of Cost'!$AF$34,,,COUNTA('[34]TAC - Inc % of Cost'!$AF$34:$AF$4999))</definedName>
    <definedName name="Inc_WY_Inc">OFFSET('[34]TAC - Inc % of Cost'!$AG$34,,,COUNTA('[34]TAC - Inc % of Cost'!$AG$34:$AG$4999))</definedName>
    <definedName name="incca">[24]CA!$AT$1</definedName>
    <definedName name="incent">[33]DATA!$AJ$2:$AJ$3000</definedName>
    <definedName name="incent1">#REF!</definedName>
    <definedName name="incentca">#REF!</definedName>
    <definedName name="incentid">#REF!</definedName>
    <definedName name="incentut">#REF!</definedName>
    <definedName name="incentwa">#REF!</definedName>
    <definedName name="incentwy">#REF!</definedName>
    <definedName name="incid">[24]ID!$AS$1</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8"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[41]Inputs!$Y$11</definedName>
    <definedName name="incut">'[24]UT no Thrive Life'!$Y$1</definedName>
    <definedName name="incwa">'[26]Cascade 2016 Forecast WA'!$AU$1</definedName>
    <definedName name="incwy">[24]WY!$AX$1</definedName>
    <definedName name="INDADJ">#REF!</definedName>
    <definedName name="InflationRate_BS">'[43]3-Inputs'!$G$20</definedName>
    <definedName name="InflationRate_C">'[28]3-Inputs'!$D$20</definedName>
    <definedName name="InflationRate_I">'[28]3-Inputs'!$E$20</definedName>
    <definedName name="InflationRate_Irr">'[28]3-Inputs'!$F$20</definedName>
    <definedName name="InflationRate_LC">'[28]3-Inputs'!$G$20</definedName>
    <definedName name="InflationRate_R">'[28]3-Inputs'!$C$20</definedName>
    <definedName name="INPUT">[53]Summary!#REF!</definedName>
    <definedName name="INSERTPOINT">'[54]REX Data'!#REF!</definedName>
    <definedName name="INSERTPOINT2">'[54]REX Data'!#REF!</definedName>
    <definedName name="Instructions">#REF!</definedName>
    <definedName name="inventory" localSheetId="10"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OReceivedDate">'[34]WSB Monthly p.1-3 Projects'!#REF!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8"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'[50]JAM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8"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T">#REF!</definedName>
    <definedName name="JE">#REF!</definedName>
    <definedName name="JETSET">'[23]Other States WZAMRT98'!#REF!</definedName>
    <definedName name="jfkljsdkljiejgr" localSheetId="10" hidden="1">{#N/A,#N/A,FALSE,"Summ";#N/A,#N/A,FALSE,"General"}</definedName>
    <definedName name="jfkljsdkljiejgr" localSheetId="8" hidden="1">{#N/A,#N/A,FALSE,"Summ";#N/A,#N/A,FALSE,"General"}</definedName>
    <definedName name="jfkljsdkljiejgr" hidden="1">{#N/A,#N/A,FALSE,"Summ";#N/A,#N/A,FALSE,"General"}</definedName>
    <definedName name="jjj">[55]Inputs!$N$18</definedName>
    <definedName name="johncrate">'[13]Invoicing Hours &amp; Dollars'!$Y$22</definedName>
    <definedName name="JR_PAGE_ANCHOR_0_1">#REF!</definedName>
    <definedName name="JUL">[1]Jan!#REF!</definedName>
    <definedName name="JULT">#REF!</definedName>
    <definedName name="JUN">[1]Jan!#REF!</definedName>
    <definedName name="June_Forecast_2004">#REF!</definedName>
    <definedName name="junk" localSheetId="10"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8"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8"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ristynrate">'[13]Invoicing Hours &amp; Dollars'!$Y$23</definedName>
    <definedName name="kwh">#REF!</definedName>
    <definedName name="kWh_Yr_Savings">#REF!</definedName>
    <definedName name="kwhca">[24]CA!#REF!</definedName>
    <definedName name="kwhid">[24]CA!#REF!</definedName>
    <definedName name="kwhut">[24]CA!#REF!</definedName>
    <definedName name="kwhwa">[24]CA!#REF!</definedName>
    <definedName name="kwhwy">[24]CA!#REF!</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[56]Variables!$B$7</definedName>
    <definedName name="LastCell">#REF!</definedName>
    <definedName name="leahsrate">'[13]Invoicing Hours &amp; Dollars'!$Y$24</definedName>
    <definedName name="LED_Batch_Month">[57]report!$AS:$AS</definedName>
    <definedName name="LED_Batch_Year">[57]report!$AR:$AR</definedName>
    <definedName name="LED_Deemed_Costs">[57]report!$AH:$AH</definedName>
    <definedName name="LED_Incentive">[57]report!$AE:$AE</definedName>
    <definedName name="LED_kWh_Savings">[57]report!$AC:$AC</definedName>
    <definedName name="LED_Lamp_Count">[57]report!$AB:$AB</definedName>
    <definedName name="LED_Project_Status">[57]report!$F:$F</definedName>
    <definedName name="LED_Site_State">[57]report!$L:$L</definedName>
    <definedName name="Lifetime_kWh_Savs__corrected">#REF!</definedName>
    <definedName name="limcount" hidden="1">1</definedName>
    <definedName name="LineLossFactor_BS">'[43]3-Inputs'!$G$17</definedName>
    <definedName name="LineLossFactor_C">'[28]3-Inputs'!$D$17</definedName>
    <definedName name="LineLossFactor_I">'[28]3-Inputs'!$E$17</definedName>
    <definedName name="LineLossFactor_Irr">'[28]3-Inputs'!$F$17</definedName>
    <definedName name="LineLossFactor_LC">'[28]3-Inputs'!$G$17</definedName>
    <definedName name="LineLossFactor_R">'[28]3-Inputs'!$C$17</definedName>
    <definedName name="LinkCos">'[9]JAM Download'!$I$4</definedName>
    <definedName name="list1">[58]data!$B$3:$C$22</definedName>
    <definedName name="list2">[58]data!$E$3:$F$5</definedName>
    <definedName name="ListOffset">1</definedName>
    <definedName name="LITTLE_MTN_COMB">#REF!</definedName>
    <definedName name="LITTLE_MTN_GAS">#REF!</definedName>
    <definedName name="LOAD">#REF!</definedName>
    <definedName name="LOG">[59]Backup!#REF!</definedName>
    <definedName name="lookup" localSheetId="10" hidden="1">{#N/A,#N/A,FALSE,"Coversheet";#N/A,#N/A,FALSE,"QA"}</definedName>
    <definedName name="lookup" localSheetId="8" hidden="1">{#N/A,#N/A,FALSE,"Coversheet";#N/A,#N/A,FALSE,"QA"}</definedName>
    <definedName name="lookup" hidden="1">{#N/A,#N/A,FALSE,"Coversheet";#N/A,#N/A,FALSE,"QA"}</definedName>
    <definedName name="LOSS">[59]Backup!#REF!</definedName>
    <definedName name="Low_Plan">#REF!</definedName>
    <definedName name="Macro2">[60]!Macro2</definedName>
    <definedName name="MACTIT">#REF!</definedName>
    <definedName name="MAR">[1]Jan!#REF!</definedName>
    <definedName name="Marg_Tax_Rate">'[61]Multipliers Input'!$Y$4</definedName>
    <definedName name="marketingfactor">'[62]Ind-ag adds '!$C$99</definedName>
    <definedName name="MarketkwhSavings__corrected">#REF!</definedName>
    <definedName name="MART">#REF!</definedName>
    <definedName name="Master" localSheetId="10" hidden="1">{#N/A,#N/A,FALSE,"Actual";#N/A,#N/A,FALSE,"Normalized";#N/A,#N/A,FALSE,"Electric Actual";#N/A,#N/A,FALSE,"Electric Normalized"}</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AYT">#REF!</definedName>
    <definedName name="MD_High1">'[63]Master Data'!$A$2</definedName>
    <definedName name="MD_Low1">'[63]Master Data'!$D$28</definedName>
    <definedName name="Measure_Life">'[32]Program Details'!$B$16:$F$16</definedName>
    <definedName name="MeasureName1">[64]!Table1[Measure Name]</definedName>
    <definedName name="MeasureName2">[64]!Table1[Correct Name]</definedName>
    <definedName name="MEN">[1]Jan!#REF!</definedName>
    <definedName name="Menu_Begin">#REF!</definedName>
    <definedName name="Menu_Caption">#REF!</definedName>
    <definedName name="Menu_Large">[65]MacroBuilder!#REF!</definedName>
    <definedName name="Menu_Name">#REF!</definedName>
    <definedName name="Menu_OnAction">#REF!</definedName>
    <definedName name="Menu_Parent">#REF!</definedName>
    <definedName name="Menu_Small">[65]MacroBuilder!#REF!</definedName>
    <definedName name="Mill">#REF!</definedName>
    <definedName name="Miller" localSheetId="10" hidden="1">{#N/A,#N/A,FALSE,"Expenditures";#N/A,#N/A,FALSE,"Property Placed In-Service";#N/A,#N/A,FALSE,"CWIP Balances"}</definedName>
    <definedName name="Miller" localSheetId="8"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[33]DATA!$EB$2:$EB$3000</definedName>
    <definedName name="monthlist">'[66]DSM Output'!$AL$1:$AM$12</definedName>
    <definedName name="monthlist11">[67]Codes!$O$2:$P$13</definedName>
    <definedName name="Months">[22]NPC!$F$3:$Q$3</definedName>
    <definedName name="monthtotals">'[66]DSM Output'!$M$38:$X$38</definedName>
    <definedName name="monthtotals11">[67]Y2K!$H$44:$J$44</definedName>
    <definedName name="MOS">#REF!</definedName>
    <definedName name="MSPAverageInput">[15]Inputs!#REF!</definedName>
    <definedName name="MSPYearEndInput">[15]Inputs!#REF!</definedName>
    <definedName name="MTAllocMethod">#REF!</definedName>
    <definedName name="MTKWH">#REF!</definedName>
    <definedName name="MTRateBase">#REF!</definedName>
    <definedName name="MTREV">#REF!</definedName>
    <definedName name="MULT">#REF!</definedName>
    <definedName name="MWh">#REF!</definedName>
    <definedName name="NameAverageFuelCost">#REF!</definedName>
    <definedName name="NameBurn">[22]NPC!$C$590:$C$614</definedName>
    <definedName name="NameCost">#REF!</definedName>
    <definedName name="NameECDQF_Exp">'[46](3.1) Base NPC UE264 ORTAM2014'!#REF!</definedName>
    <definedName name="NameECDQF_MWh">'[46](3.1)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MES">#REF!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8"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8"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#REF!</definedName>
    <definedName name="NormalizedFedTaxExp">[16]Utah!#REF!</definedName>
    <definedName name="NormalizedOMExp">[16]Utah!#REF!</definedName>
    <definedName name="NormalizedState">[16]Utah!#REF!</definedName>
    <definedName name="NormalizedStateTaxExp">[16]Utah!#REF!</definedName>
    <definedName name="NormalizedTOIExp">[16]Utah!#REF!</definedName>
    <definedName name="NOV">[1]Jan!#REF!</definedName>
    <definedName name="NOVT">#REF!</definedName>
    <definedName name="NPC">[11]Inputs!$N$18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O_MLIST">#REF!</definedName>
    <definedName name="OCT">[1]Jan!#REF!</definedName>
    <definedName name="OCTT">#REF!</definedName>
    <definedName name="OFPC_Date">[68]VDOC!$O$4</definedName>
    <definedName name="OH">[9]Inputs!$D$24</definedName>
    <definedName name="OHSch10YR" localSheetId="10"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ld_1" hidden="1">[69]old!$V$5</definedName>
    <definedName name="om" localSheetId="10"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'[70]Master Data'!$P$2</definedName>
    <definedName name="OMEX_Low1">'[70]Master Data'!$P$36</definedName>
    <definedName name="OMEX_Low2">'[70]Master Data'!$S$36</definedName>
    <definedName name="OMFactorCheck">#REF!</definedName>
    <definedName name="OMNumberSort">#REF!</definedName>
    <definedName name="OMTypeCheck">#REF!</definedName>
    <definedName name="ONE">[1]Jan!#REF!</definedName>
    <definedName name="OpRevReturn">#REF!</definedName>
    <definedName name="option">'[71]Dist Misc'!$F$120</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[53]Summary!#REF!</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2">'[72]Summary Table - Earned'!#REF!</definedName>
    <definedName name="PAGE3">#REF!</definedName>
    <definedName name="Page6">#REF!</definedName>
    <definedName name="Page62">[65]TransInvest!#REF!</definedName>
    <definedName name="page63">'[9]Energy Factor'!#REF!</definedName>
    <definedName name="page64">'[9]Energy Factor'!#REF!</definedName>
    <definedName name="page65">#REF!</definedName>
    <definedName name="page66">#REF!</definedName>
    <definedName name="page67">#REF!</definedName>
    <definedName name="page68">#REF!</definedName>
    <definedName name="page69">#REF!</definedName>
    <definedName name="Page7">#REF!</definedName>
    <definedName name="PALL">#REF!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atrickrrate">'[13]Invoicing Hours &amp; Dollars'!$Y$25</definedName>
    <definedName name="paulwrate">'[13]Invoicing Hours &amp; Dollars'!$Y$20</definedName>
    <definedName name="PBLOCK">#REF!</definedName>
    <definedName name="PBLOCKWZ">#REF!</definedName>
    <definedName name="PCOMP">#REF!</definedName>
    <definedName name="PCOMPOSITES">#REF!</definedName>
    <definedName name="PCOMPWZ">#REF!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'[73]Source - Planned Outages'!$B$2:$F$46</definedName>
    <definedName name="PMAC">[59]Backup!#REF!</definedName>
    <definedName name="PostInstallInspection_CompletedNotify">'[34]WSB Monthly p.1-3 Projects'!#REF!</definedName>
    <definedName name="PostInstallInspection_Ordered">'[34]WSB Monthly p.1-3 Projects'!#REF!</definedName>
    <definedName name="PPAAdjFlag">#REF!</definedName>
    <definedName name="pref">[16]Utah!#REF!</definedName>
    <definedName name="pref_cost">[16]Utah!#REF!</definedName>
    <definedName name="PrefCost">#REF!</definedName>
    <definedName name="PreInstallInspection_Date">'[34]WSB Monthly p.1-3 Projects'!#REF!</definedName>
    <definedName name="PreInstallInspection_Ordered">'[34]WSB Monthly p.1-3 Projects'!#REF!</definedName>
    <definedName name="PRESENT">#REF!</definedName>
    <definedName name="Pretax_ror">[16]Utah!#REF!</definedName>
    <definedName name="PRICCHNG">#REF!</definedName>
    <definedName name="PricingInfo" localSheetId="10" hidden="1">[74]Inputs!#REF!</definedName>
    <definedName name="PricingInfo" localSheetId="8" hidden="1">[74]Inputs!#REF!</definedName>
    <definedName name="PricingInfo" localSheetId="0" hidden="1">[74]Inputs!#REF!</definedName>
    <definedName name="PricingInfo" hidden="1">[74]Inputs!#REF!</definedName>
    <definedName name="_xlnm.Print_Area" localSheetId="10">'Apr 19 SBC - Table A'!$A$1:$AP$48</definedName>
    <definedName name="_xlnm.Print_Area" localSheetId="2">'Non-IRP Costs'!$A$1:$I$39</definedName>
    <definedName name="_xlnm.Print_Area" localSheetId="6">'PS0-SC'!$A$1:$X$107</definedName>
    <definedName name="_xlnm.Print_Area" localSheetId="5">'PS1-SC-CETA'!$A$1:$W$107</definedName>
    <definedName name="_xlnm.Print_Area" localSheetId="0">'Revenue Requirement'!$B$1:$F$38</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jectCounts_Database">'[75]Forecasting - UT'!#REF!</definedName>
    <definedName name="ProRate1">#REF!</definedName>
    <definedName name="PSATable">[22]Hermiston!$A$32:$E$57</definedName>
    <definedName name="PTABLES">#REF!</definedName>
    <definedName name="ptc">[61]Main!$D$111</definedName>
    <definedName name="PTC_Credit">[61]Main!$D$108</definedName>
    <definedName name="ptc_date">[61]Main!$D$113</definedName>
    <definedName name="ptc_esc">[61]Main!$D$112</definedName>
    <definedName name="ptc_start_date">[61]Main!$D$114</definedName>
    <definedName name="ptc_yr">[61]Main!$D$109</definedName>
    <definedName name="PWORKBACK">#REF!</definedName>
    <definedName name="q" localSheetId="10" hidden="1">{#N/A,#N/A,FALSE,"Coversheet";#N/A,#N/A,FALSE,"QA"}</definedName>
    <definedName name="q" localSheetId="8" hidden="1">{#N/A,#N/A,FALSE,"Coversheet";#N/A,#N/A,FALSE,"QA"}</definedName>
    <definedName name="q" hidden="1">{#N/A,#N/A,FALSE,"Coversheet";#N/A,#N/A,FALSE,"QA"}</definedName>
    <definedName name="qqq" localSheetId="10" hidden="1">{#N/A,#N/A,FALSE,"schA"}</definedName>
    <definedName name="qqq" localSheetId="8" hidden="1">{#N/A,#N/A,FALSE,"schA"}</definedName>
    <definedName name="qqq" hidden="1">{#N/A,#N/A,FALSE,"schA"}</definedName>
    <definedName name="qry2004DataSort">#REF!</definedName>
    <definedName name="qryExpressSummary">#REF!</definedName>
    <definedName name="qryProjectSummary">#REF!</definedName>
    <definedName name="RAMP_LOSS">'[76]X Source - Ramp Losses'!$E$4:$F$28</definedName>
    <definedName name="RampLossMonthlyDemand">'[77]Source - Ramp Losses'!$O$46:$P$57</definedName>
    <definedName name="RANGE_NAMES">#REF!</definedName>
    <definedName name="Rangename2">#REF!</definedName>
    <definedName name="RateBase">#REF!</definedName>
    <definedName name="RateBaseType">#REF!</definedName>
    <definedName name="RateCd">#REF!</definedName>
    <definedName name="Rates">[78]Codes!$A$1:$C$308</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AWY">'[79]Consolidated Submissions'!#REF!</definedName>
    <definedName name="recyear">#REF!</definedName>
    <definedName name="recyear1">#REF!</definedName>
    <definedName name="Reg_ROR">[16]Utah!#REF!</definedName>
    <definedName name="Report_Year">'[34]Date &amp; Goal'!$R$2</definedName>
    <definedName name="ReportAdjData">#REF!</definedName>
    <definedName name="ReportDates_List">[64]!Table2[Report Dates]</definedName>
    <definedName name="Repower_Info">'[80]Repower Info'!$A$5:$AD$23</definedName>
    <definedName name="RESADJ">#REF!</definedName>
    <definedName name="ResourceSupplier">#REF!</definedName>
    <definedName name="retail" localSheetId="10"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etailRate_BS_2018">'[43]3-Inputs'!$G$23</definedName>
    <definedName name="RetailRate_BS_2020">'[43]3-Inputs'!$G$25</definedName>
    <definedName name="RetailRate_BS_2022">'[81]3-Inputs'!$G$23</definedName>
    <definedName name="RetailRate_C">'[28]3-Inputs'!$D$23</definedName>
    <definedName name="RetailRate_C_2018">'[82]3-Inputs'!$D$23</definedName>
    <definedName name="RetailRate_C_2019">'[82]3-Inputs'!$D$24</definedName>
    <definedName name="RetailRate_C_2020">'[82]3-Inputs'!$D$25</definedName>
    <definedName name="RetailRate_C_2022">'[81]3-Inputs'!$D$23</definedName>
    <definedName name="RetailRate_I">'[28]3-Inputs'!$E$23</definedName>
    <definedName name="RetailRate_I_2018">'[82]3-Inputs'!$E$23</definedName>
    <definedName name="RetailRate_I_2019">'[82]3-Inputs'!$E$24</definedName>
    <definedName name="RetailRate_I_2020">'[82]3-Inputs'!$E$25</definedName>
    <definedName name="RetailRate_I_2022">'[81]3-Inputs'!$E$23</definedName>
    <definedName name="RetailRate_Irr">'[28]3-Inputs'!$F$23</definedName>
    <definedName name="RetailRate_Irr_2018">'[82]3-Inputs'!$F$23</definedName>
    <definedName name="RetailRate_Irr_2019">'[82]3-Inputs'!$F$24</definedName>
    <definedName name="RetailRate_Irr_2020">'[82]3-Inputs'!$F$25</definedName>
    <definedName name="RetailRate_Irr_2022">'[81]3-Inputs'!$F$23</definedName>
    <definedName name="RetailRate_LC">'[28]3-Inputs'!$G$23</definedName>
    <definedName name="RetailRate_LC_2018">'[82]3-Inputs'!$G$23</definedName>
    <definedName name="RetailRate_LC_2019">'[82]3-Inputs'!$G$24</definedName>
    <definedName name="RetailRate_LC_2020">'[82]3-Inputs'!$G$25</definedName>
    <definedName name="RetailRate_R">'[28]3-Inputs'!$C$23</definedName>
    <definedName name="RetailRate_R_2013">'[44]3-Inputs'!$C$25</definedName>
    <definedName name="RetailRate_R_2014">'[44]3-Inputs'!$C$26</definedName>
    <definedName name="RetailRate_R_2015">'[44]3-Inputs'!$C$27</definedName>
    <definedName name="RetailRate_R_2017">'[82]3-Inputs'!$C$23</definedName>
    <definedName name="RetailRate_R_2018">'[83]3-Inputs'!$C$23</definedName>
    <definedName name="RetailRate_R_2019">'[83]3-Inputs'!$C$24</definedName>
    <definedName name="RetailRate_R_2020">'[83]3-Inputs'!$C$25</definedName>
    <definedName name="RetailRate_R_2022">'[81]3-Inputs'!$C$23</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[78]Codes!$F$2:$G$10</definedName>
    <definedName name="RevenueSum">"GRID Thermal Revenue!R2C1:R4C2"</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isk_Adjustment">'[84]Costs By Sample'!$H$8</definedName>
    <definedName name="ROE">#REF!</definedName>
    <definedName name="rrr" localSheetId="10"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avings_score_lookup">[48]Savings!$D$81:$L$135</definedName>
    <definedName name="SCH33CUSTS">#REF!</definedName>
    <definedName name="SCH48ADJ">#REF!</definedName>
    <definedName name="SCH98NOR">#REF!</definedName>
    <definedName name="SCHED47">#REF!</definedName>
    <definedName name="Schedule">[11]Inputs!$N$14</definedName>
    <definedName name="sdlfhsdlhfkl" localSheetId="10" hidden="1">{#N/A,#N/A,FALSE,"Summ";#N/A,#N/A,FALSE,"General"}</definedName>
    <definedName name="sdlfhsdlhfkl" localSheetId="8" hidden="1">{#N/A,#N/A,FALSE,"Summ";#N/A,#N/A,FALSE,"General"}</definedName>
    <definedName name="sdlfhsdlhfkl" hidden="1">{#N/A,#N/A,FALSE,"Summ";#N/A,#N/A,FALSE,"General"}</definedName>
    <definedName name="SECOND">[1]Jan!#REF!</definedName>
    <definedName name="SEP">[1]Jan!#REF!</definedName>
    <definedName name="SEPT">#REF!</definedName>
    <definedName name="SettingAlloc">#REF!</definedName>
    <definedName name="SettingRB">#REF!</definedName>
    <definedName name="seven" localSheetId="10" hidden="1">{#N/A,#N/A,FALSE,"CRPT";#N/A,#N/A,FALSE,"TREND";#N/A,#N/A,FALSE,"%Curve"}</definedName>
    <definedName name="seven" localSheetId="8"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8"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8"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8"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'[77]Source - Station Use'!$H$66:$H$77</definedName>
    <definedName name="ST_Bottom1">#REF!</definedName>
    <definedName name="ST_Risk_Adj">#REF!</definedName>
    <definedName name="ST_Top1">#REF!</definedName>
    <definedName name="ST_Top2">#REF!</definedName>
    <definedName name="ST_Top3">[19]Main!#REF!</definedName>
    <definedName name="standard1" localSheetId="10" hidden="1">{"YTD-Total",#N/A,FALSE,"Provision"}</definedName>
    <definedName name="standard1" localSheetId="8" hidden="1">{"YTD-Total",#N/A,FALSE,"Provision"}</definedName>
    <definedName name="standard1" hidden="1">{"YTD-Total",#N/A,FALSE,"Provision"}</definedName>
    <definedName name="START">[1]Jan!#REF!</definedName>
    <definedName name="Start_Date">[85]Prices!$C$2</definedName>
    <definedName name="StartMWh">#REF!</definedName>
    <definedName name="StartTheMill">#REF!</definedName>
    <definedName name="StartTheRack">#REF!</definedName>
    <definedName name="State">[9]Inputs!$C$5</definedName>
    <definedName name="StateTax">[16]Utah!#REF!</definedName>
    <definedName name="Study_Name">#REF!</definedName>
    <definedName name="StudyName">[45]Main!$S$5</definedName>
    <definedName name="SUM_TAB1">#REF!</definedName>
    <definedName name="SUM_TAB2">#REF!</definedName>
    <definedName name="SUM_TAB3">#REF!</definedName>
    <definedName name="SumAdjContract">[16]Utah!#REF!</definedName>
    <definedName name="SumAdjDepr">[16]Utah!#REF!</definedName>
    <definedName name="SumAdjMisc1">[16]Utah!#REF!</definedName>
    <definedName name="SumAdjMisc2">[16]Utah!#REF!</definedName>
    <definedName name="SumAdjNPC">[16]Utah!#REF!</definedName>
    <definedName name="SumAdjOM">[16]Utah!#REF!</definedName>
    <definedName name="SumAdjOther">[16]Utah!#REF!</definedName>
    <definedName name="SumAdjRB">[16]Utah!#REF!</definedName>
    <definedName name="SumAdjRev">[16]Utah!#REF!</definedName>
    <definedName name="SumAdjTax">[16]Utah!#REF!</definedName>
    <definedName name="SUMMARY">#REF!</definedName>
    <definedName name="SUMMARY23">[16]Utah!#REF!</definedName>
    <definedName name="SUMMARY3">[16]Utah!#REF!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susanhrate">'[13]Invoicing Hours &amp; Dollars'!$Y$21</definedName>
    <definedName name="t" localSheetId="10" hidden="1">{#N/A,#N/A,FALSE,"CESTSUM";#N/A,#N/A,FALSE,"est sum A";#N/A,#N/A,FALSE,"est detail A"}</definedName>
    <definedName name="t" localSheetId="8"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4">#REF!</definedName>
    <definedName name="table1">'[86]Allocation FY2005'!#REF!</definedName>
    <definedName name="table2">'[86]Allocation FY2005'!#REF!</definedName>
    <definedName name="table3">'[86]Allocation FY2004'!#REF!</definedName>
    <definedName name="table4">'[86]Allocation FY2004'!#REF!</definedName>
    <definedName name="TABLEA">#REF!</definedName>
    <definedName name="tableb">#REF!</definedName>
    <definedName name="tablec">#REF!</definedName>
    <definedName name="tablex">#REF!</definedName>
    <definedName name="tabley">#REF!</definedName>
    <definedName name="Target_Margin">[45]Main!$F$25</definedName>
    <definedName name="TargetMarginWinter">'[45]Initial L&amp;R (Winter)'!$Z$4</definedName>
    <definedName name="TargetROR">[9]Inputs!$L$6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[16]Utah!#REF!</definedName>
    <definedName name="TaxTypeCheck">#REF!</definedName>
    <definedName name="tbl_LRData">[45]CapacityBalance!$A$2:$Q$1522</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8" hidden="1">{#N/A,#N/A,FALSE,"Summ";#N/A,#N/A,FALSE,"General"}</definedName>
    <definedName name="tem" hidden="1">{#N/A,#N/A,FALSE,"Summ";#N/A,#N/A,FALSE,"General"}</definedName>
    <definedName name="TEMP" localSheetId="10" hidden="1">{#N/A,#N/A,FALSE,"Summ";#N/A,#N/A,FALSE,"General"}</definedName>
    <definedName name="TEMP" localSheetId="8" hidden="1">{#N/A,#N/A,FALSE,"Summ";#N/A,#N/A,FALSE,"General"}</definedName>
    <definedName name="TEMP" hidden="1">{#N/A,#N/A,FALSE,"Summ";#N/A,#N/A,FALSE,"General"}</definedName>
    <definedName name="Temp1" localSheetId="10" hidden="1">{#N/A,#N/A,FALSE,"CESTSUM";#N/A,#N/A,FALSE,"est sum A";#N/A,#N/A,FALSE,"est detail A"}</definedName>
    <definedName name="Temp1" localSheetId="8"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8" hidden="1">{#N/A,#N/A,FALSE,"CESTSUM";#N/A,#N/A,FALSE,"est sum A";#N/A,#N/A,FALSE,"est detail A"}</definedName>
    <definedName name="temp2" hidden="1">{#N/A,#N/A,FALSE,"CESTSUM";#N/A,#N/A,FALSE,"est sum A";#N/A,#N/A,FALSE,"est detail A"}</definedName>
    <definedName name="TEMPADJ">#REF!</definedName>
    <definedName name="Test">#REF!</definedName>
    <definedName name="Test_COS">'[9]Hot Sheet'!$F$120</definedName>
    <definedName name="TEST0">#REF!</definedName>
    <definedName name="TEST1">#REF!</definedName>
    <definedName name="TEST2">'[87]2007 - 2009 Detail'!#REF!</definedName>
    <definedName name="Test3">#REF!</definedName>
    <definedName name="Test4">#REF!</definedName>
    <definedName name="Test5">#REF!</definedName>
    <definedName name="TESTHKEY">#REF!</definedName>
    <definedName name="TESTKEYS">#REF!</definedName>
    <definedName name="TestPeriod">[9]Inputs!$C$6</definedName>
    <definedName name="TESTVKEY">#REF!</definedName>
    <definedName name="ThreeFactorElectric">#REF!</definedName>
    <definedName name="TIMAAVGRBOR">#REF!</definedName>
    <definedName name="Top">#REF!</definedName>
    <definedName name="TotalRateBase">'[9]G+T+D+R+M'!$H$58</definedName>
    <definedName name="TotTaxRate">[9]Inputs!$H$17</definedName>
    <definedName name="tr" localSheetId="10" hidden="1">{#N/A,#N/A,FALSE,"CESTSUM";#N/A,#N/A,FALSE,"est sum A";#N/A,#N/A,FALSE,"est detail A"}</definedName>
    <definedName name="tr" localSheetId="8" hidden="1">{#N/A,#N/A,FALSE,"CESTSUM";#N/A,#N/A,FALSE,"est sum A";#N/A,#N/A,FALSE,"est detail A"}</definedName>
    <definedName name="tr" hidden="1">{#N/A,#N/A,FALSE,"CESTSUM";#N/A,#N/A,FALSE,"est sum A";#N/A,#N/A,FALSE,"est detail A"}</definedName>
    <definedName name="Transfer" localSheetId="10" hidden="1">#REF!</definedName>
    <definedName name="Transfer" localSheetId="8" hidden="1">#REF!</definedName>
    <definedName name="Transfer" hidden="1">#REF!</definedName>
    <definedName name="Transfers" localSheetId="10" hidden="1">#REF!</definedName>
    <definedName name="Transfers" localSheetId="8" hidden="1">#REF!</definedName>
    <definedName name="Transfers" hidden="1">#REF!</definedName>
    <definedName name="TRANSM_2">[88]Transm2!$A$1:$M$461:'[88]10 Yr FC'!$M$47</definedName>
    <definedName name="TransRate">'[89]Exh 64 (Trans)'!$B$6</definedName>
    <definedName name="Type1Adj">[16]Utah!#REF!</definedName>
    <definedName name="Type1AdjTax">[16]Utah!#REF!</definedName>
    <definedName name="Type2Adj">[16]Utah!#REF!</definedName>
    <definedName name="Type2AdjTax">[16]Utah!#REF!</definedName>
    <definedName name="Type3Adj">[16]Utah!#REF!</definedName>
    <definedName name="Type3AdjTax">[16]Utah!#REF!</definedName>
    <definedName name="u" localSheetId="10" hidden="1">{#N/A,#N/A,FALSE,"Summ";#N/A,#N/A,FALSE,"General"}</definedName>
    <definedName name="u" localSheetId="8" hidden="1">{#N/A,#N/A,FALSE,"Summ";#N/A,#N/A,FALSE,"General"}</definedName>
    <definedName name="u" hidden="1">{#N/A,#N/A,FALSE,"Summ";#N/A,#N/A,FALSE,"General"}</definedName>
    <definedName name="UAACT115S">'[11]Functional Study'!#REF!</definedName>
    <definedName name="UAACT550SGW">[9]FuncStudy!$Y$405</definedName>
    <definedName name="UAACT554SGW">[9]FuncStudy!$Y$427</definedName>
    <definedName name="UAcct103">[9]FuncStudy!$Y$1315</definedName>
    <definedName name="UAcct105S">[9]FuncStudy!$Y$1673</definedName>
    <definedName name="UAcct105SEU">[9]FuncStudy!$Y$1677</definedName>
    <definedName name="UAcct105SGG">[9]FuncStudy!$Y$1678</definedName>
    <definedName name="UAcct105SGP1">[9]FuncStudy!$Y$1674</definedName>
    <definedName name="UAcct105SGP2">[9]FuncStudy!$Y$1676</definedName>
    <definedName name="UAcct105SGT">[9]FuncStudy!$Y$1675</definedName>
    <definedName name="UAcct1081390">[9]FuncStudy!$Y$2099</definedName>
    <definedName name="UAcct1081390Rcl">[9]FuncStudy!$Y$2098</definedName>
    <definedName name="UAcct1081399">[9]FuncStudy!$Y$2107</definedName>
    <definedName name="UAcct1081399Rcl">[9]FuncStudy!$Y$2106</definedName>
    <definedName name="UAcct108360">[9]FuncStudy!$Y$2006</definedName>
    <definedName name="UAcct108361">[9]FuncStudy!$Y$2010</definedName>
    <definedName name="UAcct108362">[9]FuncStudy!$Y$2014</definedName>
    <definedName name="UAcct108364">[9]FuncStudy!$Y$2018</definedName>
    <definedName name="UAcct108365">[9]FuncStudy!$Y$2022</definedName>
    <definedName name="UAcct108366">[9]FuncStudy!$Y$2026</definedName>
    <definedName name="UAcct108367">[9]FuncStudy!$Y$2030</definedName>
    <definedName name="UAcct108368">[9]FuncStudy!$Y$2034</definedName>
    <definedName name="UAcct108369">[9]FuncStudy!$Y$2038</definedName>
    <definedName name="UAcct108370">[9]FuncStudy!$Y$2042</definedName>
    <definedName name="UAcct108371">[9]FuncStudy!$Y$2046</definedName>
    <definedName name="UAcct108372">[9]FuncStudy!$Y$2050</definedName>
    <definedName name="UAcct108373">[9]FuncStudy!$Y$2054</definedName>
    <definedName name="UAcct108D">[9]FuncStudy!$Y$2066</definedName>
    <definedName name="UAcct108D00">[9]FuncStudy!$Y$2058</definedName>
    <definedName name="UAcct108Ds">[9]FuncStudy!$Y$2062</definedName>
    <definedName name="UAcct108Ep">[9]FuncStudy!$Y$1988</definedName>
    <definedName name="UAcct108Gpcn">[9]FuncStudy!$Y$2076</definedName>
    <definedName name="UAcct108Gps">[9]FuncStudy!$Y$2072</definedName>
    <definedName name="UAcct108Gpse">[9]FuncStudy!$Y$2078</definedName>
    <definedName name="UAcct108Gpsg">[9]FuncStudy!$Y$2075</definedName>
    <definedName name="UAcct108Gpsgp">[9]FuncStudy!$Y$2073</definedName>
    <definedName name="UAcct108Gpsgu">[9]FuncStudy!$Y$2074</definedName>
    <definedName name="UAcct108Gpso">[9]FuncStudy!$Y$2077</definedName>
    <definedName name="UACCT108GPSSGCH">[9]FuncStudy!$Y$2080</definedName>
    <definedName name="UACCT108GPSSGCT">[9]FuncStudy!$Y$2079</definedName>
    <definedName name="UAcct108Hp">[9]FuncStudy!$Y$1975</definedName>
    <definedName name="UAcct108Mp">[9]FuncStudy!$Y$2092</definedName>
    <definedName name="UAcct108Np">[9]FuncStudy!$Y$1968</definedName>
    <definedName name="UAcct108Op">[9]FuncStudy!$Y$1983</definedName>
    <definedName name="UAcct108Opsgw">[9]FuncStudy!$Y$1980</definedName>
    <definedName name="UAcct108OPSSGCT">[9]FuncStudy!$Y$1982</definedName>
    <definedName name="UAcct108Sp">[9]FuncStudy!$Y$1962</definedName>
    <definedName name="uacct108spssgch">[9]FuncStudy!$Y$1961</definedName>
    <definedName name="UAcct108Tp">[9]FuncStudy!$Y$2002</definedName>
    <definedName name="UAcct111390">[9]FuncStudy!$Y$2159</definedName>
    <definedName name="UAcct111Clg">[9]FuncStudy!$Y$2128</definedName>
    <definedName name="UAcct111Clgcn">[9]FuncStudy!$Y$2124</definedName>
    <definedName name="UAcct111Clgsop">[9]FuncStudy!$Y$2127</definedName>
    <definedName name="UAcct111Clgsou">[9]FuncStudy!$Y$2126</definedName>
    <definedName name="UAcct111Clh">[9]FuncStudy!$Y$2134</definedName>
    <definedName name="UAcct111Cls">[9]FuncStudy!$Y$2119</definedName>
    <definedName name="UAcct111Ipcn">[9]FuncStudy!$Y$2143</definedName>
    <definedName name="UAcct111Ips">[9]FuncStudy!$Y$2138</definedName>
    <definedName name="UAcct111Ipse">[9]FuncStudy!$Y$2141</definedName>
    <definedName name="UAcct111Ipsg">[9]FuncStudy!$Y$2142</definedName>
    <definedName name="UAcct111Ipsgp">[9]FuncStudy!$Y$2139</definedName>
    <definedName name="UAcct111Ipsgu">[9]FuncStudy!$Y$2140</definedName>
    <definedName name="uacct111ipso">[9]FuncStudy!$Y$2146</definedName>
    <definedName name="UACCT111IPSSGCH">[9]FuncStudy!$Y$2145</definedName>
    <definedName name="UAcct114">[9]FuncStudy!$Y$1685</definedName>
    <definedName name="UACCT115">'[11]Functional Study'!#REF!</definedName>
    <definedName name="UACCT115DGP">'[11]Functional Study'!#REF!</definedName>
    <definedName name="UACCT115SG">'[11]Functional Study'!#REF!</definedName>
    <definedName name="UAcct120">[9]FuncStudy!$Y$1689</definedName>
    <definedName name="UAcct124">[9]FuncStudy!$Y$1694</definedName>
    <definedName name="UAcct141">[9]FuncStudy!$Y$1834</definedName>
    <definedName name="UAcct151">[9]FuncStudy!$Y$1716</definedName>
    <definedName name="uacct151ssech">[9]FuncStudy!$Y$1715</definedName>
    <definedName name="UAcct154">[9]FuncStudy!$Y$1750</definedName>
    <definedName name="uacct154ssgch">[9]FuncStudy!$Y$1749</definedName>
    <definedName name="UAcct163">[9]FuncStudy!$Y$1755</definedName>
    <definedName name="UAcct165">[9]FuncStudy!$Y$1770</definedName>
    <definedName name="UAcct165Se">[9]FuncStudy!$Y$1768</definedName>
    <definedName name="UAcct182">[9]FuncStudy!$Y$1701</definedName>
    <definedName name="UAcct18222">[9]FuncStudy!$Y$1824</definedName>
    <definedName name="UAcct182M">[9]FuncStudy!$Y$1780</definedName>
    <definedName name="UAcct182MSSGCT">[9]FuncStudy!$Y$1778</definedName>
    <definedName name="UAcct186">[9]FuncStudy!$Y$1709</definedName>
    <definedName name="UAcct1869">[9]FuncStudy!$Y$1829</definedName>
    <definedName name="UAcct186M">[9]FuncStudy!$Y$1791</definedName>
    <definedName name="UAcct186Mse">[9]FuncStudy!$Y$1788</definedName>
    <definedName name="UAcct190">[9]FuncStudy!$Y$1902</definedName>
    <definedName name="UAcct190CN">[9]FuncStudy!$Y$1891</definedName>
    <definedName name="UAcct190Dop">[9]FuncStudy!$Y$1892</definedName>
    <definedName name="UACCT190IBT">[9]FuncStudy!$Y$1894</definedName>
    <definedName name="UACCT190SSGCT">[9]FuncStudy!$Y$1901</definedName>
    <definedName name="UACCT2281">[9]FuncStudy!$Y$1847</definedName>
    <definedName name="UAcct2282">[9]FuncStudy!$Y$1851</definedName>
    <definedName name="UAcct2283">[9]FuncStudy!$Y$1855</definedName>
    <definedName name="UAcct2283S">[9]FuncStudy!$Y$1859</definedName>
    <definedName name="UAcct22842">[9]FuncStudy!$Y$1868</definedName>
    <definedName name="UAcct235">[9]FuncStudy!$Y$1843</definedName>
    <definedName name="UAcct252">[9]FuncStudy!$Y$1876</definedName>
    <definedName name="UAcct25316">[9]FuncStudy!$Y$1724</definedName>
    <definedName name="UAcct25317">[9]FuncStudy!$Y$1728</definedName>
    <definedName name="UAcct25318">[9]FuncStudy!$Y$1760</definedName>
    <definedName name="UAcct25319">[9]FuncStudy!$Y$1732</definedName>
    <definedName name="UACCT25398">[9]FuncStudy!$Y$1880</definedName>
    <definedName name="UAcct25399">[9]FuncStudy!$Y$1887</definedName>
    <definedName name="UAcct254">[9]FuncStudy!$Y$1864</definedName>
    <definedName name="UACCT254SO">[9]FuncStudy!$Y$1863</definedName>
    <definedName name="UAcct255">[9]FuncStudy!$Y$1952</definedName>
    <definedName name="UAcct281">[9]FuncStudy!$Y$1908</definedName>
    <definedName name="UAcct282">[9]FuncStudy!$Y$1926</definedName>
    <definedName name="UAcct282So">[9]FuncStudy!$Y$1914</definedName>
    <definedName name="UAcct283">[9]FuncStudy!$Y$1939</definedName>
    <definedName name="UAcct283So">[9]FuncStudy!$Y$1932</definedName>
    <definedName name="UAcct301S">[9]FuncStudy!$Y$1636</definedName>
    <definedName name="UAcct301Sg">[9]FuncStudy!$Y$1638</definedName>
    <definedName name="UAcct301So">[9]FuncStudy!$Y$1637</definedName>
    <definedName name="UAcct302S">[9]FuncStudy!$Y$1641</definedName>
    <definedName name="UAcct302Sg">[9]FuncStudy!$Y$1642</definedName>
    <definedName name="UAcct302Sgp">[9]FuncStudy!$Y$1643</definedName>
    <definedName name="UAcct302Sgu">[9]FuncStudy!$Y$1644</definedName>
    <definedName name="UAcct303Cn">[9]FuncStudy!$Y$1652</definedName>
    <definedName name="UAcct303S">[9]FuncStudy!$Y$1648</definedName>
    <definedName name="UAcct303Se">[9]FuncStudy!$Y$1651</definedName>
    <definedName name="UAcct303Sg">[9]FuncStudy!$Y$1649</definedName>
    <definedName name="UAcct303So">[9]FuncStudy!$Y$1650</definedName>
    <definedName name="UACCT303SSGCT">[9]FuncStudy!$Y$1654</definedName>
    <definedName name="UAcct310">[9]FuncStudy!$Y$1151</definedName>
    <definedName name="uacct310ssgch">[9]FuncStudy!$Y$1150</definedName>
    <definedName name="UAcct311">[9]FuncStudy!$Y$1156</definedName>
    <definedName name="uacct311ssgch">[9]FuncStudy!$Y$1155</definedName>
    <definedName name="UAcct312">[9]FuncStudy!$Y$1161</definedName>
    <definedName name="uacct312ssgch">[9]FuncStudy!$Y$1160</definedName>
    <definedName name="UAcct314">[9]FuncStudy!$Y$1166</definedName>
    <definedName name="uacct314ssgch">[9]FuncStudy!$Y$1165</definedName>
    <definedName name="UAcct315">[9]FuncStudy!$Y$1171</definedName>
    <definedName name="uacct315ssgch">[9]FuncStudy!$Y$1170</definedName>
    <definedName name="UAcct316">[9]FuncStudy!$Y$1176</definedName>
    <definedName name="uacct316ssgch">[9]FuncStudy!$Y$1175</definedName>
    <definedName name="UAcct320">[9]FuncStudy!$Y$1188</definedName>
    <definedName name="UAcct321">[9]FuncStudy!$Y$1192</definedName>
    <definedName name="UAcct322">[9]FuncStudy!$Y$1196</definedName>
    <definedName name="UAcct323">[9]FuncStudy!$Y$1200</definedName>
    <definedName name="UAcct324">[9]FuncStudy!$Y$1204</definedName>
    <definedName name="UAcct325">[9]FuncStudy!$Y$1208</definedName>
    <definedName name="UAcct33">[9]FuncStudy!$Y$131</definedName>
    <definedName name="UAcct330">[9]FuncStudy!$Y$1221</definedName>
    <definedName name="UAcct331">[9]FuncStudy!$Y$1226</definedName>
    <definedName name="UAcct332">[9]FuncStudy!$Y$1231</definedName>
    <definedName name="UAcct333">[9]FuncStudy!$Y$1236</definedName>
    <definedName name="UAcct334">[9]FuncStudy!$Y$1241</definedName>
    <definedName name="UAcct335">[9]FuncStudy!$Y$1246</definedName>
    <definedName name="UAcct336">[9]FuncStudy!$Y$1251</definedName>
    <definedName name="UAcct340">[9]FuncStudy!$Y$1266</definedName>
    <definedName name="UAcct340Sgw">[9]FuncStudy!$Y$1264</definedName>
    <definedName name="UAcct341">[9]FuncStudy!$Y$1272</definedName>
    <definedName name="UACCT341SGW">[9]FuncStudy!$Y$1270</definedName>
    <definedName name="uacct341ssgct">[9]FuncStudy!$Y$1271</definedName>
    <definedName name="UAcct342">[9]FuncStudy!$Y$1277</definedName>
    <definedName name="uacct342ssgct">[9]FuncStudy!$Y$1276</definedName>
    <definedName name="UAcct343">[9]FuncStudy!$Y$1284</definedName>
    <definedName name="UAcct343Sgw">[9]FuncStudy!$Y$1282</definedName>
    <definedName name="uacct343sscct">[9]FuncStudy!$Y$1283</definedName>
    <definedName name="UAcct344">[9]FuncStudy!$Y$1291</definedName>
    <definedName name="UACCT344SGW">[9]FuncStudy!$Y$1289</definedName>
    <definedName name="uacct344ssgct">[9]FuncStudy!$Y$1290</definedName>
    <definedName name="UAcct345">[9]FuncStudy!$Y$1297</definedName>
    <definedName name="UACCT345SGW">[9]FuncStudy!$Y$1295</definedName>
    <definedName name="uacct345ssgct">[9]FuncStudy!$Y$1296</definedName>
    <definedName name="UAcct346">[9]FuncStudy!$Y$1303</definedName>
    <definedName name="UAcct346SGW">[9]FuncStudy!$Y$1301</definedName>
    <definedName name="UAcct350">[9]FuncStudy!$Y$1323</definedName>
    <definedName name="UAcct352">[9]FuncStudy!$Y$1330</definedName>
    <definedName name="UAcct353">[9]FuncStudy!$Y$1336</definedName>
    <definedName name="UAcct354">[9]FuncStudy!$Y$1342</definedName>
    <definedName name="UAcct355">[9]FuncStudy!$Y$1348</definedName>
    <definedName name="UAcct356">[9]FuncStudy!$Y$1354</definedName>
    <definedName name="UAcct357">[9]FuncStudy!$Y$1360</definedName>
    <definedName name="UAcct358">[9]FuncStudy!$Y$1366</definedName>
    <definedName name="UAcct359">[9]FuncStudy!$Y$1372</definedName>
    <definedName name="UAcct360">[9]FuncStudy!$Y$1388</definedName>
    <definedName name="UAcct361">[9]FuncStudy!$Y$1394</definedName>
    <definedName name="UAcct362">[9]FuncStudy!$Y$1400</definedName>
    <definedName name="UAcct368">[9]FuncStudy!$Y$1434</definedName>
    <definedName name="UAcct369">[9]FuncStudy!$Y$1441</definedName>
    <definedName name="UAcct370">[9]FuncStudy!$Y$1447</definedName>
    <definedName name="UAcct372A">[9]FuncStudy!$Y$1460</definedName>
    <definedName name="UAcct372Dp">[9]FuncStudy!$Y$1458</definedName>
    <definedName name="UAcct372Ds">[9]FuncStudy!$Y$1459</definedName>
    <definedName name="UAcct373">[9]FuncStudy!$Y$1467</definedName>
    <definedName name="UAcct389Cn">[9]FuncStudy!$Y$1482</definedName>
    <definedName name="UAcct389S">[9]FuncStudy!$Y$1481</definedName>
    <definedName name="UAcct389Sg">[9]FuncStudy!$Y$1484</definedName>
    <definedName name="UAcct389Sgu">[9]FuncStudy!$Y$1483</definedName>
    <definedName name="UAcct389So">[9]FuncStudy!$Y$1485</definedName>
    <definedName name="UAcct390Cn">[9]FuncStudy!$Y$1492</definedName>
    <definedName name="UACCT390LS">[9]FuncStudy!$Y$1601</definedName>
    <definedName name="UAcct390LSG">[9]FuncStudy!$Y$1602</definedName>
    <definedName name="UAcct390LSO">[9]FuncStudy!$Y$1603</definedName>
    <definedName name="UAcct390S">[9]FuncStudy!$Y$1489</definedName>
    <definedName name="UAcct390Sgp">[9]FuncStudy!$Y$1490</definedName>
    <definedName name="UAcct390Sgu">[9]FuncStudy!$Y$1491</definedName>
    <definedName name="UAcct390Sop">[9]FuncStudy!$Y$1493</definedName>
    <definedName name="UAcct390Sou">[9]FuncStudy!$Y$1494</definedName>
    <definedName name="UAcct391Cn">[9]FuncStudy!$Y$1501</definedName>
    <definedName name="UAcct391S">[9]FuncStudy!$Y$1498</definedName>
    <definedName name="UAcct391Se">[9]FuncStudy!$Y$1503</definedName>
    <definedName name="UAcct391Sg">[9]FuncStudy!$Y$1502</definedName>
    <definedName name="UAcct391Sgp">[9]FuncStudy!$Y$1499</definedName>
    <definedName name="UAcct391Sgu">[9]FuncStudy!$Y$1500</definedName>
    <definedName name="UAcct391So">[9]FuncStudy!$Y$1504</definedName>
    <definedName name="uacct391ssgch">[9]FuncStudy!$Y$1505</definedName>
    <definedName name="UACCT391SSGCT">[9]FuncStudy!$Y$1506</definedName>
    <definedName name="UAcct392Cn">[9]FuncStudy!$Y$1513</definedName>
    <definedName name="UAcct392L">[9]FuncStudy!$Y$1611</definedName>
    <definedName name="UACCT392LRCL">[9]FuncStudy!$F$1614</definedName>
    <definedName name="UAcct392S">[9]FuncStudy!$Y$1510</definedName>
    <definedName name="UAcct392Se">[9]FuncStudy!$Y$1515</definedName>
    <definedName name="UAcct392Sg">[9]FuncStudy!$Y$1512</definedName>
    <definedName name="UAcct392Sgp">[9]FuncStudy!$Y$1516</definedName>
    <definedName name="UAcct392Sgu">[9]FuncStudy!$Y$1514</definedName>
    <definedName name="UAcct392So">[9]FuncStudy!$Y$1511</definedName>
    <definedName name="uacct392ssgch">[9]FuncStudy!$Y$1517</definedName>
    <definedName name="uacct392ssgct">[9]FuncStudy!$Y$1518</definedName>
    <definedName name="UAcct393S">[9]FuncStudy!$Y$1522</definedName>
    <definedName name="UAcct393Sg">[9]FuncStudy!$Y$1526</definedName>
    <definedName name="UAcct393Sgp">[9]FuncStudy!$Y$1523</definedName>
    <definedName name="UAcct393Sgu">[9]FuncStudy!$Y$1524</definedName>
    <definedName name="UAcct393So">[9]FuncStudy!$Y$1525</definedName>
    <definedName name="uacct393ssgct">[9]FuncStudy!$Y$1527</definedName>
    <definedName name="UAcct394S">[9]FuncStudy!$Y$1531</definedName>
    <definedName name="UAcct394Se">[9]FuncStudy!$Y$1535</definedName>
    <definedName name="UAcct394Sg">[9]FuncStudy!$Y$1536</definedName>
    <definedName name="UAcct394Sgp">[9]FuncStudy!$Y$1532</definedName>
    <definedName name="UAcct394Sgu">[9]FuncStudy!$Y$1533</definedName>
    <definedName name="UAcct394So">[9]FuncStudy!$Y$1534</definedName>
    <definedName name="UACCT394SSGCH">[9]FuncStudy!$Y$1537</definedName>
    <definedName name="UACCT394SSGCT">[9]FuncStudy!$Y$1538</definedName>
    <definedName name="UAcct395S">[9]FuncStudy!$Y$1542</definedName>
    <definedName name="UAcct395Se">[9]FuncStudy!$Y$1546</definedName>
    <definedName name="UAcct395Sg">[9]FuncStudy!$Y$1547</definedName>
    <definedName name="UAcct395Sgp">[9]FuncStudy!$Y$1543</definedName>
    <definedName name="UAcct395Sgu">[9]FuncStudy!$Y$1544</definedName>
    <definedName name="UAcct395So">[9]FuncStudy!$Y$1545</definedName>
    <definedName name="UACCT395SSGCH">[9]FuncStudy!$Y$1548</definedName>
    <definedName name="UACCT395SSGCT">[9]FuncStudy!$Y$1549</definedName>
    <definedName name="UAcct396S">[9]FuncStudy!$Y$1553</definedName>
    <definedName name="UAcct396Se">[9]FuncStudy!$Y$1558</definedName>
    <definedName name="UAcct396Sg">[9]FuncStudy!$Y$1555</definedName>
    <definedName name="UAcct396Sgp">[9]FuncStudy!$Y$1554</definedName>
    <definedName name="UAcct396Sgu">[9]FuncStudy!$Y$1557</definedName>
    <definedName name="UAcct396So">[9]FuncStudy!$Y$1556</definedName>
    <definedName name="UACCT396SSGCH">[9]FuncStudy!$Y$1560</definedName>
    <definedName name="UACCT396SSGCT">[9]FuncStudy!$Y$1559</definedName>
    <definedName name="UAcct397Cn">[9]FuncStudy!$Y$1568</definedName>
    <definedName name="UAcct397S">[9]FuncStudy!$Y$1564</definedName>
    <definedName name="UAcct397Se">[9]FuncStudy!$Y$1570</definedName>
    <definedName name="UAcct397Sg">[9]FuncStudy!$Y$1569</definedName>
    <definedName name="UAcct397Sgp">[9]FuncStudy!$Y$1565</definedName>
    <definedName name="UAcct397Sgu">[9]FuncStudy!$Y$1566</definedName>
    <definedName name="UAcct397So">[9]FuncStudy!$Y$1567</definedName>
    <definedName name="UACCT397SSGCH">[9]FuncStudy!$Y$1571</definedName>
    <definedName name="UACCT397SSGCT">[9]FuncStudy!$Y$1572</definedName>
    <definedName name="UAcct398Cn">[9]FuncStudy!$Y$1579</definedName>
    <definedName name="UAcct398S">[9]FuncStudy!$Y$1576</definedName>
    <definedName name="UAcct398Se">[9]FuncStudy!$Y$1581</definedName>
    <definedName name="UAcct398Sg">[9]FuncStudy!$Y$1582</definedName>
    <definedName name="UAcct398Sgp">[9]FuncStudy!$Y$1577</definedName>
    <definedName name="UAcct398Sgu">[9]FuncStudy!$Y$1578</definedName>
    <definedName name="UAcct398So">[9]FuncStudy!$Y$1580</definedName>
    <definedName name="UACCT398SSGCT">[9]FuncStudy!$Y$1583</definedName>
    <definedName name="UAcct399">[9]FuncStudy!$Y$1590</definedName>
    <definedName name="UAcct399G">[9]FuncStudy!$Y$1631</definedName>
    <definedName name="UAcct399L">[9]FuncStudy!$Y$1594</definedName>
    <definedName name="UAcct399Lrcl">[9]FuncStudy!$Y$1596</definedName>
    <definedName name="UAcct403360">[9]FuncStudy!$Y$808</definedName>
    <definedName name="UAcct403361">[9]FuncStudy!$Y$809</definedName>
    <definedName name="UAcct403362">[9]FuncStudy!$Y$810</definedName>
    <definedName name="UAcct403364">[9]FuncStudy!$Y$811</definedName>
    <definedName name="UAcct403365">[9]FuncStudy!$Y$812</definedName>
    <definedName name="UAcct403366">[9]FuncStudy!$Y$813</definedName>
    <definedName name="UAcct403367">[9]FuncStudy!$Y$814</definedName>
    <definedName name="UAcct403368">[9]FuncStudy!$Y$815</definedName>
    <definedName name="UAcct403369">[9]FuncStudy!$Y$816</definedName>
    <definedName name="UAcct403370">[9]FuncStudy!$Y$817</definedName>
    <definedName name="UAcct403371">[9]FuncStudy!$Y$818</definedName>
    <definedName name="UAcct403372">[9]FuncStudy!$Y$819</definedName>
    <definedName name="UAcct403373">[9]FuncStudy!$Y$820</definedName>
    <definedName name="UAcct403Ep">[9]FuncStudy!$Y$846</definedName>
    <definedName name="UAcct403Gpcn">[9]FuncStudy!$Y$828</definedName>
    <definedName name="UAcct403Gps">[9]FuncStudy!$Y$824</definedName>
    <definedName name="UAcct403Gpseu">[9]FuncStudy!$Y$827</definedName>
    <definedName name="UAcct403Gpsg">[9]FuncStudy!$Y$829</definedName>
    <definedName name="UAcct403Gpsgp">[9]FuncStudy!$Y$825</definedName>
    <definedName name="UAcct403Gpsgu">[9]FuncStudy!$Y$826</definedName>
    <definedName name="UAcct403Gpso">[9]FuncStudy!$Y$830</definedName>
    <definedName name="uacct403gpssgch">[9]FuncStudy!$Y$832</definedName>
    <definedName name="UACCT403GPSSGCT">[9]FuncStudy!$Y$831</definedName>
    <definedName name="UAcct403Gv0">[9]FuncStudy!$Y$837</definedName>
    <definedName name="UAcct403Hp">[9]FuncStudy!$Y$792</definedName>
    <definedName name="UAcct403Mp">[9]FuncStudy!$Y$841</definedName>
    <definedName name="UAcct403Np">[9]FuncStudy!$Y$787</definedName>
    <definedName name="UAcct403Op">[9]FuncStudy!$Y$799</definedName>
    <definedName name="UAcct403Opsgu">[9]FuncStudy!$Y$796</definedName>
    <definedName name="uacct403opssgct">[9]FuncStudy!$Y$797</definedName>
    <definedName name="uacct403sgw">[9]FuncStudy!$Y$798</definedName>
    <definedName name="uacct403spdgp">[9]FuncStudy!$Y$779</definedName>
    <definedName name="uacct403spdgu">[9]FuncStudy!$Y$780</definedName>
    <definedName name="uacct403spsg">[9]FuncStudy!$Y$781</definedName>
    <definedName name="uacct403ssgch">[9]FuncStudy!$Y$782</definedName>
    <definedName name="UAcct403Tp">[9]FuncStudy!$Y$805</definedName>
    <definedName name="UAcct404330">[9]FuncStudy!$Y$880</definedName>
    <definedName name="UAcct404Clg">[9]FuncStudy!$Y$857</definedName>
    <definedName name="UAcct404Clgsop">[9]FuncStudy!$Y$855</definedName>
    <definedName name="UAcct404Clgsou">[9]FuncStudy!$Y$853</definedName>
    <definedName name="UAcct404Cls">[9]FuncStudy!$Y$861</definedName>
    <definedName name="UAcct404Ipcn">[9]FuncStudy!$Y$867</definedName>
    <definedName name="UACCT404IPDGU">[9]FuncStudy!$Y$869</definedName>
    <definedName name="UAcct404Ips">[9]FuncStudy!$Y$864</definedName>
    <definedName name="UAcct404Ipse">[9]FuncStudy!$Y$865</definedName>
    <definedName name="UACCT404IPSGP">[9]FuncStudy!$Y$868</definedName>
    <definedName name="UAcct404Ipso">[9]FuncStudy!$Y$866</definedName>
    <definedName name="UACCT404IPSSGCH">[9]FuncStudy!$Y$870</definedName>
    <definedName name="UAcct404O">[9]FuncStudy!$Y$875</definedName>
    <definedName name="UAcct405">[9]FuncStudy!$Y$888</definedName>
    <definedName name="UAcct406">[9]FuncStudy!$Y$894</definedName>
    <definedName name="UAcct407">[9]FuncStudy!$Y$903</definedName>
    <definedName name="UAcct408">[9]FuncStudy!$Y$916</definedName>
    <definedName name="UAcct408S">[9]FuncStudy!$Y$908</definedName>
    <definedName name="UAcct40910FITOther">[9]FuncStudy!$Y$1135</definedName>
    <definedName name="UAcct40910FitPMI">[9]FuncStudy!$Y$1133</definedName>
    <definedName name="UAcct40910FITPTC">[9]FuncStudy!$Y$1134</definedName>
    <definedName name="UAcct40910FITSitus">[9]FuncStudy!$Y$1136</definedName>
    <definedName name="UAcct40911Dgu">[9]FuncStudy!$Y$1103</definedName>
    <definedName name="UAcct40911S">[9]FuncStudy!$Y$1101</definedName>
    <definedName name="UAcct41010">[9]FuncStudy!$Y$977</definedName>
    <definedName name="UAcct41020">[9]FuncStudy!$Y$992</definedName>
    <definedName name="UACCT41020BADDEBT">'[10]Functional Study'!#REF!</definedName>
    <definedName name="UACCT41020DITEXP">'[10]Functional Study'!#REF!</definedName>
    <definedName name="UACCT41020DNPU">'[10]Functional Study'!#REF!</definedName>
    <definedName name="UACCT41020S">'[10]Functional Study'!#REF!</definedName>
    <definedName name="UACCT41020SE">'[10]Functional Study'!#REF!</definedName>
    <definedName name="UACCT41020SG">'[10]Functional Study'!#REF!</definedName>
    <definedName name="UACCT41020SGCT">'[10]Functional Study'!#REF!</definedName>
    <definedName name="UACCT41020SGPP">'[10]Functional Study'!#REF!</definedName>
    <definedName name="UACCT41020SO">'[10]Functional Study'!#REF!</definedName>
    <definedName name="UACCT41020TROJP">'[10]Functional Study'!#REF!</definedName>
    <definedName name="UACCT4102SNPD">'[10]Functional Study'!#REF!</definedName>
    <definedName name="UAcct41111">[9]FuncStudy!$Y$1026</definedName>
    <definedName name="UAcct41111Baddebt">'[10]Functional Study'!#REF!</definedName>
    <definedName name="UAcct41111Dgp">'[10]Functional Study'!#REF!</definedName>
    <definedName name="UAcct41111Dgu">'[10]Functional Study'!#REF!</definedName>
    <definedName name="UAcct41111Ditexp">'[10]Functional Study'!#REF!</definedName>
    <definedName name="UAcct41111Dnpp">'[10]Functional Study'!#REF!</definedName>
    <definedName name="UAcct41111Dnptp">'[10]Functional Study'!#REF!</definedName>
    <definedName name="UAcct41111S">'[10]Functional Study'!#REF!</definedName>
    <definedName name="UAcct41111Se">'[10]Functional Study'!#REF!</definedName>
    <definedName name="UAcct41111Sg">'[10]Functional Study'!#REF!</definedName>
    <definedName name="UAcct41111Sgpp">'[10]Functional Study'!#REF!</definedName>
    <definedName name="UAcct41111So">'[10]Functional Study'!#REF!</definedName>
    <definedName name="UAcct41111Trojp">'[10]Functional Study'!#REF!</definedName>
    <definedName name="UAcct41120">[9]FuncStudy!$Y$1011</definedName>
    <definedName name="UAcct41140">[9]FuncStudy!$Y$921</definedName>
    <definedName name="UAcct41141">[9]FuncStudy!$Y$926</definedName>
    <definedName name="UAcct41160">[9]FuncStudy!$Y$177</definedName>
    <definedName name="UAcct41170">[9]FuncStudy!$Y$182</definedName>
    <definedName name="UAcct4118">[9]FuncStudy!$Y$186</definedName>
    <definedName name="UAcct41181">[9]FuncStudy!$Y$189</definedName>
    <definedName name="UAcct4194">[9]FuncStudy!$Y$193</definedName>
    <definedName name="UAcct419Doth">[9]FuncStudy!$Y$957</definedName>
    <definedName name="UAcct421">[9]FuncStudy!$Y$202</definedName>
    <definedName name="UAcct4311">[9]FuncStudy!$Y$209</definedName>
    <definedName name="UAcct442Se">[9]FuncStudy!$Y$100</definedName>
    <definedName name="UAcct442Sg">[9]FuncStudy!$Y$101</definedName>
    <definedName name="UAcct447">[9]FuncStudy!$Y$125</definedName>
    <definedName name="UAcct447S">[9]FuncStudy!$Y$121</definedName>
    <definedName name="UAcct447Se">[9]FuncStudy!$Y$124</definedName>
    <definedName name="UAcct448S">[9]FuncStudy!$Y$114</definedName>
    <definedName name="UAcct448So">[9]FuncStudy!$Y$115</definedName>
    <definedName name="UAcct449">[9]FuncStudy!$Y$130</definedName>
    <definedName name="UAcct450">[9]FuncStudy!$Y$140</definedName>
    <definedName name="UAcct450S">[9]FuncStudy!$Y$138</definedName>
    <definedName name="UAcct450So">[9]FuncStudy!$Y$139</definedName>
    <definedName name="UAcct451S">[9]FuncStudy!$Y$143</definedName>
    <definedName name="UAcct451Sg">[9]FuncStudy!$Y$144</definedName>
    <definedName name="UAcct451So">[9]FuncStudy!$Y$145</definedName>
    <definedName name="UAcct453">[9]FuncStudy!$Y$150</definedName>
    <definedName name="UAcct454">[9]FuncStudy!$Y$156</definedName>
    <definedName name="UAcct454S">[9]FuncStudy!$Y$153</definedName>
    <definedName name="UAcct454Sg">[9]FuncStudy!$Y$154</definedName>
    <definedName name="UAcct454So">[9]FuncStudy!$Y$155</definedName>
    <definedName name="UAcct456">[9]FuncStudy!$Y$164</definedName>
    <definedName name="UAcct456Cn">[9]FuncStudy!$Y$160</definedName>
    <definedName name="UAcct456S">[9]FuncStudy!$Y$159</definedName>
    <definedName name="UAcct456Se">[9]FuncStudy!$Y$161</definedName>
    <definedName name="UAcct500">[9]FuncStudy!$Y$225</definedName>
    <definedName name="UACCT500SSGCH">[9]FuncStudy!$Y$224</definedName>
    <definedName name="UAcct501">[9]FuncStudy!$Y$233</definedName>
    <definedName name="UAcct501Se">[9]FuncStudy!$Y$228</definedName>
    <definedName name="UACCT501SENNPC">[9]FuncStudy!$Y$229</definedName>
    <definedName name="uacct501ssech">[9]FuncStudy!$Y$232</definedName>
    <definedName name="UACCT501SSECHNNPC">[9]FuncStudy!$Y$231</definedName>
    <definedName name="uacct501ssect">[9]FuncStudy!$Y$230</definedName>
    <definedName name="UAcct502">[9]FuncStudy!$Y$238</definedName>
    <definedName name="uacct502snpps">[9]FuncStudy!$Y$236</definedName>
    <definedName name="uacct502ssgch">[9]FuncStudy!$Y$237</definedName>
    <definedName name="UAcct503">[9]FuncStudy!$Y$243</definedName>
    <definedName name="UAcct503Se">[9]FuncStudy!$Y$241</definedName>
    <definedName name="UACCT503SENNPC">[9]FuncStudy!$Y$242</definedName>
    <definedName name="UAcct505">[9]FuncStudy!$Y$248</definedName>
    <definedName name="uacct505snpps">[9]FuncStudy!$Y$246</definedName>
    <definedName name="uacct505ssgch">[9]FuncStudy!$Y$247</definedName>
    <definedName name="UAcct506">[9]FuncStudy!$Y$254</definedName>
    <definedName name="UAcct506Se">[9]FuncStudy!$Y$252</definedName>
    <definedName name="uacct506snpps">[9]FuncStudy!$Y$251</definedName>
    <definedName name="uacct506ssgch">[9]FuncStudy!$Y$253</definedName>
    <definedName name="UAcct507">[9]FuncStudy!$Y$259</definedName>
    <definedName name="uacct507ssgch">[9]FuncStudy!$Y$258</definedName>
    <definedName name="UAcct510">[9]FuncStudy!$Y$264</definedName>
    <definedName name="uacct510ssgch">[9]FuncStudy!$Y$263</definedName>
    <definedName name="UAcct511">[9]FuncStudy!$Y$269</definedName>
    <definedName name="uacct511ssgch">[9]FuncStudy!$Y$268</definedName>
    <definedName name="UAcct512">[9]FuncStudy!$Y$274</definedName>
    <definedName name="uacct512ssgch">[9]FuncStudy!$Y$273</definedName>
    <definedName name="UAcct513">[9]FuncStudy!$Y$279</definedName>
    <definedName name="uacct513ssgch">[9]FuncStudy!$Y$278</definedName>
    <definedName name="UAcct514">[9]FuncStudy!$Y$284</definedName>
    <definedName name="uacct514ssgch">[9]FuncStudy!$Y$283</definedName>
    <definedName name="UAcct517">[9]FuncStudy!$Y$290</definedName>
    <definedName name="UAcct518">[9]FuncStudy!$Y$294</definedName>
    <definedName name="UAcct519">[9]FuncStudy!$Y$299</definedName>
    <definedName name="UAcct520">[9]FuncStudy!$Y$303</definedName>
    <definedName name="UAcct523">[9]FuncStudy!$Y$307</definedName>
    <definedName name="UAcct524">[9]FuncStudy!$Y$311</definedName>
    <definedName name="UAcct528">[9]FuncStudy!$Y$315</definedName>
    <definedName name="UAcct529">[9]FuncStudy!$Y$319</definedName>
    <definedName name="UAcct530">[9]FuncStudy!$Y$323</definedName>
    <definedName name="UAcct531">[9]FuncStudy!$Y$327</definedName>
    <definedName name="UAcct532">[9]FuncStudy!$Y$331</definedName>
    <definedName name="UAcct535">[9]FuncStudy!$Y$338</definedName>
    <definedName name="UAcct536">[9]FuncStudy!$Y$342</definedName>
    <definedName name="UAcct537">[9]FuncStudy!$Y$346</definedName>
    <definedName name="UAcct538">[9]FuncStudy!$Y$350</definedName>
    <definedName name="UAcct539">[9]FuncStudy!$Y$354</definedName>
    <definedName name="UAcct540">[9]FuncStudy!$Y$358</definedName>
    <definedName name="UAcct541">[9]FuncStudy!$Y$362</definedName>
    <definedName name="UAcct542">[9]FuncStudy!$Y$366</definedName>
    <definedName name="UAcct543">[9]FuncStudy!$Y$370</definedName>
    <definedName name="UAcct544">[9]FuncStudy!$Y$374</definedName>
    <definedName name="UAcct545">[9]FuncStudy!$Y$378</definedName>
    <definedName name="UAcct546">[9]FuncStudy!$Y$385</definedName>
    <definedName name="UAcct547Se">[9]FuncStudy!$Y$388</definedName>
    <definedName name="UACCT547SSECT">[9]FuncStudy!$Y$389</definedName>
    <definedName name="UAcct548">[9]FuncStudy!$Y$395</definedName>
    <definedName name="uacct548ssgct">[9]FuncStudy!$Y$394</definedName>
    <definedName name="UAcct549">[9]FuncStudy!$Y$400</definedName>
    <definedName name="UAcct549sg">[9]FuncStudy!$Y$398</definedName>
    <definedName name="uacct550">[9]FuncStudy!$Y$406</definedName>
    <definedName name="UACCT550sg">[9]FuncStudy!$Y$404</definedName>
    <definedName name="UAcct551">[9]FuncStudy!$Y$410</definedName>
    <definedName name="UAcct552">[9]FuncStudy!$Y$415</definedName>
    <definedName name="UAcct553">[9]FuncStudy!$Y$422</definedName>
    <definedName name="UACCT553SSGCT">[9]FuncStudy!$Y$420</definedName>
    <definedName name="UAcct554">[9]FuncStudy!$Y$428</definedName>
    <definedName name="UAcct554SSCT">[9]FuncStudy!$Y$426</definedName>
    <definedName name="uacct555dgp">[9]FuncStudy!$Y$437</definedName>
    <definedName name="UAcct555Dgu">[9]FuncStudy!$Y$434</definedName>
    <definedName name="UAcct555S">[9]FuncStudy!$Y$433</definedName>
    <definedName name="UAcct555Se">[9]FuncStudy!$Y$435</definedName>
    <definedName name="uacct555ssgp">[9]FuncStudy!$Y$436</definedName>
    <definedName name="UAcct556">[9]FuncStudy!$Y$442</definedName>
    <definedName name="UAcct557">[9]FuncStudy!$Y$451</definedName>
    <definedName name="UACCT557SSGCT">[9]FuncStudy!$Y$449</definedName>
    <definedName name="UAcct560">[9]FuncStudy!$Y$476</definedName>
    <definedName name="UAcct561">[9]FuncStudy!$Y$480</definedName>
    <definedName name="UAcct562">[9]FuncStudy!$Y$484</definedName>
    <definedName name="UAcct563">[9]FuncStudy!$Y$488</definedName>
    <definedName name="UAcct564">[9]FuncStudy!$Y$492</definedName>
    <definedName name="UAcct565">[9]FuncStudy!$Y$497</definedName>
    <definedName name="UAcct565Se">[9]FuncStudy!$Y$496</definedName>
    <definedName name="UAcct566">[9]FuncStudy!$Y$501</definedName>
    <definedName name="UAcct567">[9]FuncStudy!$Y$505</definedName>
    <definedName name="UAcct568">[9]FuncStudy!$Y$509</definedName>
    <definedName name="UAcct569">[9]FuncStudy!$Y$513</definedName>
    <definedName name="UAcct570">[9]FuncStudy!$Y$517</definedName>
    <definedName name="UAcct571">[9]FuncStudy!$Y$521</definedName>
    <definedName name="UAcct572">[9]FuncStudy!$Y$525</definedName>
    <definedName name="UAcct573">[9]FuncStudy!$Y$529</definedName>
    <definedName name="UAcct580">[9]FuncStudy!$Y$536</definedName>
    <definedName name="UAcct581">[9]FuncStudy!$Y$541</definedName>
    <definedName name="UAcct582">[9]FuncStudy!$Y$546</definedName>
    <definedName name="UAcct583">[9]FuncStudy!$Y$551</definedName>
    <definedName name="UAcct584">[9]FuncStudy!$Y$556</definedName>
    <definedName name="UAcct585">[9]FuncStudy!$Y$561</definedName>
    <definedName name="UAcct586">[9]FuncStudy!$Y$566</definedName>
    <definedName name="UAcct587">[9]FuncStudy!$Y$571</definedName>
    <definedName name="UAcct588">[9]FuncStudy!$Y$576</definedName>
    <definedName name="UAcct589">[9]FuncStudy!$Y$581</definedName>
    <definedName name="UAcct590">[9]FuncStudy!$Y$586</definedName>
    <definedName name="UAcct591">[9]FuncStudy!$Y$591</definedName>
    <definedName name="UAcct592">[9]FuncStudy!$Y$596</definedName>
    <definedName name="UAcct593">[9]FuncStudy!$Y$601</definedName>
    <definedName name="UAcct594">[9]FuncStudy!$Y$606</definedName>
    <definedName name="UAcct595">[9]FuncStudy!$Y$611</definedName>
    <definedName name="UAcct596">[9]FuncStudy!$Y$616</definedName>
    <definedName name="UAcct597">[9]FuncStudy!$Y$621</definedName>
    <definedName name="UAcct598">[9]FuncStudy!$Y$626</definedName>
    <definedName name="UAcct901">[9]FuncStudy!$Y$633</definedName>
    <definedName name="UAcct902">[9]FuncStudy!$Y$638</definedName>
    <definedName name="UAcct903">[9]FuncStudy!$Y$643</definedName>
    <definedName name="UAcct904">[9]FuncStudy!$Y$649</definedName>
    <definedName name="Uacct904SG">'[11]Functional Study'!#REF!</definedName>
    <definedName name="UAcct905">[9]FuncStudy!$Y$654</definedName>
    <definedName name="UAcct907">[9]FuncStudy!$Y$661</definedName>
    <definedName name="UAcct908">[9]FuncStudy!$Y$666</definedName>
    <definedName name="UAcct909">[9]FuncStudy!$Y$671</definedName>
    <definedName name="UAcct910">[9]FuncStudy!$Y$676</definedName>
    <definedName name="UAcct911">[9]FuncStudy!$Y$683</definedName>
    <definedName name="UAcct912">[9]FuncStudy!$Y$688</definedName>
    <definedName name="UAcct913">[9]FuncStudy!$Y$693</definedName>
    <definedName name="UAcct916">[9]FuncStudy!$Y$698</definedName>
    <definedName name="UAcct920">[9]FuncStudy!$Y$707</definedName>
    <definedName name="UAcct920Cn">[9]FuncStudy!$Y$705</definedName>
    <definedName name="UAcct921">[9]FuncStudy!$Y$713</definedName>
    <definedName name="UAcct921Cn">[9]FuncStudy!$Y$711</definedName>
    <definedName name="UAcct923">[9]FuncStudy!$Y$719</definedName>
    <definedName name="UAcct923Cn">[9]FuncStudy!$Y$717</definedName>
    <definedName name="UAcct924S">[9]FuncStudy!$Y$722</definedName>
    <definedName name="UACCT924SG">[9]FuncStudy!$Y$723</definedName>
    <definedName name="UAcct924SO">[9]FuncStudy!$Y$724</definedName>
    <definedName name="UAcct925">[9]FuncStudy!$Y$729</definedName>
    <definedName name="UAcct926">[9]FuncStudy!$Y$735</definedName>
    <definedName name="UAcct927">[9]FuncStudy!$Y$740</definedName>
    <definedName name="UAcct928">[9]FuncStudy!$Y$747</definedName>
    <definedName name="UAcct928RE">[9]FuncStudy!$Y$749</definedName>
    <definedName name="UAcct929">[9]FuncStudy!$Y$754</definedName>
    <definedName name="UACCT930cn">[9]FuncStudy!$Y$758</definedName>
    <definedName name="UAcct930S">[9]FuncStudy!$Y$757</definedName>
    <definedName name="UAcct930So">[9]FuncStudy!$Y$759</definedName>
    <definedName name="UAcct931">[9]FuncStudy!$Y$765</definedName>
    <definedName name="UAcct935">[9]FuncStudy!$Y$771</definedName>
    <definedName name="UAcctAGA">[9]FuncStudy!$Y$132</definedName>
    <definedName name="UAcctcwc">[9]FuncStudy!$Y$1798</definedName>
    <definedName name="UAcctd00">[9]FuncStudy!$Y$1471</definedName>
    <definedName name="UAcctdfad">[9]FuncStudy!$Y$214</definedName>
    <definedName name="UAcctdfap">[9]FuncStudy!$Y$212</definedName>
    <definedName name="UAcctdfat">[9]FuncStudy!$Y$213</definedName>
    <definedName name="UAcctds0">[9]FuncStudy!$Y$1475</definedName>
    <definedName name="UAcctfit">[9]FuncStudy!$Y$1142</definedName>
    <definedName name="UAcctg00">[9]FuncStudy!$Y$1623</definedName>
    <definedName name="UAccth00">[9]FuncStudy!$Y$1257</definedName>
    <definedName name="UAccti00">[9]FuncStudy!$Y$1665</definedName>
    <definedName name="UAcctn00">[9]FuncStudy!$Y$1213</definedName>
    <definedName name="UAccto00">[9]FuncStudy!$Y$1308</definedName>
    <definedName name="UAcctowc">[9]FuncStudy!$Y$1810</definedName>
    <definedName name="uacctowcssech">[9]FuncStudy!$Y$1809</definedName>
    <definedName name="UAccts00">[9]FuncStudy!$Y$1181</definedName>
    <definedName name="UAcctSchM">[9]FuncStudy!$Y$1120</definedName>
    <definedName name="UAcctsttax">[9]FuncStudy!$Y$1124</definedName>
    <definedName name="UAcctt00">[9]FuncStudy!$Y$1376</definedName>
    <definedName name="UACT553SGW">[9]FuncStudy!$Y$421</definedName>
    <definedName name="UnadjBegEnd">#REF!</definedName>
    <definedName name="UnadjYE">#REF!</definedName>
    <definedName name="UNBILREV">#REF!</definedName>
    <definedName name="Uncertainty_Lookup">'[48]Uncertainty Score Lookup'!$B$3:$C$6</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[9]FuncStudy!$Y$1031</definedName>
    <definedName name="USCHMAFSE">[9]FuncStudy!$Y$1034</definedName>
    <definedName name="USCHMAFSG">[9]FuncStudy!$Y$1036</definedName>
    <definedName name="USCHMAFSNP">[9]FuncStudy!$Y$1032</definedName>
    <definedName name="USCHMAFSO">[9]FuncStudy!$Y$1033</definedName>
    <definedName name="USCHMAFTROJP">[9]FuncStudy!$Y$1035</definedName>
    <definedName name="USCHMAPBADDEBT">[9]FuncStudy!$Y$1045</definedName>
    <definedName name="USCHMAPS">[9]FuncStudy!$Y$1040</definedName>
    <definedName name="USCHMAPSE">[9]FuncStudy!$Y$1041</definedName>
    <definedName name="USCHMAPSG">[9]FuncStudy!$Y$1044</definedName>
    <definedName name="USCHMAPSNP">[9]FuncStudy!$Y$1042</definedName>
    <definedName name="USCHMAPSO">[9]FuncStudy!$Y$1043</definedName>
    <definedName name="USCHMATBADDEBT">[9]FuncStudy!$Y$1060</definedName>
    <definedName name="USCHMATCIAC">[9]FuncStudy!$Y$1051</definedName>
    <definedName name="USCHMATGPS">[9]FuncStudy!$Y$1057</definedName>
    <definedName name="USCHMATS">[9]FuncStudy!$Y$1049</definedName>
    <definedName name="USCHMATSCHMDEXP">[9]FuncStudy!$Y$1062</definedName>
    <definedName name="USCHMATSE">[9]FuncStudy!$Y$1055</definedName>
    <definedName name="USCHMATSG">[9]FuncStudy!$Y$1054</definedName>
    <definedName name="USCHMATSG2">[9]FuncStudy!$Y$1056</definedName>
    <definedName name="USCHMATSGCT">[9]FuncStudy!$Y$1050</definedName>
    <definedName name="USCHMATSNP">[9]FuncStudy!$Y$1052</definedName>
    <definedName name="USCHMATSNPD">[9]FuncStudy!$Y$1059</definedName>
    <definedName name="USCHMATSO">[9]FuncStudy!$Y$1058</definedName>
    <definedName name="USCHMATTAXDEPR">[9]FuncStudy!$Y$1061</definedName>
    <definedName name="USCHMATTROJD">[9]FuncStudy!$Y$1053</definedName>
    <definedName name="USCHMDFDGP">[9]FuncStudy!$Y$1069</definedName>
    <definedName name="USCHMDFDGU">[9]FuncStudy!$Y$1070</definedName>
    <definedName name="USCHMDFS">[9]FuncStudy!$Y$1068</definedName>
    <definedName name="USCHMDPIBT">[9]FuncStudy!$Y$1076</definedName>
    <definedName name="USCHMDPS">[9]FuncStudy!$Y$1073</definedName>
    <definedName name="USCHMDPSE">[9]FuncStudy!$Y$1074</definedName>
    <definedName name="USCHMDPSG">[9]FuncStudy!$Y$1077</definedName>
    <definedName name="USCHMDPSNP">[9]FuncStudy!$Y$1075</definedName>
    <definedName name="USCHMDPSO">[9]FuncStudy!$Y$1078</definedName>
    <definedName name="USCHMDTBADDEBT">[9]FuncStudy!$Y$1083</definedName>
    <definedName name="USCHMDTCN">[9]FuncStudy!$Y$1085</definedName>
    <definedName name="USCHMDTDGP">[9]FuncStudy!$Y$1087</definedName>
    <definedName name="USCHMDTGPS">[9]FuncStudy!$Y$1090</definedName>
    <definedName name="USCHMDTS">[9]FuncStudy!$Y$1082</definedName>
    <definedName name="USCHMDTSE">[9]FuncStudy!$Y$1088</definedName>
    <definedName name="USCHMDTSG">[9]FuncStudy!$Y$1089</definedName>
    <definedName name="USCHMDTSNP">[9]FuncStudy!$Y$1084</definedName>
    <definedName name="USCHMDTSNPD">[9]FuncStudy!$Y$1093</definedName>
    <definedName name="USCHMDTSO">[9]FuncStudy!$Y$1091</definedName>
    <definedName name="USCHMDTTAXDEPR">[9]FuncStudy!$Y$1092</definedName>
    <definedName name="USCHMDTTROJD">[9]FuncStudy!$Y$1086</definedName>
    <definedName name="UT_305A_FY_2002">#REF!</definedName>
    <definedName name="UT_RVN_0302">#REF!</definedName>
    <definedName name="UtahPercentage">[31]CBECS!$G$6</definedName>
    <definedName name="UtahTenants">'[90]EIA Sales Data for PCorp UT'!$I$9</definedName>
    <definedName name="UTAllocMethod">#REF!</definedName>
    <definedName name="utenergy">'[24]UT no Thrive Life'!$AD$5:$AD$190</definedName>
    <definedName name="UTGrossReceipts">#REF!</definedName>
    <definedName name="utiladminfactor">'[62]Ind-ag adds '!$C$98</definedName>
    <definedName name="utmonth">'[24]UT no Thrive Life'!$AH$5:$AH$190</definedName>
    <definedName name="UTRateBase">#REF!</definedName>
    <definedName name="utyear">'[24]UT no Thrive Life'!$AG$5:$AG$190</definedName>
    <definedName name="v" localSheetId="10" hidden="1">{#N/A,#N/A,FALSE,"Coversheet";#N/A,#N/A,FALSE,"QA"}</definedName>
    <definedName name="v" localSheetId="8" hidden="1">{#N/A,#N/A,FALSE,"Coversheet";#N/A,#N/A,FALSE,"QA"}</definedName>
    <definedName name="v" hidden="1">{#N/A,#N/A,FALSE,"Coversheet";#N/A,#N/A,FALSE,"QA"}</definedName>
    <definedName name="ValidAccount">[18]Variables!$AK$43:$AK$367</definedName>
    <definedName name="ValidFactor">#REF!</definedName>
    <definedName name="ValuationDate">'[91]Official Price'!$B$3</definedName>
    <definedName name="Value" localSheetId="10" hidden="1">{#N/A,#N/A,FALSE,"Summ";#N/A,#N/A,FALSE,"General"}</definedName>
    <definedName name="Value" localSheetId="8" hidden="1">{#N/A,#N/A,FALSE,"Summ";#N/A,#N/A,FALSE,"General"}</definedName>
    <definedName name="Value" hidden="1">{#N/A,#N/A,FALSE,"Summ";#N/A,#N/A,FALSE,"General"}</definedName>
    <definedName name="VAR">[59]Backup!#REF!</definedName>
    <definedName name="VARIABLE">[53]Summary!#REF!</definedName>
    <definedName name="Version">#REF!</definedName>
    <definedName name="VOUCHER">#REF!</definedName>
    <definedName name="w" localSheetId="10" hidden="1">[5]Inputs!#REF!</definedName>
    <definedName name="w" localSheetId="8" hidden="1">[5]Inputs!#REF!</definedName>
    <definedName name="w" localSheetId="0" hidden="1">[5]Inputs!#REF!</definedName>
    <definedName name="w" hidden="1">[5]Inputs!#REF!</definedName>
    <definedName name="WA_2023">'[34]WSB Monthly p.1-3 Projects'!#REF!</definedName>
    <definedName name="WAAllocMethod">#REF!</definedName>
    <definedName name="WACC" localSheetId="0">#REF!</definedName>
    <definedName name="WACC">#REF!</definedName>
    <definedName name="wadate">'[26]Cascade 2016 Forecast WA'!#REF!</definedName>
    <definedName name="waenergy">'[26]Cascade 2016 Forecast WA'!#REF!</definedName>
    <definedName name="wamonth">'[26]Cascade 2016 Forecast WA'!#REF!</definedName>
    <definedName name="WARateBase">#REF!</definedName>
    <definedName name="WARevenueTax">#REF!</definedName>
    <definedName name="WAS_LTG_Inc">'[34]ECG-TAC LTG'!$A$171:$E$208</definedName>
    <definedName name="WAS_LTG_kWh">'[34]ECG-TAC LTG'!$A$95:$E$132</definedName>
    <definedName name="wayear">'[26]Cascade 2016 Forecast WA'!#REF!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8" hidden="1">{#N/A,#N/A,FALSE,"Pg 6b CustCount_Gas";#N/A,#N/A,FALSE,"QA";#N/A,#N/A,FALSE,"Report";#N/A,#N/A,FALSE,"forecast"}</definedName>
    <definedName name="we" hidden="1">{#N/A,#N/A,FALSE,"Pg 6b CustCount_Gas";#N/A,#N/A,FALSE,"QA";#N/A,#N/A,FALSE,"Report";#N/A,#N/A,FALSE,"forecast"}</definedName>
    <definedName name="WEATHER">#REF!</definedName>
    <definedName name="WEATHRNORM">#REF!</definedName>
    <definedName name="WestTAList">'[45]Transmission Areas'!$E$5:$G$50</definedName>
    <definedName name="WH" localSheetId="10" hidden="1">{#N/A,#N/A,FALSE,"Coversheet";#N/A,#N/A,FALSE,"QA"}</definedName>
    <definedName name="WH" localSheetId="8" hidden="1">{#N/A,#N/A,FALSE,"Coversheet";#N/A,#N/A,FALSE,"QA"}</definedName>
    <definedName name="WH" hidden="1">{#N/A,#N/A,FALSE,"Coversheet";#N/A,#N/A,FALSE,"QA"}</definedName>
    <definedName name="WIDTH">#REF!</definedName>
    <definedName name="WORK1">#REF!</definedName>
    <definedName name="WORK2">#REF!</definedName>
    <definedName name="WORK3">#REF!</definedName>
    <definedName name="wrn.1._.Bi._.Monthly._.CR." localSheetId="10" hidden="1">{#N/A,#N/A,FALSE,"Drill Sites";"WP 212",#N/A,FALSE,"MWAG EOR";"WP 213",#N/A,FALSE,"MWAG EOR";#N/A,#N/A,FALSE,"Misc. Facility";#N/A,#N/A,FALSE,"WWTP"}</definedName>
    <definedName name="wrn.1._.Bi._.Monthly._.CR." localSheetId="8"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8"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8"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8"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8"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8"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8"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8" hidden="1">{#N/A,#N/A,TRUE,"Cover";#N/A,#N/A,TRUE,"Contents"}</definedName>
    <definedName name="wrn.Cover." hidden="1">{#N/A,#N/A,TRUE,"Cover";#N/A,#N/A,TRUE,"Contents"}</definedName>
    <definedName name="wrn.CoverContents." localSheetId="10" hidden="1">{#N/A,#N/A,FALSE,"Cover";#N/A,#N/A,FALSE,"Contents"}</definedName>
    <definedName name="wrn.CoverContents." localSheetId="8"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8"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8"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8"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8"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8"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8"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8"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8"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8"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8"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8"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8"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8"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8" hidden="1">{#N/A,#N/A,TRUE,"Filing Back-Up Pages_4.8.4-7";#N/A,#N/A,TRUE,"GI Back-up Page_4.8.8"}</definedName>
    <definedName name="wrn.new." hidden="1">{#N/A,#N/A,TRUE,"Filing Back-Up Pages_4.8.4-7";#N/A,#N/A,TRUE,"GI Back-up Page_4.8.8"}</definedName>
    <definedName name="wrn.om." localSheetId="8"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8"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8"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8"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8"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8"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8" hidden="1">{#N/A,#N/A,FALSE,"PHI MTD";#N/A,#N/A,FALSE,"PHI YTD"}</definedName>
    <definedName name="wrn.PHI._.all._.other._.months." hidden="1">{#N/A,#N/A,FALSE,"PHI MTD";#N/A,#N/A,FALSE,"PHI YTD"}</definedName>
    <definedName name="wrn.PHI._.only." localSheetId="10" hidden="1">{#N/A,#N/A,FALSE,"PHI"}</definedName>
    <definedName name="wrn.PHI._.only." localSheetId="8" hidden="1">{#N/A,#N/A,FALSE,"PHI"}</definedName>
    <definedName name="wrn.PHI._.only." hidden="1">{#N/A,#N/A,FALSE,"PHI"}</definedName>
    <definedName name="wrn.PHI._.Sept._.Dec._.March." localSheetId="10" hidden="1">{#N/A,#N/A,FALSE,"PHI MTD";#N/A,#N/A,FALSE,"PHI QTD";#N/A,#N/A,FALSE,"PHI YTD"}</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8"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8" hidden="1">{"PPM Recon View",#N/A,FALSE,"Hyperion Proof"}</definedName>
    <definedName name="wrn.PPMreconview." hidden="1">{"PPM Recon View",#N/A,FALSE,"Hyperion Proof"}</definedName>
    <definedName name="wrn.print._.reports." localSheetId="8"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8"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8"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8"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8" hidden="1">{"Proof Total",#N/A,FALSE,"Hyperion Proof"}</definedName>
    <definedName name="wrn.ProofTotal." hidden="1">{"Proof Total",#N/A,FALSE,"Hyperion Proof"}</definedName>
    <definedName name="wrn.Reformat._.only." localSheetId="10" hidden="1">{#N/A,#N/A,FALSE,"Dec 1999 mapping"}</definedName>
    <definedName name="wrn.Reformat._.only." localSheetId="8"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8"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8"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8"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8"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8"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8"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8"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8"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8" hidden="1">{#N/A,#N/A,FALSE,"Consltd-For contngcy"}</definedName>
    <definedName name="wrn.Summary._.View." hidden="1">{#N/A,#N/A,FALSE,"Consltd-For contngcy"}</definedName>
    <definedName name="wrn.Total._.Summary." localSheetId="10" hidden="1">{"Total Summary",#N/A,FALSE,"Summary"}</definedName>
    <definedName name="wrn.Total._.Summary." localSheetId="8"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8"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8"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8"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8"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8" hidden="1">{#N/A,#N/A,FALSE,"schA"}</definedName>
    <definedName name="www" hidden="1">{#N/A,#N/A,FALSE,"schA"}</definedName>
    <definedName name="WYEAllocMethod">#REF!</definedName>
    <definedName name="wyenergy">[24]WY!#REF!</definedName>
    <definedName name="WYERateBase">#REF!</definedName>
    <definedName name="wymonth">[24]WY!#REF!</definedName>
    <definedName name="WYO_IND_GAS">#REF!</definedName>
    <definedName name="WYWAllocMethod">#REF!</definedName>
    <definedName name="WYWRateBase">#REF!</definedName>
    <definedName name="wyyear">[24]WY!#REF!</definedName>
    <definedName name="x">'[92]Weather Present'!$K$7</definedName>
    <definedName name="xx" localSheetId="10" hidden="1">{#N/A,#N/A,FALSE,"Balance_Sheet";#N/A,#N/A,FALSE,"income_statement_monthly";#N/A,#N/A,FALSE,"income_statement_Quarter";#N/A,#N/A,FALSE,"income_statement_ytd";#N/A,#N/A,FALSE,"income_statement_12Months"}</definedName>
    <definedName name="xx" localSheetId="8"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[93]Variables!$AK$2:$AL$12</definedName>
    <definedName name="y" localSheetId="10" hidden="1">#REF!</definedName>
    <definedName name="y" localSheetId="9" hidden="1">#REF!</definedName>
    <definedName name="y" localSheetId="8" hidden="1">#REF!</definedName>
    <definedName name="y" hidden="1">'[8]DSM Output'!$B$21:$B$23</definedName>
    <definedName name="year">[33]DATA!$EA$2:$EA$3000</definedName>
    <definedName name="YearEndInput">[15]Inputs!$A$3:$D$1671</definedName>
    <definedName name="YEFactorCopy">#REF!</definedName>
    <definedName name="YEFactors">[18]Factors!$S$3:$AG$99</definedName>
    <definedName name="YTD">'[94]Actuals - Data Input'!#REF!</definedName>
    <definedName name="yuf" localSheetId="10" hidden="1">{#N/A,#N/A,FALSE,"Summ";#N/A,#N/A,FALSE,"General"}</definedName>
    <definedName name="yuf" localSheetId="8"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9" hidden="1">#REF!</definedName>
    <definedName name="z" localSheetId="8" hidden="1">#REF!</definedName>
    <definedName name="z" hidden="1">'[8]DSM Output'!$G$21:$G$23</definedName>
    <definedName name="Z_01844156_6462_4A28_9785_1A86F4D0C834_.wvu.PrintTitles" localSheetId="10" hidden="1">#REF!</definedName>
    <definedName name="Z_01844156_6462_4A28_9785_1A86F4D0C834_.wvu.PrintTitles" localSheetId="8" hidden="1">#REF!</definedName>
    <definedName name="Z_01844156_6462_4A28_9785_1A86F4D0C834_.wvu.PrintTitles" localSheetId="0" hidden="1">#REF!</definedName>
    <definedName name="Z_01844156_6462_4A28_9785_1A86F4D0C834_.wvu.PrintTitles" hidden="1">#REF!</definedName>
    <definedName name="ZA">'[95] annual balance '!#REF!</definedName>
    <definedName name="zz" hidden="1">{#N/A,#N/A,FALSE,"Loans";#N/A,#N/A,FALSE,"Program Costs";#N/A,#N/A,FALSE,"Measures";#N/A,#N/A,FALSE,"Net Lost Rev";#N/A,#N/A,FALSE,"Incentive"}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D13" i="3"/>
  <c r="D12" i="3"/>
  <c r="B12" i="3"/>
  <c r="C14" i="3"/>
  <c r="P17" i="14"/>
  <c r="P18" i="14" s="1"/>
  <c r="Q17" i="14"/>
  <c r="O17" i="14"/>
  <c r="O18" i="14" s="1"/>
  <c r="O11" i="14"/>
  <c r="P11" i="14"/>
  <c r="Q11" i="14"/>
  <c r="O12" i="14"/>
  <c r="P12" i="14"/>
  <c r="Q12" i="14"/>
  <c r="O13" i="14"/>
  <c r="P13" i="14"/>
  <c r="Q13" i="14"/>
  <c r="O14" i="14"/>
  <c r="P14" i="14"/>
  <c r="Q14" i="14"/>
  <c r="O15" i="14"/>
  <c r="P15" i="14"/>
  <c r="Q15" i="14"/>
  <c r="O16" i="14"/>
  <c r="P16" i="14"/>
  <c r="Q16" i="14"/>
  <c r="Q18" i="14"/>
  <c r="P10" i="14"/>
  <c r="Q10" i="14"/>
  <c r="O10" i="14"/>
  <c r="E28" i="14"/>
  <c r="F28" i="14"/>
  <c r="E9" i="14"/>
  <c r="F9" i="14"/>
  <c r="E10" i="14"/>
  <c r="F10" i="14"/>
  <c r="E11" i="14"/>
  <c r="F11" i="14"/>
  <c r="E12" i="14"/>
  <c r="F12" i="14"/>
  <c r="F18" i="14" s="1"/>
  <c r="E13" i="14"/>
  <c r="F13" i="14"/>
  <c r="E14" i="14"/>
  <c r="F14" i="14"/>
  <c r="E15" i="14"/>
  <c r="F15" i="14"/>
  <c r="E16" i="14"/>
  <c r="F16" i="14"/>
  <c r="E17" i="14"/>
  <c r="F17" i="14"/>
  <c r="E18" i="14"/>
  <c r="E20" i="14"/>
  <c r="F20" i="14"/>
  <c r="E21" i="14"/>
  <c r="F21" i="14"/>
  <c r="F26" i="14" s="1"/>
  <c r="E22" i="14"/>
  <c r="F22" i="14"/>
  <c r="E23" i="14"/>
  <c r="E26" i="14" s="1"/>
  <c r="F23" i="14"/>
  <c r="E24" i="14"/>
  <c r="F24" i="14"/>
  <c r="E25" i="14"/>
  <c r="F25" i="14"/>
  <c r="D12" i="14"/>
  <c r="D9" i="14"/>
  <c r="D21" i="14"/>
  <c r="D20" i="14"/>
  <c r="D13" i="14"/>
  <c r="D25" i="14"/>
  <c r="D24" i="14"/>
  <c r="D23" i="14"/>
  <c r="D22" i="14"/>
  <c r="D17" i="14"/>
  <c r="D16" i="14"/>
  <c r="D15" i="14"/>
  <c r="D14" i="14"/>
  <c r="D10" i="14"/>
  <c r="D11" i="14" l="1"/>
  <c r="V107" i="15"/>
  <c r="P107" i="15"/>
  <c r="N107" i="15"/>
  <c r="H107" i="15"/>
  <c r="F107" i="15"/>
  <c r="R107" i="15"/>
  <c r="J107" i="15"/>
  <c r="W107" i="15"/>
  <c r="U107" i="15"/>
  <c r="T107" i="15"/>
  <c r="S107" i="15"/>
  <c r="Q107" i="15"/>
  <c r="O107" i="15"/>
  <c r="M107" i="15"/>
  <c r="L107" i="15"/>
  <c r="K107" i="15"/>
  <c r="I107" i="15"/>
  <c r="G107" i="15"/>
  <c r="E107" i="15"/>
  <c r="D107" i="15"/>
  <c r="C107" i="15"/>
  <c r="V93" i="15"/>
  <c r="T93" i="15"/>
  <c r="N93" i="15"/>
  <c r="L93" i="15"/>
  <c r="F93" i="15"/>
  <c r="D93" i="15"/>
  <c r="W93" i="15"/>
  <c r="U93" i="15"/>
  <c r="S93" i="15"/>
  <c r="R93" i="15"/>
  <c r="Q93" i="15"/>
  <c r="P93" i="15"/>
  <c r="O93" i="15"/>
  <c r="M93" i="15"/>
  <c r="K93" i="15"/>
  <c r="J93" i="15"/>
  <c r="I93" i="15"/>
  <c r="H93" i="15"/>
  <c r="G93" i="15"/>
  <c r="E93" i="15"/>
  <c r="C93" i="15"/>
  <c r="V72" i="15"/>
  <c r="P72" i="15"/>
  <c r="N72" i="15"/>
  <c r="H72" i="15"/>
  <c r="F72" i="15"/>
  <c r="W72" i="15"/>
  <c r="U72" i="15"/>
  <c r="T72" i="15"/>
  <c r="S72" i="15"/>
  <c r="R72" i="15"/>
  <c r="Q72" i="15"/>
  <c r="O72" i="15"/>
  <c r="M72" i="15"/>
  <c r="L72" i="15"/>
  <c r="K72" i="15"/>
  <c r="J72" i="15"/>
  <c r="I72" i="15"/>
  <c r="G72" i="15"/>
  <c r="E72" i="15"/>
  <c r="D72" i="15"/>
  <c r="C72" i="15"/>
  <c r="R68" i="15"/>
  <c r="P68" i="15"/>
  <c r="J68" i="15"/>
  <c r="H68" i="15"/>
  <c r="W68" i="15"/>
  <c r="O68" i="15"/>
  <c r="G68" i="15"/>
  <c r="V68" i="15"/>
  <c r="U68" i="15"/>
  <c r="T68" i="15"/>
  <c r="S68" i="15"/>
  <c r="Q68" i="15"/>
  <c r="N68" i="15"/>
  <c r="M68" i="15"/>
  <c r="L68" i="15"/>
  <c r="K68" i="15"/>
  <c r="I68" i="15"/>
  <c r="F68" i="15"/>
  <c r="E68" i="15"/>
  <c r="D68" i="15"/>
  <c r="C68" i="15"/>
  <c r="W63" i="15"/>
  <c r="Q63" i="15"/>
  <c r="O63" i="15"/>
  <c r="I63" i="15"/>
  <c r="G63" i="15"/>
  <c r="V63" i="15"/>
  <c r="P63" i="15"/>
  <c r="N63" i="15"/>
  <c r="H63" i="15"/>
  <c r="F63" i="15"/>
  <c r="U63" i="15"/>
  <c r="T63" i="15"/>
  <c r="S63" i="15"/>
  <c r="R63" i="15"/>
  <c r="M63" i="15"/>
  <c r="L63" i="15"/>
  <c r="K63" i="15"/>
  <c r="J63" i="15"/>
  <c r="E63" i="15"/>
  <c r="D63" i="15"/>
  <c r="C63" i="15"/>
  <c r="R56" i="15"/>
  <c r="P56" i="15"/>
  <c r="J56" i="15"/>
  <c r="H56" i="15"/>
  <c r="W56" i="15"/>
  <c r="V56" i="15"/>
  <c r="U56" i="15"/>
  <c r="T56" i="15"/>
  <c r="S56" i="15"/>
  <c r="Q56" i="15"/>
  <c r="O56" i="15"/>
  <c r="N56" i="15"/>
  <c r="M56" i="15"/>
  <c r="L56" i="15"/>
  <c r="K56" i="15"/>
  <c r="I56" i="15"/>
  <c r="G56" i="15"/>
  <c r="F56" i="15"/>
  <c r="E56" i="15"/>
  <c r="D56" i="15"/>
  <c r="C56" i="15"/>
  <c r="T44" i="15"/>
  <c r="L44" i="15"/>
  <c r="D44" i="15"/>
  <c r="Q44" i="15"/>
  <c r="I44" i="15"/>
  <c r="W44" i="15"/>
  <c r="V44" i="15"/>
  <c r="U44" i="15"/>
  <c r="S44" i="15"/>
  <c r="R44" i="15"/>
  <c r="P44" i="15"/>
  <c r="O44" i="15"/>
  <c r="N44" i="15"/>
  <c r="M44" i="15"/>
  <c r="K44" i="15"/>
  <c r="J44" i="15"/>
  <c r="H44" i="15"/>
  <c r="G44" i="15"/>
  <c r="F44" i="15"/>
  <c r="E44" i="15"/>
  <c r="C44" i="15"/>
  <c r="R27" i="15"/>
  <c r="P27" i="15"/>
  <c r="J27" i="15"/>
  <c r="H27" i="15"/>
  <c r="W27" i="15"/>
  <c r="O27" i="15"/>
  <c r="G27" i="15"/>
  <c r="V27" i="15"/>
  <c r="U27" i="15"/>
  <c r="T27" i="15"/>
  <c r="S27" i="15"/>
  <c r="Q27" i="15"/>
  <c r="N27" i="15"/>
  <c r="M27" i="15"/>
  <c r="L27" i="15"/>
  <c r="K27" i="15"/>
  <c r="I27" i="15"/>
  <c r="F27" i="15"/>
  <c r="E27" i="15"/>
  <c r="D27" i="15"/>
  <c r="C27" i="15"/>
  <c r="W22" i="15"/>
  <c r="Q22" i="15"/>
  <c r="O22" i="15"/>
  <c r="I22" i="15"/>
  <c r="G22" i="15"/>
  <c r="V22" i="15"/>
  <c r="N22" i="15"/>
  <c r="F22" i="15"/>
  <c r="U22" i="15"/>
  <c r="T22" i="15"/>
  <c r="S22" i="15"/>
  <c r="R22" i="15"/>
  <c r="P22" i="15"/>
  <c r="M22" i="15"/>
  <c r="L22" i="15"/>
  <c r="K22" i="15"/>
  <c r="J22" i="15"/>
  <c r="H22" i="15"/>
  <c r="E22" i="15"/>
  <c r="D22" i="15"/>
  <c r="C22" i="15"/>
  <c r="V17" i="15"/>
  <c r="P17" i="15"/>
  <c r="N17" i="15"/>
  <c r="H17" i="15"/>
  <c r="F17" i="15"/>
  <c r="W17" i="15"/>
  <c r="U17" i="15"/>
  <c r="T17" i="15"/>
  <c r="S17" i="15"/>
  <c r="R17" i="15"/>
  <c r="Q17" i="15"/>
  <c r="O17" i="15"/>
  <c r="M17" i="15"/>
  <c r="L17" i="15"/>
  <c r="K17" i="15"/>
  <c r="J17" i="15"/>
  <c r="I17" i="15"/>
  <c r="G17" i="15"/>
  <c r="E17" i="15"/>
  <c r="D17" i="15"/>
  <c r="C17" i="15"/>
  <c r="T10" i="15"/>
  <c r="R10" i="15"/>
  <c r="L10" i="15"/>
  <c r="J10" i="15"/>
  <c r="D10" i="15"/>
  <c r="W10" i="15"/>
  <c r="V10" i="15"/>
  <c r="U10" i="15"/>
  <c r="S10" i="15"/>
  <c r="Q10" i="15"/>
  <c r="P10" i="15"/>
  <c r="O10" i="15"/>
  <c r="N10" i="15"/>
  <c r="M10" i="15"/>
  <c r="K10" i="15"/>
  <c r="I10" i="15"/>
  <c r="H10" i="15"/>
  <c r="G10" i="15"/>
  <c r="F10" i="15"/>
  <c r="E10" i="15"/>
  <c r="C10" i="15"/>
  <c r="C10" i="1" l="1"/>
  <c r="D26" i="14" l="1"/>
  <c r="G9" i="14"/>
  <c r="D18" i="14"/>
  <c r="D28" i="14" l="1"/>
  <c r="B28" i="3"/>
  <c r="B27" i="3"/>
  <c r="B26" i="3"/>
  <c r="B23" i="3"/>
  <c r="B24" i="3"/>
  <c r="B22" i="3"/>
  <c r="B51" i="3" l="1"/>
  <c r="G28" i="14"/>
  <c r="E18" i="1"/>
  <c r="E14" i="1" l="1"/>
  <c r="D15" i="1"/>
  <c r="E17" i="1"/>
  <c r="F15" i="1"/>
  <c r="C14" i="1"/>
  <c r="C16" i="1"/>
  <c r="C18" i="1"/>
  <c r="D14" i="1"/>
  <c r="D18" i="1"/>
  <c r="E16" i="1"/>
  <c r="F14" i="1"/>
  <c r="F16" i="1"/>
  <c r="F18" i="1"/>
  <c r="G12" i="14"/>
  <c r="G15" i="14"/>
  <c r="G21" i="14"/>
  <c r="G23" i="14"/>
  <c r="G22" i="14"/>
  <c r="G17" i="14"/>
  <c r="G11" i="14"/>
  <c r="E13" i="1" l="1"/>
  <c r="C17" i="1"/>
  <c r="C15" i="1"/>
  <c r="E10" i="1"/>
  <c r="E15" i="1"/>
  <c r="C13" i="1"/>
  <c r="G25" i="14"/>
  <c r="F17" i="1"/>
  <c r="G10" i="14"/>
  <c r="D13" i="1"/>
  <c r="G13" i="14"/>
  <c r="G24" i="14"/>
  <c r="F10" i="1" l="1"/>
  <c r="F13" i="1"/>
  <c r="F19" i="1" s="1"/>
  <c r="G16" i="14"/>
  <c r="D17" i="1"/>
  <c r="D16" i="1"/>
  <c r="D10" i="1"/>
  <c r="G14" i="14"/>
  <c r="G20" i="14"/>
  <c r="B37" i="3"/>
  <c r="C22" i="1"/>
  <c r="B15" i="3"/>
  <c r="B34" i="3" s="1"/>
  <c r="B14" i="3"/>
  <c r="B19" i="3"/>
  <c r="C19" i="3" s="1"/>
  <c r="D19" i="3" s="1"/>
  <c r="E19" i="3" s="1"/>
  <c r="B13" i="3"/>
  <c r="B18" i="3"/>
  <c r="C12" i="3"/>
  <c r="B50" i="3" l="1"/>
  <c r="B33" i="3"/>
  <c r="B49" i="3"/>
  <c r="G26" i="14"/>
  <c r="G18" i="14"/>
  <c r="C26" i="1"/>
  <c r="C24" i="1"/>
  <c r="C23" i="1"/>
  <c r="B36" i="3"/>
  <c r="C22" i="3"/>
  <c r="C24" i="3"/>
  <c r="C23" i="3"/>
  <c r="C26" i="3"/>
  <c r="C27" i="3"/>
  <c r="C28" i="3"/>
  <c r="E51" i="3" l="1"/>
  <c r="D51" i="3"/>
  <c r="C51" i="3"/>
  <c r="C37" i="3"/>
  <c r="D22" i="1"/>
  <c r="F22" i="1" l="1"/>
  <c r="E37" i="3"/>
  <c r="E22" i="1"/>
  <c r="D37" i="3"/>
  <c r="B9" i="3" l="1"/>
  <c r="C9" i="3" s="1"/>
  <c r="D9" i="3" s="1"/>
  <c r="E9" i="3" s="1"/>
  <c r="B8" i="3"/>
  <c r="C15" i="3"/>
  <c r="E14" i="3"/>
  <c r="C13" i="3"/>
  <c r="C18" i="3"/>
  <c r="C50" i="3" s="1"/>
  <c r="C49" i="3" l="1"/>
  <c r="C8" i="3"/>
  <c r="D8" i="3" s="1"/>
  <c r="E8" i="3" s="1"/>
  <c r="B48" i="3"/>
  <c r="B52" i="3" s="1"/>
  <c r="B35" i="3"/>
  <c r="D23" i="1"/>
  <c r="C33" i="3"/>
  <c r="D26" i="1"/>
  <c r="C36" i="3"/>
  <c r="D24" i="1"/>
  <c r="C34" i="3"/>
  <c r="C25" i="1"/>
  <c r="D18" i="3"/>
  <c r="D50" i="3" s="1"/>
  <c r="D15" i="3"/>
  <c r="C48" i="3"/>
  <c r="E12" i="3"/>
  <c r="E13" i="3"/>
  <c r="C52" i="3" l="1"/>
  <c r="D49" i="3"/>
  <c r="E33" i="3"/>
  <c r="E24" i="1"/>
  <c r="D34" i="3"/>
  <c r="D25" i="1"/>
  <c r="C35" i="3"/>
  <c r="E26" i="1"/>
  <c r="D36" i="3"/>
  <c r="D33" i="3"/>
  <c r="F23" i="1"/>
  <c r="E23" i="1"/>
  <c r="E15" i="3"/>
  <c r="E49" i="3" s="1"/>
  <c r="D48" i="3"/>
  <c r="D52" i="3" s="1"/>
  <c r="E18" i="3"/>
  <c r="E50" i="3" s="1"/>
  <c r="F24" i="1" l="1"/>
  <c r="E34" i="3"/>
  <c r="F26" i="1"/>
  <c r="E36" i="3"/>
  <c r="E25" i="1"/>
  <c r="D35" i="3"/>
  <c r="E48" i="3"/>
  <c r="E52" i="3" s="1"/>
  <c r="F25" i="1" l="1"/>
  <c r="E35" i="3"/>
  <c r="D19" i="1" l="1"/>
  <c r="E19" i="1"/>
  <c r="C19" i="1"/>
  <c r="C28" i="1" s="1"/>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H15" i="8" l="1"/>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8" i="3"/>
  <c r="B53" i="3" s="1"/>
  <c r="B39" i="3" l="1"/>
  <c r="K28" i="1"/>
  <c r="D28" i="1"/>
  <c r="C11" i="2"/>
  <c r="C38" i="3"/>
  <c r="C39" i="3" l="1"/>
  <c r="C53" i="3"/>
  <c r="L28" i="1"/>
  <c r="D38" i="3"/>
  <c r="E28" i="1"/>
  <c r="M28" i="1" l="1"/>
  <c r="D39" i="3"/>
  <c r="D53" i="3"/>
  <c r="E38" i="3"/>
  <c r="F28" i="1"/>
  <c r="N28" i="1" s="1"/>
  <c r="E39" i="3" l="1"/>
  <c r="E53" i="3"/>
  <c r="C29" i="1"/>
  <c r="C41" i="1" s="1"/>
</calcChain>
</file>

<file path=xl/sharedStrings.xml><?xml version="1.0" encoding="utf-8"?>
<sst xmlns="http://schemas.openxmlformats.org/spreadsheetml/2006/main" count="1020" uniqueCount="419">
  <si>
    <t>PacifiCorp</t>
  </si>
  <si>
    <t>Washington Clean Energy Implementation Plan</t>
  </si>
  <si>
    <t>Annual Incremental Costs Analysis</t>
  </si>
  <si>
    <t>Revenue Requirement of Cost Estimates</t>
  </si>
  <si>
    <t>Compliance Year</t>
  </si>
  <si>
    <t>$-Millions</t>
  </si>
  <si>
    <t>Category for Look Up</t>
  </si>
  <si>
    <t>Revenue Requirement</t>
  </si>
  <si>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</si>
  <si>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</si>
  <si>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</si>
  <si>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</si>
  <si>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</si>
  <si>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</si>
  <si>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</si>
  <si>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</si>
  <si>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</si>
  <si>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</si>
  <si>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</si>
  <si>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</si>
  <si>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</si>
  <si>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</si>
  <si>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</si>
  <si>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</si>
  <si>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</si>
  <si>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</si>
  <si>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</si>
  <si>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</si>
  <si>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</si>
  <si>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</si>
  <si>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t>Total Revenue Requirement 2</t>
  </si>
  <si>
    <t>Average Revenue Requirement</t>
  </si>
  <si>
    <t>Notes:</t>
  </si>
  <si>
    <t>1. Incremental fixed cost are identical between the CEIP portfolio (W-10 CETA) and Alternative Portfolio (P-SC) during the CEIP compliance window. Fixed costs are reported in the respective portfolios at a nominal and levelized basis, which reflects both a return on and return of component.</t>
  </si>
  <si>
    <t>2. Estimated revenue requirement is calculated based on incremental costs derived by comparing IRP portfolios.  Actual cost recovery will ultimately be determined by the prevailing cost allocation methodology approved in Washington at the time recovery is sought.</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</si>
  <si>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</si>
  <si>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</si>
  <si>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</si>
  <si>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</si>
  <si>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</si>
  <si>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</si>
  <si>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</si>
  <si>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</si>
  <si>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</si>
  <si>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</si>
  <si>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</si>
  <si>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</si>
  <si>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</si>
  <si>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</si>
  <si>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</si>
  <si>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</si>
  <si>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</si>
  <si>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</si>
  <si>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</si>
  <si>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</si>
  <si>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r>
      <t xml:space="preserve">Descriptions </t>
    </r>
    <r>
      <rPr>
        <b/>
        <u/>
        <sz val="11"/>
        <color rgb="FFFF0000"/>
        <rFont val="Times New Roman"/>
        <family val="1"/>
      </rPr>
      <t>(Original Filing)</t>
    </r>
  </si>
  <si>
    <t>Descriptions (2024/2025 Updates)</t>
  </si>
  <si>
    <t>Methodology (Original Filing)</t>
  </si>
  <si>
    <t>Methodology (2024/2025 Updates)</t>
  </si>
  <si>
    <t>Category</t>
  </si>
  <si>
    <t>CEIP Management, Coordination &amp; Communication</t>
  </si>
  <si>
    <r>
      <t>2 FTE (EAG)</t>
    </r>
    <r>
      <rPr>
        <vertAlign val="superscript"/>
        <sz val="11"/>
        <color theme="1"/>
        <rFont val="Times New Roman"/>
        <family val="1"/>
      </rPr>
      <t>1</t>
    </r>
  </si>
  <si>
    <t>Additional FTE to coordinate, facilitate, and strategic planning for EAG.</t>
  </si>
  <si>
    <t>No incremental FTE for all reporting years expected for CETA compliance purposes.</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</si>
  <si>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</si>
  <si>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</si>
  <si>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</si>
  <si>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</si>
  <si>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GIS mapping support from time to time.</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</si>
  <si>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</si>
  <si>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</si>
  <si>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</si>
  <si>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</si>
  <si>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Assumptions Include:
- EAG compensation of $400/member per meeting
- Assumes 6 members participate in each year
- Travel costs of $800 per person/meeting, 2 company staff attendees assumed, 3 in-person meetings per year assumed
- Public participation outreach cost est. $35,000/year</t>
  </si>
  <si>
    <t>Incremental cost assumptions based on 9 EAG meetings and 3 Public Meetings/Workshops per calendar year. 
Costs estimates based on 2021 historical dollars and assumes escalation of 2.155% annually.</t>
  </si>
  <si>
    <t xml:space="preserve">Incremental cost assumptions established in 2023 dollars, based on 3 in-person and 6 virtual EAG meetings per year, for a total of 9 annual meetings.
Costs estimates assume escalation of 2.155% annually.
</t>
  </si>
  <si>
    <t xml:space="preserve">Public Outreach Translation </t>
  </si>
  <si>
    <t>- Interpretation costs in forecast $2,430/year based on 2021 activity history
- Outreach translation forecast of $15,000/year</t>
  </si>
  <si>
    <t>- Outreach translation forecast of $5,000/year
- Meeting translation forecast of $15,000/year</t>
  </si>
  <si>
    <t>Facilitation Support - Contract</t>
  </si>
  <si>
    <t>- Includes facilitation services costs plus travel costs for 4 in-person EAG meetings in 2022, and all 9 EAG meetings for 2023 onwards.</t>
  </si>
  <si>
    <t>- Facilitation service costs (inclusive of travel costs for 3 in-person meetings) of $25,000 per meeting for 9 annual EAG meetings, and 2 CEIP engagement meetings per year.</t>
  </si>
  <si>
    <t>Translated Material</t>
  </si>
  <si>
    <t>- EAG Translated materials forecast of $10,977/year based on 2021 activity history
-Public Meeting translated materials forecast of $1,956/year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</si>
  <si>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</si>
  <si>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</si>
  <si>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</si>
  <si>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</si>
  <si>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</si>
  <si>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</si>
  <si>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</si>
  <si>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</si>
  <si>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</si>
  <si>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Incremental cost of CETA utility action compared to lowest reasonable cost action: delivering same kWh savings from "regular" small business offers (lighting and nonlighting) available to all small businesses</t>
  </si>
  <si>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</si>
  <si>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$/kWh (incentives) was calculated for two cases. Baseline case is average incentive $/kWh for the "regular" small business lighting offer. Enhanced case (the utility action) is acquiring the savings with enhanced incentives available to small businesses located in a Highly Impacted Community and very small businesses (with annual kWh usage below a maximum annual usage threshold). The difference between the two cases ($/kWh) is multiplied by the savings forecast in each year (2024 and 2025) and represents the incremental cost. </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</si>
  <si>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</si>
  <si>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</si>
  <si>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Incremental cost of CETA utility action compared to lowest reasonable cost action: lowest cost action is prior level of repairs funding (up to 15%) and no heating system conversions</t>
  </si>
  <si>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</si>
  <si>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Estimated additional funding for repairs and for ductless heat pump conversions were provided by the agencies. </t>
  </si>
  <si>
    <t>I moved this one up, so it isn't mixed in with the Home Energy Savings program actions.</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</si>
  <si>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</si>
  <si>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</si>
  <si>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See Community based bulb distribution</t>
  </si>
  <si>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</si>
  <si>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Home Energy Savings - Community based bulb distribution (replaces value lighting buydown for targeted communities)</t>
  </si>
  <si>
    <t>Incremental cost of CETA utility action compared to lowest reasonable cost action: Community-based bulb distribution will have 0 reported kWh savings. Lowest cost action would be to not implement this initiative.</t>
  </si>
  <si>
    <t xml:space="preserve">The Total Utility Cost is the administrative cost of delivering bulbs to highly impacted communities. There are no incentives associated with this measure, and no claimed kWh savings. So the incremental cost of this action is simply the administrative cost of the light bulb delivery. </t>
  </si>
  <si>
    <t>I added since it really is a new action, replacing an old action.</t>
  </si>
  <si>
    <t xml:space="preserve">Home Energy Savings - additional administration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</si>
  <si>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</si>
  <si>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 xml:space="preserve">Incremental cost of CETA utility action compared to lowest reasonable cost action: Increased administration estimated by Resource Innovations for one additional full time employee to cover tracking, marketing, outreach, system updates and design. </t>
  </si>
  <si>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</si>
  <si>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This action incorporates the estimated additional administrative costs of incorporating the various CETA elements into system updates, program design, outreach and marketing, and tracking and reporting. This does not include incentives. </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</si>
  <si>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</si>
  <si>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</si>
  <si>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 xml:space="preserve">Incremental cost of CETA utility action compared to lowest reasonable cost action: Enhanced multi-family window incentives compared to typical window upgrades. </t>
  </si>
  <si>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</si>
  <si>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The $/kWh (administration and incentives) is calculated for two cases. Baseline case is the average cost of acquring kWh savings from the typical window upgrade measure. The utility action case is the average cost of acquiring kWh savings from the multifamily window measures that have enhanced incentives. The difference between the two cases on a $/kWh basis is multiplied by the kWh savings forecast and represents the incremental cost per year. </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</si>
  <si>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</si>
  <si>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</si>
  <si>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 xml:space="preserve">Incremental cost of CETA utility action compared to lowest reasonable cost action: Electric heat for non-electric homes in targeted communities compared to single family heat pump conversions from electric heating. </t>
  </si>
  <si>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</si>
  <si>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 xml:space="preserve">The $/kWh (administration and incentives) is calculated for two cases. Baseline case is the average cost of acquring kWh savings from single family heat pump conversions. The utility action case is the average cost of acquiring kWh savings from the heat pumps replacing non-electric and non-gas heating sources. The difference between the two cases on a $/kWh basis is multiplied by the kWh savings forecast and represents the incremental cost per year. </t>
  </si>
  <si>
    <t>Non-IRP Cost Estimates</t>
  </si>
  <si>
    <t>Completeness Check</t>
  </si>
  <si>
    <t>Table 4.3 - Non-modeled Incremental Costs</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</si>
  <si>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</si>
  <si>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</si>
  <si>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</si>
  <si>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</si>
  <si>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</si>
  <si>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</si>
  <si>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</si>
  <si>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</si>
  <si>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</si>
  <si>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</si>
  <si>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r>
      <t xml:space="preserve">Lowest reasonable cost portfolio (preferred portfolio) </t>
    </r>
    <r>
      <rPr>
        <b/>
        <sz val="10"/>
        <color theme="1"/>
        <rFont val="Calibri"/>
        <family val="2"/>
        <scheme val="minor"/>
      </rPr>
      <t>P02-SC-CETA</t>
    </r>
  </si>
  <si>
    <r>
      <t xml:space="preserve">Alternative lowest reasonable cost portfolio </t>
    </r>
    <r>
      <rPr>
        <b/>
        <sz val="10"/>
        <color theme="1"/>
        <rFont val="Calibri"/>
        <family val="2"/>
        <scheme val="minor"/>
      </rPr>
      <t>P02-SCGHG</t>
    </r>
  </si>
  <si>
    <t>Incremental Cost/Revenues Comparison</t>
  </si>
  <si>
    <t>Table 4.2 - Annual Impacts of CETA</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</si>
  <si>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</si>
  <si>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</si>
  <si>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</si>
  <si>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</si>
  <si>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</si>
  <si>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</si>
  <si>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</si>
  <si>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</si>
  <si>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</si>
  <si>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</si>
  <si>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</si>
  <si>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</si>
  <si>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</si>
  <si>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</si>
  <si>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</si>
  <si>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</si>
  <si>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</si>
  <si>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</si>
  <si>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</si>
  <si>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</si>
  <si>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</si>
  <si>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</si>
  <si>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</si>
  <si>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PS1-SC-CETA less PS0-CETA</t>
  </si>
  <si>
    <t>$ millions</t>
  </si>
  <si>
    <t>NPV</t>
  </si>
  <si>
    <t>Coal VOM Costs</t>
  </si>
  <si>
    <t>Coal</t>
  </si>
  <si>
    <t>Coal Fixed Costs</t>
  </si>
  <si>
    <t>Coal FOM</t>
  </si>
  <si>
    <t>Reclamation Costs</t>
  </si>
  <si>
    <t>Retirement Costs</t>
  </si>
  <si>
    <t>Coal Fuel Costs</t>
  </si>
  <si>
    <t>Coal Start Fuel</t>
  </si>
  <si>
    <t>Emission Cost</t>
  </si>
  <si>
    <t>OTR NOx</t>
  </si>
  <si>
    <t>GHG</t>
  </si>
  <si>
    <t>Other Generation Costs</t>
  </si>
  <si>
    <t>Solar VOM</t>
  </si>
  <si>
    <t>Wind VOM</t>
  </si>
  <si>
    <t>Battery VOM</t>
  </si>
  <si>
    <t>LT Contract VOM</t>
  </si>
  <si>
    <t>QFs VOM</t>
  </si>
  <si>
    <t>Other VOM</t>
  </si>
  <si>
    <t>Start Fuel</t>
  </si>
  <si>
    <t>Energy not Served</t>
  </si>
  <si>
    <t>Dumped Energy</t>
  </si>
  <si>
    <t>Deficiency Cost</t>
  </si>
  <si>
    <t>Other Generation Fixed Costs</t>
  </si>
  <si>
    <t>Generator Fixed / Build Costs</t>
  </si>
  <si>
    <t>Battery Fixed / Build Costs</t>
  </si>
  <si>
    <t>Solar FOM</t>
  </si>
  <si>
    <t>Wind FOM</t>
  </si>
  <si>
    <t>Gas FOM</t>
  </si>
  <si>
    <t>Battery FOM</t>
  </si>
  <si>
    <t>Other FOM</t>
  </si>
  <si>
    <t>OATT Adjustment</t>
  </si>
  <si>
    <t>Use of Service</t>
  </si>
  <si>
    <t>Demand Side Management Costs</t>
  </si>
  <si>
    <t>Demand Response VOM</t>
  </si>
  <si>
    <t>Demand Response FOM</t>
  </si>
  <si>
    <t>Energy Effenciency VOM</t>
  </si>
  <si>
    <t>Energy Effenciency FOM</t>
  </si>
  <si>
    <t>Market Costs</t>
  </si>
  <si>
    <t>System Market Sales</t>
  </si>
  <si>
    <t>System Market Purchases</t>
  </si>
  <si>
    <t xml:space="preserve">Transmission Costs  </t>
  </si>
  <si>
    <t xml:space="preserve">  Transmission Build / Reinforcement Costs</t>
  </si>
  <si>
    <t>Total System Cost</t>
  </si>
  <si>
    <t>Fixed</t>
  </si>
  <si>
    <t>Risk Adjusted PVRR</t>
  </si>
  <si>
    <t>Generation (GWh)</t>
  </si>
  <si>
    <t>DR</t>
  </si>
  <si>
    <t>LT Contracts</t>
  </si>
  <si>
    <t>QFs</t>
  </si>
  <si>
    <t>Gas</t>
  </si>
  <si>
    <t>Solar</t>
  </si>
  <si>
    <t>Wind</t>
  </si>
  <si>
    <t>Other System</t>
  </si>
  <si>
    <t>Projects Generation (GWh)</t>
  </si>
  <si>
    <t>OTR NOx Cost ($ millions)</t>
  </si>
  <si>
    <t>CO2 CCUS</t>
  </si>
  <si>
    <t>CO2 Price Curve</t>
  </si>
  <si>
    <t>CO2 Chehalis</t>
  </si>
  <si>
    <t>All Other Emissions</t>
  </si>
  <si>
    <t>23I.ST.RP.20.PS1_.EP.SC.CETA.10305 (LT. 10305 - 10306)</t>
  </si>
  <si>
    <t>Is FOM</t>
  </si>
  <si>
    <t>Sample:</t>
  </si>
  <si>
    <t>Mean</t>
  </si>
  <si>
    <t>Mean FOM</t>
  </si>
  <si>
    <t>Lookups</t>
  </si>
  <si>
    <t>sum range</t>
  </si>
  <si>
    <t>FOM Total</t>
  </si>
  <si>
    <t>Generator_by_Category[VO&amp;M Cost ($000)]</t>
  </si>
  <si>
    <t>Generator_by_Category[FO&amp;M Cost ($000)]</t>
  </si>
  <si>
    <t>Other Costs</t>
  </si>
  <si>
    <t>Generator_by_Category[Fuel Cost ($000)]</t>
  </si>
  <si>
    <t>Generator_by_Category[Start Fuel Cost ($000)]</t>
  </si>
  <si>
    <t>Emissions_Summary[Cost ($000)]</t>
  </si>
  <si>
    <t>GAS</t>
  </si>
  <si>
    <t>Battery</t>
  </si>
  <si>
    <t>Battery_by_Category[VO&amp;M Cost ($000)]</t>
  </si>
  <si>
    <t>Contract</t>
  </si>
  <si>
    <t>QF</t>
  </si>
  <si>
    <t>Other</t>
  </si>
  <si>
    <t>LT_Generator[Year]</t>
  </si>
  <si>
    <t>LT_Generator[Annualized Build Cost ($000)]</t>
  </si>
  <si>
    <t>LT_Battery[Year]</t>
  </si>
  <si>
    <t>LT_Battery[Annualized Build Cost ($000)]</t>
  </si>
  <si>
    <t>Battery_by_Category[FO&amp;M Cost ($000)]</t>
  </si>
  <si>
    <t>Generator_by_Category[UoS Cost ($000)]</t>
  </si>
  <si>
    <t>Revenue ($000)</t>
  </si>
  <si>
    <t>Cost ($000)</t>
  </si>
  <si>
    <t>Transmission[Year]</t>
  </si>
  <si>
    <t>Transmission[FO&amp;M Cost ($000)]</t>
  </si>
  <si>
    <t>Generator_by_Category[Generation (GWh)]</t>
  </si>
  <si>
    <t>Co2 45Q Price</t>
  </si>
  <si>
    <t>Co2 CCUS Revenue</t>
  </si>
  <si>
    <t>Co2</t>
  </si>
  <si>
    <t>CO2 WA Emission Market</t>
  </si>
  <si>
    <t>Remainder</t>
  </si>
  <si>
    <t>23I.ST.RP.20.PS0_.EP.SC.Base.9558 (LT. 9558 - 9562) v101.8</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</si>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</sst>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quot;$&quot;#,##0.00"/>
    <numFmt numFmtId="167" formatCode="0.0%"/>
    <numFmt numFmtId="168" formatCode="&quot;$&quot;#,##0.000_);\(&quot;$&quot;#,##0.000\)"/>
    <numFmt numFmtId="169" formatCode="0.00000000000000%"/>
    <numFmt numFmtId="170" formatCode="_(* #,##0.000_);_(* \(#,##0.000\);_(* &quot;-&quot;??_);_(@_)"/>
    <numFmt numFmtId="171" formatCode="0.000"/>
    <numFmt numFmtId="172" formatCode="_(&quot;$&quot;* #,##0_);_(&quot;$&quot;* \(#,##0\);_(&quot;$&quot;* &quot;-&quot;??_);_(@_)"/>
    <numFmt numFmtId="173" formatCode="0_);[Red]\(0\)"/>
    <numFmt numFmtId="174" formatCode="&quot;$&quot;#,##0.000000"/>
    <numFmt numFmtId="175" formatCode="&quot;$&quot;#,##0"/>
    <numFmt numFmtId="176" formatCode="#&quot;)&quot;"/>
    <numFmt numFmtId="177" formatCode="0.00000000"/>
  </numFmts>
  <fonts count="5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6"/>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sz val="12"/>
      <color rgb="FFFF0000"/>
      <name val="Times New Roman"/>
      <family val="1"/>
    </font>
    <font>
      <b/>
      <sz val="11"/>
      <color theme="0"/>
      <name val="Calibri"/>
      <family val="2"/>
      <scheme val="minor"/>
    </font>
    <font>
      <sz val="11"/>
      <color rgb="FFFF0000"/>
      <name val="Calibri"/>
      <family val="2"/>
      <scheme val="minor"/>
    </font>
    <font>
      <sz val="11"/>
      <color theme="0"/>
      <name val="Calibri"/>
      <family val="2"/>
      <scheme val="minor"/>
    </font>
    <font>
      <strike/>
      <sz val="12"/>
      <color theme="1"/>
      <name val="Times New Roman"/>
      <family val="1"/>
    </font>
    <font>
      <u/>
      <sz val="11"/>
      <color theme="1"/>
      <name val="Calibri"/>
      <family val="2"/>
      <scheme val="minor"/>
    </font>
    <font>
      <sz val="11"/>
      <color rgb="FFFF0000"/>
      <name val="Times New Roman"/>
      <family val="1"/>
    </font>
    <font>
      <vertAlign val="superscript"/>
      <sz val="11"/>
      <color theme="1"/>
      <name val="Times New Roman"/>
      <family val="1"/>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44">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5" fontId="6" fillId="0" borderId="0" xfId="6" applyNumberFormat="1" applyFont="1" applyFill="1" applyBorder="1"/>
    <xf numFmtId="165" fontId="6" fillId="0" borderId="0" xfId="5" applyNumberFormat="1" applyFont="1" applyFill="1" applyBorder="1"/>
    <xf numFmtId="164" fontId="5"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6"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6"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7" fontId="4" fillId="0" borderId="0" xfId="6" applyNumberFormat="1" applyFont="1" applyFill="1"/>
    <xf numFmtId="0" fontId="26" fillId="0" borderId="0" xfId="13"/>
    <xf numFmtId="10" fontId="4" fillId="0" borderId="11" xfId="11" applyNumberFormat="1" applyBorder="1"/>
    <xf numFmtId="168" fontId="4" fillId="0" borderId="11" xfId="11" applyNumberFormat="1" applyBorder="1"/>
    <xf numFmtId="168"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7"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7" fontId="29" fillId="0" borderId="0" xfId="6" applyNumberFormat="1" applyFont="1" applyFill="1" applyBorder="1" applyProtection="1">
      <protection locked="0"/>
    </xf>
    <xf numFmtId="1" fontId="4" fillId="0" borderId="0" xfId="11" applyNumberFormat="1"/>
    <xf numFmtId="167" fontId="4" fillId="0" borderId="0" xfId="6" applyNumberFormat="1" applyFont="1" applyFill="1" applyBorder="1"/>
    <xf numFmtId="1" fontId="29" fillId="0" borderId="0" xfId="11" applyNumberFormat="1" applyFont="1"/>
    <xf numFmtId="167" fontId="29" fillId="0" borderId="0" xfId="6" applyNumberFormat="1" applyFont="1" applyFill="1"/>
    <xf numFmtId="169" fontId="4" fillId="0" borderId="0" xfId="11" applyNumberFormat="1"/>
    <xf numFmtId="167" fontId="4" fillId="0" borderId="0" xfId="11" applyNumberFormat="1"/>
    <xf numFmtId="167"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7"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0" fontId="22" fillId="0" borderId="9" xfId="5" applyNumberFormat="1" applyFont="1" applyFill="1" applyBorder="1" applyProtection="1">
      <protection locked="0"/>
    </xf>
    <xf numFmtId="170"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7"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0"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0" fontId="22" fillId="0" borderId="14" xfId="5" applyNumberFormat="1" applyFont="1" applyFill="1" applyBorder="1" applyProtection="1">
      <protection locked="0"/>
    </xf>
    <xf numFmtId="170"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7" fontId="22" fillId="0" borderId="4" xfId="6" applyNumberFormat="1" applyFont="1" applyFill="1" applyBorder="1" applyProtection="1">
      <protection locked="0"/>
    </xf>
    <xf numFmtId="0" fontId="22" fillId="0" borderId="3" xfId="11" quotePrefix="1" applyFont="1" applyBorder="1" applyAlignment="1">
      <alignment horizontal="center"/>
    </xf>
    <xf numFmtId="167"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7"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7" fontId="22" fillId="0" borderId="0" xfId="6" applyNumberFormat="1" applyFont="1" applyFill="1" applyProtection="1">
      <protection locked="0"/>
    </xf>
    <xf numFmtId="170" fontId="22" fillId="0" borderId="0" xfId="5" applyNumberFormat="1" applyFont="1" applyFill="1" applyProtection="1">
      <protection locked="0"/>
    </xf>
    <xf numFmtId="171" fontId="4" fillId="0" borderId="0" xfId="11" applyNumberFormat="1"/>
    <xf numFmtId="167" fontId="4" fillId="0" borderId="11" xfId="6" applyNumberFormat="1" applyFont="1" applyFill="1" applyBorder="1"/>
    <xf numFmtId="167" fontId="4" fillId="0" borderId="11" xfId="11" applyNumberFormat="1" applyBorder="1"/>
    <xf numFmtId="170" fontId="4" fillId="0" borderId="11" xfId="11" applyNumberFormat="1" applyBorder="1"/>
    <xf numFmtId="0" fontId="4" fillId="0" borderId="11" xfId="14" applyBorder="1"/>
    <xf numFmtId="170" fontId="4" fillId="0" borderId="0" xfId="11" applyNumberFormat="1"/>
    <xf numFmtId="0" fontId="4" fillId="0" borderId="0" xfId="14"/>
    <xf numFmtId="170" fontId="22" fillId="0" borderId="0" xfId="6" applyNumberFormat="1" applyFont="1" applyFill="1" applyProtection="1">
      <protection locked="0"/>
    </xf>
    <xf numFmtId="168" fontId="22" fillId="0" borderId="0" xfId="6" applyNumberFormat="1" applyFont="1" applyFill="1" applyProtection="1">
      <protection locked="0"/>
    </xf>
    <xf numFmtId="171" fontId="0" fillId="0" borderId="0" xfId="11" applyNumberFormat="1" applyFont="1"/>
    <xf numFmtId="167" fontId="22" fillId="0" borderId="11" xfId="6" applyNumberFormat="1" applyFont="1" applyFill="1" applyBorder="1" applyProtection="1">
      <protection locked="0"/>
    </xf>
    <xf numFmtId="167" fontId="22" fillId="0" borderId="27" xfId="6" applyNumberFormat="1" applyFont="1" applyFill="1" applyBorder="1" applyProtection="1">
      <protection locked="0"/>
    </xf>
    <xf numFmtId="170"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2"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37" fontId="0" fillId="0" borderId="0" xfId="0" applyNumberFormat="1"/>
    <xf numFmtId="10" fontId="0" fillId="6" borderId="32" xfId="0" applyNumberFormat="1" applyFill="1" applyBorder="1" applyAlignment="1">
      <alignment horizontal="center"/>
    </xf>
    <xf numFmtId="0" fontId="0" fillId="6" borderId="33" xfId="0" applyFill="1" applyBorder="1" applyAlignment="1">
      <alignment horizontal="center"/>
    </xf>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0" fontId="4" fillId="0" borderId="0" xfId="16" applyFont="1"/>
    <xf numFmtId="37" fontId="0" fillId="0" borderId="0" xfId="0" quotePrefix="1" applyNumberFormat="1"/>
    <xf numFmtId="0" fontId="4" fillId="0" borderId="0" xfId="16" applyFont="1" applyAlignment="1">
      <alignment horizontal="left" indent="1"/>
    </xf>
    <xf numFmtId="37" fontId="34" fillId="0" borderId="0" xfId="0" applyNumberFormat="1" applyFont="1"/>
    <xf numFmtId="0" fontId="6" fillId="0" borderId="0" xfId="16" applyFont="1" applyAlignment="1">
      <alignment horizontal="left" wrapText="1" indent="1"/>
    </xf>
    <xf numFmtId="0" fontId="33" fillId="0" borderId="0" xfId="0" applyFont="1"/>
    <xf numFmtId="0" fontId="35" fillId="0" borderId="0" xfId="0" applyFont="1"/>
    <xf numFmtId="10" fontId="0" fillId="0" borderId="0" xfId="0" applyNumberFormat="1"/>
    <xf numFmtId="174" fontId="12" fillId="0" borderId="0" xfId="0" applyNumberFormat="1" applyFont="1"/>
    <xf numFmtId="174" fontId="12" fillId="0" borderId="0" xfId="0" applyNumberFormat="1" applyFont="1" applyAlignment="1">
      <alignment horizontal="center" vertical="top"/>
    </xf>
    <xf numFmtId="174" fontId="12" fillId="4" borderId="0" xfId="0" applyNumberFormat="1" applyFont="1" applyFill="1"/>
    <xf numFmtId="174" fontId="15" fillId="5" borderId="0" xfId="0" applyNumberFormat="1" applyFont="1" applyFill="1"/>
    <xf numFmtId="175"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6" fontId="12" fillId="2" borderId="1" xfId="2" applyNumberFormat="1" applyFont="1" applyFill="1" applyBorder="1"/>
    <xf numFmtId="166" fontId="12" fillId="2" borderId="1" xfId="0" applyNumberFormat="1" applyFont="1" applyFill="1" applyBorder="1" applyAlignment="1">
      <alignment horizontal="right"/>
    </xf>
    <xf numFmtId="166" fontId="12" fillId="3" borderId="0" xfId="0" applyNumberFormat="1" applyFont="1" applyFill="1" applyAlignment="1">
      <alignment horizontal="right"/>
    </xf>
    <xf numFmtId="166"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6" fontId="12" fillId="5" borderId="1" xfId="0" applyNumberFormat="1" applyFont="1" applyFill="1" applyBorder="1"/>
    <xf numFmtId="166" fontId="15" fillId="5" borderId="1" xfId="0" applyNumberFormat="1" applyFont="1" applyFill="1" applyBorder="1"/>
    <xf numFmtId="0" fontId="37" fillId="0" borderId="0" xfId="0" applyFont="1"/>
    <xf numFmtId="166"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7" fillId="0" borderId="0" xfId="1" applyFont="1"/>
    <xf numFmtId="0" fontId="38" fillId="0" borderId="0" xfId="0" applyFont="1"/>
    <xf numFmtId="0" fontId="2" fillId="0" borderId="1" xfId="0" applyFont="1" applyBorder="1"/>
    <xf numFmtId="0" fontId="0" fillId="0" borderId="1" xfId="0" applyBorder="1"/>
    <xf numFmtId="0" fontId="36" fillId="7" borderId="1" xfId="0" applyFont="1" applyFill="1" applyBorder="1" applyAlignment="1">
      <alignment horizontal="center"/>
    </xf>
    <xf numFmtId="0" fontId="2" fillId="7" borderId="1" xfId="0" applyFont="1" applyFill="1" applyBorder="1"/>
    <xf numFmtId="0" fontId="0" fillId="0" borderId="0" xfId="0" applyAlignment="1">
      <alignment horizontal="right"/>
    </xf>
    <xf numFmtId="0" fontId="2" fillId="7" borderId="1" xfId="0" applyFont="1" applyFill="1" applyBorder="1" applyAlignment="1">
      <alignment horizontal="center"/>
    </xf>
    <xf numFmtId="166" fontId="0" fillId="0" borderId="1" xfId="0" applyNumberFormat="1" applyBorder="1"/>
    <xf numFmtId="0" fontId="0" fillId="0" borderId="1" xfId="0" applyBorder="1" applyAlignment="1">
      <alignment wrapText="1"/>
    </xf>
    <xf numFmtId="166" fontId="2" fillId="0" borderId="1" xfId="0" applyNumberFormat="1" applyFont="1" applyBorder="1"/>
    <xf numFmtId="0" fontId="13" fillId="0" borderId="0" xfId="0" applyFont="1"/>
    <xf numFmtId="0" fontId="39" fillId="0" borderId="0" xfId="4" applyFont="1"/>
    <xf numFmtId="0" fontId="40" fillId="0" borderId="0" xfId="4" applyFont="1"/>
    <xf numFmtId="0" fontId="39" fillId="0" borderId="0" xfId="4" applyFont="1" applyAlignment="1">
      <alignment horizontal="left"/>
    </xf>
    <xf numFmtId="0" fontId="40" fillId="0" borderId="2" xfId="4" applyFont="1" applyBorder="1"/>
    <xf numFmtId="164" fontId="41" fillId="0" borderId="2" xfId="5" applyNumberFormat="1" applyFont="1" applyFill="1" applyBorder="1"/>
    <xf numFmtId="43" fontId="40" fillId="0" borderId="2" xfId="5" applyFont="1" applyFill="1" applyBorder="1"/>
    <xf numFmtId="43" fontId="41" fillId="0" borderId="2" xfId="5" applyFont="1" applyFill="1" applyBorder="1"/>
    <xf numFmtId="0" fontId="40" fillId="0" borderId="0" xfId="4" applyFont="1" applyAlignment="1">
      <alignment horizontal="left" indent="2"/>
    </xf>
    <xf numFmtId="0" fontId="40" fillId="0" borderId="0" xfId="4" applyFont="1" applyAlignment="1">
      <alignment horizontal="left" indent="3"/>
    </xf>
    <xf numFmtId="43" fontId="41" fillId="0" borderId="1" xfId="5" applyFont="1" applyFill="1" applyBorder="1"/>
    <xf numFmtId="43" fontId="39" fillId="0" borderId="5" xfId="4" applyNumberFormat="1" applyFont="1" applyBorder="1"/>
    <xf numFmtId="164" fontId="39" fillId="0" borderId="0" xfId="4" applyNumberFormat="1" applyFont="1"/>
    <xf numFmtId="165" fontId="41" fillId="0" borderId="0" xfId="6" applyNumberFormat="1" applyFont="1" applyFill="1"/>
    <xf numFmtId="165" fontId="40" fillId="0" borderId="0" xfId="4" applyNumberFormat="1" applyFont="1"/>
    <xf numFmtId="43" fontId="40" fillId="0" borderId="0" xfId="4" applyNumberFormat="1" applyFont="1"/>
    <xf numFmtId="0" fontId="39" fillId="7" borderId="1" xfId="4" quotePrefix="1" applyFont="1" applyFill="1" applyBorder="1" applyAlignment="1">
      <alignment horizontal="center" wrapText="1"/>
    </xf>
    <xf numFmtId="0" fontId="40" fillId="0" borderId="0" xfId="4" applyFont="1" applyAlignment="1">
      <alignment wrapText="1"/>
    </xf>
    <xf numFmtId="43" fontId="40" fillId="0" borderId="0" xfId="1" applyFont="1"/>
    <xf numFmtId="0" fontId="40" fillId="0" borderId="30" xfId="4" applyFont="1" applyBorder="1"/>
    <xf numFmtId="10" fontId="40" fillId="0" borderId="31" xfId="3" applyNumberFormat="1" applyFont="1" applyBorder="1"/>
    <xf numFmtId="0" fontId="2" fillId="0" borderId="14" xfId="0" applyFont="1" applyBorder="1"/>
    <xf numFmtId="0" fontId="42" fillId="0" borderId="0" xfId="0" applyFont="1"/>
    <xf numFmtId="0" fontId="43" fillId="0" borderId="0" xfId="0" applyFont="1"/>
    <xf numFmtId="0" fontId="45" fillId="0" borderId="18" xfId="0" applyFont="1" applyBorder="1"/>
    <xf numFmtId="0" fontId="46" fillId="0" borderId="19" xfId="0" applyFont="1" applyBorder="1"/>
    <xf numFmtId="0" fontId="46" fillId="0" borderId="20" xfId="0" applyFont="1" applyBorder="1"/>
    <xf numFmtId="0" fontId="46" fillId="0" borderId="21" xfId="0" applyFont="1" applyBorder="1"/>
    <xf numFmtId="0" fontId="46" fillId="0" borderId="0" xfId="0" applyFont="1"/>
    <xf numFmtId="0" fontId="46" fillId="0" borderId="22" xfId="0" applyFont="1" applyBorder="1"/>
    <xf numFmtId="0" fontId="45" fillId="0" borderId="21" xfId="0" applyFont="1" applyBorder="1"/>
    <xf numFmtId="0" fontId="46" fillId="0" borderId="0" xfId="0" applyFont="1" applyAlignment="1">
      <alignment horizontal="center"/>
    </xf>
    <xf numFmtId="0" fontId="47" fillId="0" borderId="22" xfId="0" applyFont="1" applyBorder="1" applyAlignment="1">
      <alignment horizontal="center"/>
    </xf>
    <xf numFmtId="0" fontId="42" fillId="0" borderId="21" xfId="0" applyFont="1" applyBorder="1"/>
    <xf numFmtId="0" fontId="48" fillId="0" borderId="23" xfId="0" applyFont="1" applyBorder="1"/>
    <xf numFmtId="0" fontId="44" fillId="0" borderId="23" xfId="0" applyFont="1" applyBorder="1"/>
    <xf numFmtId="0" fontId="42" fillId="0" borderId="22" xfId="0" applyFont="1" applyBorder="1"/>
    <xf numFmtId="0" fontId="42" fillId="0" borderId="24" xfId="0" applyFont="1" applyBorder="1"/>
    <xf numFmtId="0" fontId="42" fillId="0" borderId="25" xfId="0" applyFont="1" applyBorder="1"/>
    <xf numFmtId="0" fontId="42" fillId="0" borderId="26" xfId="0" applyFont="1" applyBorder="1"/>
    <xf numFmtId="0" fontId="6" fillId="8" borderId="12" xfId="16" applyFont="1" applyFill="1" applyBorder="1"/>
    <xf numFmtId="43" fontId="49" fillId="0" borderId="0" xfId="4" applyNumberFormat="1" applyFont="1"/>
    <xf numFmtId="176" fontId="0" fillId="0" borderId="0" xfId="0" applyNumberFormat="1"/>
    <xf numFmtId="173" fontId="33" fillId="0" borderId="0" xfId="0" applyNumberFormat="1" applyFont="1"/>
    <xf numFmtId="0" fontId="34" fillId="0" borderId="0" xfId="0" applyFont="1"/>
    <xf numFmtId="0" fontId="0" fillId="0" borderId="33" xfId="0" applyBorder="1"/>
    <xf numFmtId="0" fontId="33" fillId="10" borderId="1" xfId="0" applyFont="1" applyFill="1" applyBorder="1"/>
    <xf numFmtId="173" fontId="33" fillId="10" borderId="1" xfId="0" applyNumberFormat="1" applyFont="1" applyFill="1" applyBorder="1"/>
    <xf numFmtId="172" fontId="0" fillId="0" borderId="33" xfId="2" applyNumberFormat="1" applyFont="1" applyBorder="1"/>
    <xf numFmtId="0" fontId="2" fillId="10" borderId="1" xfId="0" applyFont="1" applyFill="1" applyBorder="1"/>
    <xf numFmtId="39" fontId="0" fillId="0" borderId="0" xfId="0" applyNumberFormat="1"/>
    <xf numFmtId="2" fontId="34" fillId="0" borderId="0" xfId="0" applyNumberFormat="1" applyFont="1"/>
    <xf numFmtId="37" fontId="34" fillId="0" borderId="0" xfId="0" quotePrefix="1" applyNumberFormat="1" applyFont="1"/>
    <xf numFmtId="0" fontId="51" fillId="0" borderId="0" xfId="0" applyFont="1"/>
    <xf numFmtId="0" fontId="53" fillId="0" borderId="0" xfId="16" applyFont="1" applyAlignment="1">
      <alignment horizontal="left" indent="1"/>
    </xf>
    <xf numFmtId="177" fontId="34" fillId="0" borderId="0" xfId="0" applyNumberFormat="1" applyFont="1"/>
    <xf numFmtId="0" fontId="0" fillId="11" borderId="0" xfId="0" applyFill="1"/>
    <xf numFmtId="37" fontId="34" fillId="0" borderId="11" xfId="0" applyNumberFormat="1" applyFont="1" applyBorder="1"/>
    <xf numFmtId="37" fontId="50" fillId="0" borderId="0" xfId="0" applyNumberFormat="1" applyFont="1"/>
    <xf numFmtId="0" fontId="52" fillId="0" borderId="0" xfId="0" applyFont="1"/>
    <xf numFmtId="0" fontId="54" fillId="0" borderId="0" xfId="0" applyFont="1"/>
    <xf numFmtId="164" fontId="0" fillId="8" borderId="13" xfId="1" applyNumberFormat="1" applyFont="1" applyFill="1" applyBorder="1" applyAlignment="1">
      <alignment horizontal="right"/>
    </xf>
    <xf numFmtId="1" fontId="0" fillId="12" borderId="0" xfId="0" applyNumberFormat="1" applyFill="1"/>
    <xf numFmtId="171" fontId="0" fillId="0" borderId="0" xfId="0" applyNumberFormat="1"/>
    <xf numFmtId="0" fontId="0" fillId="13" borderId="34" xfId="0" applyFill="1" applyBorder="1"/>
    <xf numFmtId="0" fontId="46" fillId="14" borderId="0" xfId="0" applyFont="1" applyFill="1" applyAlignment="1">
      <alignment horizontal="center"/>
    </xf>
    <xf numFmtId="0" fontId="36" fillId="9" borderId="1" xfId="0" applyFont="1" applyFill="1" applyBorder="1" applyAlignment="1">
      <alignment horizontal="center"/>
    </xf>
    <xf numFmtId="43" fontId="37" fillId="9" borderId="0" xfId="1" applyFont="1" applyFill="1"/>
    <xf numFmtId="1" fontId="42" fillId="14" borderId="0" xfId="0" applyNumberFormat="1" applyFont="1" applyFill="1" applyAlignment="1">
      <alignment horizontal="right"/>
    </xf>
    <xf numFmtId="1" fontId="42" fillId="0" borderId="0" xfId="0" applyNumberFormat="1" applyFont="1" applyAlignment="1">
      <alignment horizontal="right"/>
    </xf>
    <xf numFmtId="1" fontId="46" fillId="0" borderId="22" xfId="0" applyNumberFormat="1" applyFont="1" applyBorder="1" applyAlignment="1">
      <alignment horizontal="right"/>
    </xf>
    <xf numFmtId="1" fontId="42" fillId="14" borderId="7" xfId="0" applyNumberFormat="1" applyFont="1" applyFill="1" applyBorder="1" applyAlignment="1">
      <alignment horizontal="right"/>
    </xf>
    <xf numFmtId="1" fontId="42" fillId="0" borderId="7" xfId="0" applyNumberFormat="1" applyFont="1" applyBorder="1" applyAlignment="1">
      <alignment horizontal="right"/>
    </xf>
    <xf numFmtId="1" fontId="42" fillId="14" borderId="0" xfId="0" applyNumberFormat="1" applyFont="1" applyFill="1"/>
    <xf numFmtId="1" fontId="42" fillId="0" borderId="0" xfId="0" applyNumberFormat="1" applyFont="1"/>
    <xf numFmtId="1" fontId="42" fillId="14" borderId="7" xfId="0" applyNumberFormat="1" applyFont="1" applyFill="1" applyBorder="1"/>
    <xf numFmtId="1" fontId="42" fillId="0" borderId="7" xfId="0" applyNumberFormat="1" applyFont="1" applyBorder="1"/>
    <xf numFmtId="1" fontId="44" fillId="14" borderId="7" xfId="0" applyNumberFormat="1" applyFont="1" applyFill="1" applyBorder="1"/>
    <xf numFmtId="1" fontId="44" fillId="0" borderId="7" xfId="0" applyNumberFormat="1" applyFont="1" applyBorder="1"/>
    <xf numFmtId="0" fontId="6" fillId="9" borderId="0" xfId="16" applyFont="1" applyFill="1" applyAlignment="1">
      <alignment horizontal="left" indent="1"/>
    </xf>
    <xf numFmtId="0" fontId="6" fillId="9" borderId="7" xfId="16" applyFont="1" applyFill="1" applyBorder="1"/>
    <xf numFmtId="0" fontId="4" fillId="9" borderId="0" xfId="16" applyFont="1" applyFill="1" applyAlignment="1">
      <alignment horizontal="left" indent="1"/>
    </xf>
    <xf numFmtId="41" fontId="0" fillId="9" borderId="1" xfId="1" applyNumberFormat="1" applyFont="1" applyFill="1" applyBorder="1"/>
    <xf numFmtId="41" fontId="0" fillId="0" borderId="1" xfId="1" applyNumberFormat="1" applyFont="1" applyBorder="1"/>
    <xf numFmtId="41" fontId="2" fillId="9" borderId="1" xfId="0" applyNumberFormat="1" applyFont="1" applyFill="1" applyBorder="1"/>
    <xf numFmtId="0" fontId="12" fillId="2" borderId="1" xfId="0" applyFont="1" applyFill="1" applyBorder="1" applyAlignment="1">
      <alignment horizontal="left" vertical="center" wrapText="1"/>
    </xf>
    <xf numFmtId="0" fontId="12" fillId="2" borderId="0" xfId="0" quotePrefix="1" applyFont="1" applyFill="1" applyAlignment="1">
      <alignment horizontal="left" vertical="top" wrapText="1"/>
    </xf>
    <xf numFmtId="0" fontId="12" fillId="4" borderId="0" xfId="0" applyFont="1" applyFill="1" applyAlignment="1">
      <alignment vertical="center" wrapText="1"/>
    </xf>
    <xf numFmtId="0" fontId="55" fillId="5" borderId="1" xfId="0" applyFont="1" applyFill="1" applyBorder="1" applyAlignment="1">
      <alignment vertical="center" wrapText="1"/>
    </xf>
    <xf numFmtId="0" fontId="12" fillId="4" borderId="3" xfId="0" applyFont="1" applyFill="1" applyBorder="1" applyAlignment="1">
      <alignment wrapText="1"/>
    </xf>
    <xf numFmtId="0" fontId="2" fillId="7" borderId="0" xfId="0" applyFont="1" applyFill="1"/>
    <xf numFmtId="0" fontId="0" fillId="0" borderId="0" xfId="0" applyAlignment="1">
      <alignment wrapText="1"/>
    </xf>
    <xf numFmtId="0" fontId="19" fillId="0" borderId="0" xfId="0" applyFont="1"/>
    <xf numFmtId="0" fontId="55" fillId="5" borderId="1" xfId="0" applyFont="1" applyFill="1" applyBorder="1" applyAlignment="1">
      <alignment wrapText="1"/>
    </xf>
    <xf numFmtId="166" fontId="55" fillId="5" borderId="1" xfId="0" applyNumberFormat="1" applyFont="1" applyFill="1" applyBorder="1"/>
    <xf numFmtId="0" fontId="55" fillId="0" borderId="0" xfId="0" applyFont="1" applyAlignment="1">
      <alignment wrapText="1"/>
    </xf>
    <xf numFmtId="0" fontId="55" fillId="0" borderId="0" xfId="0" applyFont="1"/>
    <xf numFmtId="175" fontId="55" fillId="0" borderId="0" xfId="0" applyNumberFormat="1" applyFont="1"/>
    <xf numFmtId="43" fontId="55" fillId="0" borderId="0" xfId="1" applyFont="1" applyBorder="1"/>
    <xf numFmtId="0" fontId="55" fillId="3" borderId="1" xfId="0" quotePrefix="1" applyFont="1" applyFill="1" applyBorder="1" applyAlignment="1">
      <alignment vertical="center" wrapText="1"/>
    </xf>
    <xf numFmtId="0" fontId="55" fillId="2" borderId="1" xfId="0" applyFont="1" applyFill="1" applyBorder="1" applyAlignment="1">
      <alignment horizontal="left" vertical="center" wrapText="1"/>
    </xf>
    <xf numFmtId="166" fontId="15" fillId="3" borderId="1" xfId="0" applyNumberFormat="1" applyFont="1" applyFill="1" applyBorder="1" applyAlignment="1">
      <alignment horizontal="right"/>
    </xf>
    <xf numFmtId="0" fontId="7" fillId="0" borderId="0" xfId="0" applyFont="1" applyAlignment="1">
      <alignment horizontal="center"/>
    </xf>
    <xf numFmtId="0" fontId="40" fillId="0" borderId="0" xfId="4" applyFont="1" applyAlignment="1">
      <alignment horizontal="left" vertical="top" wrapText="1"/>
    </xf>
    <xf numFmtId="0" fontId="41" fillId="0" borderId="0" xfId="7" applyFont="1" applyAlignment="1">
      <alignment horizontal="left" vertical="top" wrapText="1"/>
    </xf>
    <xf numFmtId="0" fontId="39" fillId="7" borderId="1" xfId="4" applyFont="1" applyFill="1" applyBorder="1" applyAlignment="1">
      <alignment horizontal="center"/>
    </xf>
    <xf numFmtId="0" fontId="16" fillId="0" borderId="0" xfId="0" applyFont="1" applyAlignment="1">
      <alignment horizontal="center"/>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12" fillId="3" borderId="1" xfId="0" applyFont="1" applyFill="1" applyBorder="1" applyAlignment="1">
      <alignment horizontal="left" vertical="center" wrapText="1"/>
    </xf>
    <xf numFmtId="0" fontId="2" fillId="7" borderId="1" xfId="0" applyFont="1" applyFill="1" applyBorder="1" applyAlignment="1">
      <alignment horizontal="center"/>
    </xf>
    <xf numFmtId="0" fontId="12" fillId="2" borderId="1" xfId="0" applyFont="1" applyFill="1" applyBorder="1" applyAlignment="1">
      <alignment horizontal="left" vertical="center" wrapText="1"/>
    </xf>
    <xf numFmtId="0" fontId="45"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cellXfs>
  <cellStyles count="20">
    <cellStyle name="Comma" xfId="1" builtinId="3"/>
    <cellStyle name="Comma 2 2" xfId="5" xr:uid="{99BDD8C9-8931-4447-98C0-CC5BCDD7CAF3}"/>
    <cellStyle name="Comma 3" xfId="18" xr:uid="{BC7C552D-ADA3-4375-A9F1-D25BA741EB53}"/>
    <cellStyle name="Currency" xfId="2" builtinId="4"/>
    <cellStyle name="Currency 2" xfId="15" xr:uid="{316E19E5-59EC-423A-B0E2-DF6C7E3899B9}"/>
    <cellStyle name="Currency 3" xfId="19" xr:uid="{779319E3-0396-468C-B996-1EF2C9B0A4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4" xfId="17" xr:uid="{924F9AA7-3569-40FB-8590-5ADE3E5CE06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84" Type="http://schemas.openxmlformats.org/officeDocument/2006/relationships/externalLink" Target="externalLinks/externalLink73.xml"/><Relationship Id="rId89" Type="http://schemas.openxmlformats.org/officeDocument/2006/relationships/externalLink" Target="externalLinks/externalLink78.xml"/><Relationship Id="rId112" Type="http://schemas.openxmlformats.org/officeDocument/2006/relationships/customXml" Target="../customXml/item2.xml"/><Relationship Id="rId16" Type="http://schemas.openxmlformats.org/officeDocument/2006/relationships/externalLink" Target="externalLinks/externalLink5.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74" Type="http://schemas.openxmlformats.org/officeDocument/2006/relationships/externalLink" Target="externalLinks/externalLink63.xml"/><Relationship Id="rId79" Type="http://schemas.openxmlformats.org/officeDocument/2006/relationships/externalLink" Target="externalLinks/externalLink68.xml"/><Relationship Id="rId102" Type="http://schemas.openxmlformats.org/officeDocument/2006/relationships/externalLink" Target="externalLinks/externalLink91.xml"/><Relationship Id="rId5" Type="http://schemas.openxmlformats.org/officeDocument/2006/relationships/worksheet" Target="worksheets/sheet5.xml"/><Relationship Id="rId90" Type="http://schemas.openxmlformats.org/officeDocument/2006/relationships/externalLink" Target="externalLinks/externalLink79.xml"/><Relationship Id="rId95" Type="http://schemas.openxmlformats.org/officeDocument/2006/relationships/externalLink" Target="externalLinks/externalLink84.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113" Type="http://schemas.openxmlformats.org/officeDocument/2006/relationships/customXml" Target="../customXml/item3.xml"/><Relationship Id="rId80" Type="http://schemas.openxmlformats.org/officeDocument/2006/relationships/externalLink" Target="externalLinks/externalLink69.xml"/><Relationship Id="rId85" Type="http://schemas.openxmlformats.org/officeDocument/2006/relationships/externalLink" Target="externalLinks/externalLink74.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59" Type="http://schemas.openxmlformats.org/officeDocument/2006/relationships/externalLink" Target="externalLinks/externalLink48.xml"/><Relationship Id="rId103" Type="http://schemas.openxmlformats.org/officeDocument/2006/relationships/externalLink" Target="externalLinks/externalLink92.xml"/><Relationship Id="rId108" Type="http://schemas.openxmlformats.org/officeDocument/2006/relationships/styles" Target="styles.xml"/><Relationship Id="rId54" Type="http://schemas.openxmlformats.org/officeDocument/2006/relationships/externalLink" Target="externalLinks/externalLink43.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91" Type="http://schemas.openxmlformats.org/officeDocument/2006/relationships/externalLink" Target="externalLinks/externalLink80.xml"/><Relationship Id="rId96" Type="http://schemas.openxmlformats.org/officeDocument/2006/relationships/externalLink" Target="externalLinks/externalLink8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6" Type="http://schemas.openxmlformats.org/officeDocument/2006/relationships/externalLink" Target="externalLinks/externalLink95.xml"/><Relationship Id="rId114"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81" Type="http://schemas.openxmlformats.org/officeDocument/2006/relationships/externalLink" Target="externalLinks/externalLink70.xml"/><Relationship Id="rId86" Type="http://schemas.openxmlformats.org/officeDocument/2006/relationships/externalLink" Target="externalLinks/externalLink75.xml"/><Relationship Id="rId94" Type="http://schemas.openxmlformats.org/officeDocument/2006/relationships/externalLink" Target="externalLinks/externalLink83.xml"/><Relationship Id="rId99" Type="http://schemas.openxmlformats.org/officeDocument/2006/relationships/externalLink" Target="externalLinks/externalLink88.xml"/><Relationship Id="rId101" Type="http://schemas.openxmlformats.org/officeDocument/2006/relationships/externalLink" Target="externalLinks/externalLink9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109" Type="http://schemas.openxmlformats.org/officeDocument/2006/relationships/sharedStrings" Target="sharedStrings.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97" Type="http://schemas.openxmlformats.org/officeDocument/2006/relationships/externalLink" Target="externalLinks/externalLink86.xml"/><Relationship Id="rId104" Type="http://schemas.openxmlformats.org/officeDocument/2006/relationships/externalLink" Target="externalLinks/externalLink93.xml"/><Relationship Id="rId7" Type="http://schemas.openxmlformats.org/officeDocument/2006/relationships/worksheet" Target="worksheets/sheet7.xml"/><Relationship Id="rId71" Type="http://schemas.openxmlformats.org/officeDocument/2006/relationships/externalLink" Target="externalLinks/externalLink60.xml"/><Relationship Id="rId92" Type="http://schemas.openxmlformats.org/officeDocument/2006/relationships/externalLink" Target="externalLinks/externalLink81.xml"/><Relationship Id="rId2" Type="http://schemas.openxmlformats.org/officeDocument/2006/relationships/worksheet" Target="worksheets/sheet2.xml"/><Relationship Id="rId29" Type="http://schemas.openxmlformats.org/officeDocument/2006/relationships/externalLink" Target="externalLinks/externalLink18.xml"/><Relationship Id="rId24" Type="http://schemas.openxmlformats.org/officeDocument/2006/relationships/externalLink" Target="externalLinks/externalLink13.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66" Type="http://schemas.openxmlformats.org/officeDocument/2006/relationships/externalLink" Target="externalLinks/externalLink55.xml"/><Relationship Id="rId87" Type="http://schemas.openxmlformats.org/officeDocument/2006/relationships/externalLink" Target="externalLinks/externalLink76.xml"/><Relationship Id="rId110" Type="http://schemas.openxmlformats.org/officeDocument/2006/relationships/calcChain" Target="calcChain.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56" Type="http://schemas.openxmlformats.org/officeDocument/2006/relationships/externalLink" Target="externalLinks/externalLink45.xml"/><Relationship Id="rId77" Type="http://schemas.openxmlformats.org/officeDocument/2006/relationships/externalLink" Target="externalLinks/externalLink66.xml"/><Relationship Id="rId100" Type="http://schemas.openxmlformats.org/officeDocument/2006/relationships/externalLink" Target="externalLinks/externalLink89.xml"/><Relationship Id="rId105" Type="http://schemas.openxmlformats.org/officeDocument/2006/relationships/externalLink" Target="externalLinks/externalLink94.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93" Type="http://schemas.openxmlformats.org/officeDocument/2006/relationships/externalLink" Target="externalLinks/externalLink82.xml"/><Relationship Id="rId98" Type="http://schemas.openxmlformats.org/officeDocument/2006/relationships/externalLink" Target="externalLinks/externalLink87.xml"/><Relationship Id="rId3" Type="http://schemas.openxmlformats.org/officeDocument/2006/relationships/worksheet" Target="worksheets/sheet3.xml"/><Relationship Id="rId25" Type="http://schemas.openxmlformats.org/officeDocument/2006/relationships/externalLink" Target="externalLinks/externalLink14.xml"/><Relationship Id="rId46" Type="http://schemas.openxmlformats.org/officeDocument/2006/relationships/externalLink" Target="externalLinks/externalLink35.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62" Type="http://schemas.openxmlformats.org/officeDocument/2006/relationships/externalLink" Target="externalLinks/externalLink51.xml"/><Relationship Id="rId83" Type="http://schemas.openxmlformats.org/officeDocument/2006/relationships/externalLink" Target="externalLinks/externalLink72.xml"/><Relationship Id="rId88" Type="http://schemas.openxmlformats.org/officeDocument/2006/relationships/externalLink" Target="externalLinks/externalLink77.xml"/><Relationship Id="rId11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22-05%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09-05-JAM%20upd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resourceinnovation.sharepoint.com/PacifiCorp/Trade%20Ally%20Coordination/Invoicing/Program%20Invoices/Actual%20Invoices/2013/01.2013/Invoicing%20January%2020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CFPS05\Files\CLIENTS\A02648_Wattsmart%20Business%20RMP\WSB%20RMP\05%20-%20Management\Budget\A02648%20&amp;%20A02649%20Budget%20Tracking%200127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OR%20UE%20xxx%20(2016%20TAM)/DR/TAM%20Support/_ORTAM17%20NPC%20Study_2016%2003%2018%20CONF.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Finance\Forecast\2016\10.%20October%202016\Supporting%20Documentation\TAC-SMM%20Forecast%20by%20Month%20Cascade%202016%2010%200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resourceinnovation.sharepoint.com/Users/P39016/Desktop/WA%20CE%20inputs%20for%202016-2017%20Business%20Plan_nmg%2010-6-20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GULATN/COS/FUNC%20FACTORS/2015%20Factors/December%202015/COS%20total%20Company%20Functionlization%20Dec1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brkenergy.sharepoint.com/CA/Filings/2018%20Application/Program%20forecasts/P-Corp%20Design%20Tool%20-%20CA%20HES%20-%20Revised%20CE%20Input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sourceinnovation.sharepoint.com/Becky/SAP/Accrual/Old%20sheet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brkenergy.sharepoint.com/Joanne/SAP/RC_CCvlooku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resourceinnovation.sharepoint.com/Marketing/PacifiCorp/PCorp%20EIA%20Sales%20Dat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resourceinnovation.sharepoint.com/2009%20Projects/2009-137%20(PC)%20Utah%20Annual%20Report%20%7b6014.0011%7d/2008%20Annual%20Report/Utah%20HESI%2004240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resourceinnovation.sharepoint.com/Users/paul.warila/Desktop/HOLDING%20TANK/2015%20Data%20Dump%20LOC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IENTS\A02648_Wattsmart%20Business%20RMP\WSB%20RMP\05%20-%20Management\Reports\Forecast%20Reports\2019\Aug%202019%20Monthly%20Dashboard%20121218%20draft%202.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brkenergy.sharepoint.com/CA/Filings/2018%20Application/Program%20forecasts/2015-2016%20montly%20averages%20c.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9AB30B1\PY2018-20%20PCorp%20CE%20Model_CA_Portfolio-Res,%20C&amp;I_20Apr2020_to%20Nexant_ADEC_Fix_Full%202020%20Final%202_0520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clearesult5.sharepoint.com/Users/dbasak/Desktop/Desktop%20Projects/PacifiCorp/Idaho/P-Corp%20Design%20Tool%20-%202013-2015%20Idaho%20LIW_22Aug2017.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filc21p\PaR\Data1\2017%20IRP\_Preferred%20Portfolio\SO\SO%20L&amp;R%20I17_S_FS-GW4_1703031937.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OR/OR%20PCAM%20(2015)/Deferral/OR%20PCAM%20CY2014_2015%2004%202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Projects\PacifiCorp%20-%20Cost%20Effectiveness\Program%20Design\Washington\PY2017\HES\P-Corp%20Design%20Tool%20-%20Washington%20Home%20Energy%20Savers_06Oct201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cificorp.us\dfs\PDXCO\PDX2\DSM\Program%20Mgmt\Other%20program%20management%20files\2017%20Measure%20Life%20Update\Measure_EUL%20Review_6_30_2017.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REGULATN/COS/Oregon%20TAM%202017/Generation%20Cost%20Time%20Series/Full%20calculation%20files/COS%20Oregon%20Functionlization%20Model%20-%20Dec%20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resourceinnovation.sharepoint.com/06_MANAGEMENT/CE%20MODELING%20and%20%20AMW%20REPORTING/TRACKING%20AND%20REPORTS/Savings%20Tracking/NEEA%20Funder%20Savings%20Tracking_FY2009_Feb4_201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CASES\Wyoming98\East%20West%20Rate%20Migratio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12-05-JAM%20updat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LCFPS05\Files\CLIENTS\PacifiCorp\03-Projects\01789%20FinAnswer%20Express%202011%20-%202016\Admin\Reports\Dashboard%20Reports\2016\2016%20Dashboard%20020516.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CLIENTS\A02648_Wattsmart%20Business%20RMP\WSB%20RMP\01%20-%20Projects\PF\1.%20%20Resources\Tracking\Dashcast%20v2.1%2012221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resourceinnovation.sharepoint.com/Users/p70869/AppData/Local/Microsoft/Windows/Temporary%20Internet%20Files/Content.Outlook/L29D04NO/2014-2015%20Business%20Plan%20Tables.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LCFPS05\Files\CLIENTS\PacifiCorp\03-Projects\02225%20Small%20Business%20Lighting%20(Direct%20Install)\ADMIN\Reporting\SBL%20Monthly%20Report_Template.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resourceinnovation.sharepoint.com/Wyoming%209-2001%20Test%20Period/Embedded%20Study/COS_WyoComb%20Sep-2001-%20(faciliti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ACCTNG\RegulatoryAcctg-Rptg\John%20Petrusich\DSM\Recovery%20Files\2007\11-2007-RECOV0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horse\webdrive\Common\DSM\DSM%20Incentive%20Analysis\SUMMIT%20BLUE%2006-01-05\Lighting%20100s\Incentive%20analysis%20-%20ligh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resourceinnovation.sharepoint.com/wyoming%20rate%20case/Combined/WYCombined%2098%20COS%20OCT2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REGULATN\PA&amp;D\CASES\Wy0901\Integration%20plans\Rate%20design%20options\Wyo%202001%20COS%20Summary%20-%201st%20Draft.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SLCFPS05\Files\CLIENTS\PacifiCorp\03-Projects\02225%20Small%20Business%20Lighting%20(Direct%20Install)\APP%20PROCESSING\Batch%20Files\WSBL%20-%20EQUIPMENTSUMMARY%20-%20Cumulative.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resourceinnovation.sharepoint.com/ACCTNG/RegulatoryAcctg-Rptg/John%20Petrusich/DSM/Recovery%20Files/2009/8-2009-RECOV0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resourceinnovation.sharepoint.com/2003.04%20Planning/SAP%20Upload%20Master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nancial%20Analysis/Projects/Mark/Wind/2018/2018%2003%20Filing/Linked%20Repower%20Case%202018.01.30%20Steward/Repower%20Case%20LJ.xlsm"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brkenergy.sharepoint.com/CA/Filings/2021-09%20ABAL%20for%202022/CE%20Inputs/PCorp%20CA%20ABAL%20PY2022%20CE%20Model_16Jul2021_to%20Nexant%20Cascadev3_Nexant_072221.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clearesult5.sharepoint.com/Users/P39016/Desktop/DEER%20NTG/P-Corp%20Design%20Tool%20-%20%202018-2020%20CA%20WSB%20-%2028Aug2017_NTG%2085%20and%20GHG%20Adder.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brkenergy.sharepoint.com/CA/Filings/2019-09-01%20ABAL%20for%202020/Nexant%20deliverables/Forecast_P-Corp%20Design%20Tool_2019-2020%20CA%20HES%20-%2011Jan2019_Nexant%20input%20DEER2017%20PC%20NTG%20080219.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resourceinnovation.sharepoint.com/Documents%20and%20Settings/p09653/My%20Documents/Oregon%20Rate%20Case/SB%201149/Rebuttal/MC%20OR%202001%20Rebutta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resourceinnovation.sharepoint.com/Projects/PacifiCorp/2003%20Support/HVAC%20and%20Motor%20Trade%20Ally/Market%20Characterization/PCorp%20Utah%20EIA%20Sales%20Data.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resourceinnovation.sharepoint.com/305A/Book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ing Hours &amp; Dollars"/>
      <sheetName val="TAC Hours Monthly Report"/>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sheetName val="Delivery_Group Budgets"/>
      <sheetName val="Backlog Forecast Tables"/>
      <sheetName val="RMP BUDGET"/>
      <sheetName val="ALL Tbls"/>
      <sheetName val="INQ"/>
      <sheetName val="MID"/>
      <sheetName val="PFA"/>
      <sheetName val="REG"/>
      <sheetName val="SMB"/>
      <sheetName val="TAC"/>
      <sheetName val="A02648 ODC Pivot"/>
      <sheetName val="A02649 ODC Pivot"/>
      <sheetName val="A02648 YTD Pivot"/>
      <sheetName val="A02649 YTD Pivot"/>
      <sheetName val="A02648 PFA YTD"/>
      <sheetName val="A02649 PFA YTD"/>
      <sheetName val="Retainage Summary"/>
      <sheetName val="A02648 YTD"/>
      <sheetName val="A02649 YTD"/>
      <sheetName val="References"/>
      <sheetName val="Rates"/>
      <sheetName val="A02648 ODC"/>
      <sheetName val="A02649 ODC"/>
      <sheetName val="A02648 Accruals"/>
      <sheetName val="A02649 Accruals"/>
      <sheetName val="Cogons Accruals"/>
      <sheetName val="Forecast Summary"/>
      <sheetName val="Total - CA"/>
      <sheetName val="Total - CA - ECG"/>
      <sheetName val="Total - WAS"/>
      <sheetName val="Total - WA - C+C"/>
      <sheetName val="2022 WA Summary"/>
      <sheetName val="Achieved Count Pivot"/>
      <sheetName val="Achieved Report"/>
      <sheetName val="Lookups"/>
      <sheetName val="Coupons"/>
      <sheetName val="Inspections"/>
      <sheetName val="Pipeline Report - Retail Ltg"/>
      <sheetName val="Pipeline Report - Non Ltg C+C"/>
      <sheetName val="Pipeline Report - Non Ltg"/>
      <sheetName val="Thermostat Break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WA"/>
      <sheetName val="WY"/>
      <sheetName val="ID"/>
      <sheetName val="TOTALS"/>
      <sheetName val="UT"/>
      <sheetName val="first half summary"/>
      <sheetName val="UT no Thrive Life"/>
      <sheetName val="rates"/>
    </sheetNames>
    <sheetDataSet>
      <sheetData sheetId="0"/>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cade 2016 Forecast WA"/>
      <sheetName val="Cascade 2017 Washington"/>
      <sheetName val="Nexant 2016 Forecast WA"/>
      <sheetName val="WA TA 2017 CE Inputs"/>
      <sheetName val="WA Midstream 2017 CE Inputs"/>
      <sheetName val="WA Small Business 2017CE Inputs"/>
      <sheetName val="Nexant Option 2 Tables WA 2017"/>
      <sheetName val="3PP Exhibit B Tables 2017 An Pl"/>
      <sheetName val="PM delivery CE inputs (2)"/>
      <sheetName val="WA kWh Forecast 10-7-2016"/>
      <sheetName val="Nexant Trade ally CE Summary"/>
      <sheetName val="Nexant BP Midstream CE inputs"/>
      <sheetName val="Flex tariff midstream CE inputs"/>
      <sheetName val="Nexant BP Small Biz CE inputs"/>
      <sheetName val="WA SBL rev scenario9-4-15 nmg"/>
      <sheetName val="WA SBL rev scenario9-4-15"/>
      <sheetName val="WA SBL scenarios nmg"/>
      <sheetName val="Nexant 8-31SBL Forecasting - WA"/>
      <sheetName val="WA SBL scenarios"/>
      <sheetName val="Cascade Trade ally CE Summary"/>
      <sheetName val="PM delivery CE inputs"/>
      <sheetName val="In-house costs CE inputs"/>
      <sheetName val="pivot WA C-T"/>
      <sheetName val="WA C-T 2016"/>
      <sheetName val="WA EM"/>
      <sheetName val="Hallie"/>
      <sheetName val="Measure Life Summary"/>
      <sheetName val="FE eval measure life"/>
      <sheetName val="2014 Annual Report Measure Life"/>
      <sheetName val="2013 WSB cons filing meas life"/>
      <sheetName val="TRL - Measures t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rogram_Summary"/>
      <sheetName val="2-Measure Summary"/>
      <sheetName val="3-Inputs"/>
      <sheetName val="4-Loads"/>
      <sheetName val="5-Sales_Forecast"/>
      <sheetName val="6-PV_Calcs"/>
      <sheetName val="7-CE Inputs"/>
      <sheetName val="8-Supplemental Data"/>
      <sheetName val="9-Program Costs"/>
      <sheetName val="New Decrement_2018"/>
      <sheetName val="New Decrement_2019"/>
      <sheetName val="New Decrement_2020"/>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 Red Cross-Old"/>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 Sales Data for PCorp UT"/>
      <sheetName val="EIA Sales Data for PCorp WA"/>
      <sheetName val="EIA Sales Data for PCorp OR"/>
      <sheetName val="EIA Sales Data for PCorp ID"/>
      <sheetName val="EIA Sales Data for PCorp WY"/>
      <sheetName val="EIA Sales Data for PCorp CA"/>
      <sheetName val="Building Stock Comparison"/>
      <sheetName val="CBECS"/>
    </sheetNames>
    <sheetDataSet>
      <sheetData sheetId="0"/>
      <sheetData sheetId="1"/>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Details"/>
      <sheetName val="AvoidedCosts"/>
      <sheetName val="Load Shapes"/>
      <sheetName val="Calc"/>
      <sheetName val="Results adjusted for neg tRC"/>
      <sheetName val="SummaryResults"/>
      <sheetName val="Results"/>
      <sheetName val="Report Tables"/>
      <sheetName val="Life Cycle Retail Sales"/>
      <sheetName val="Line Loss Study"/>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
      <sheetName val="PROJECTIONS"/>
      <sheetName val="Study of Cost"/>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OVERVIEW"/>
      <sheetName val="INQ"/>
      <sheetName val="MID"/>
      <sheetName val="PFA"/>
      <sheetName val="REG"/>
      <sheetName val="SMB"/>
      <sheetName val="TAC"/>
      <sheetName val="REPORT TAC"/>
      <sheetName val="REPORT MID"/>
      <sheetName val="REPORT SMB"/>
      <sheetName val="Total - IDA"/>
      <sheetName val="Total - UTA"/>
      <sheetName val="Total - WYO"/>
      <sheetName val="Total - CAL"/>
      <sheetName val="Total - WAS"/>
      <sheetName val="Total - Summary"/>
      <sheetName val="PF Forecast "/>
      <sheetName val="CAL-MID"/>
      <sheetName val="WAS-MID"/>
      <sheetName val="IDA-MID"/>
      <sheetName val="UTA-MID"/>
      <sheetName val="WYO-MID"/>
      <sheetName val="SMB Forecast"/>
      <sheetName val="MID - HVAC"/>
      <sheetName val="Date &amp; Goal"/>
      <sheetName val="Sheet1"/>
      <sheetName val="TA - TAC HVAC"/>
      <sheetName val="IDA-TAC"/>
      <sheetName val="UTA-TAC"/>
      <sheetName val="WYO-TAC"/>
      <sheetName val="CAL-TAC"/>
      <sheetName val="WAS-TAC"/>
      <sheetName val="ECG-TAC LTG"/>
      <sheetName val="ECG-LEDii"/>
      <sheetName val="ECG-TAC NLTG"/>
      <sheetName val="PF"/>
      <sheetName val="TOTAL - WSB FORECAST"/>
      <sheetName val="TA-TAC NLTG"/>
      <sheetName val="MID - Rebate Bus"/>
      <sheetName val="SMB Monthly Measures"/>
      <sheetName val="LEDii Monthly Report"/>
      <sheetName val="LEDii Average Lamp Cost"/>
      <sheetName val="Committed LEDii Projects"/>
      <sheetName val="CHUMRHUM"/>
      <sheetName val="Corrective Exception"/>
      <sheetName val="WSB Monthly p.1-3 Projects"/>
      <sheetName val="WSB Monthly p.2-3 Est. Date"/>
      <sheetName val="WSB Monthly p.3-3 Measures"/>
      <sheetName val="Insp_Dummy"/>
      <sheetName val="Insp_Exception"/>
      <sheetName val="Insp_Req"/>
      <sheetName val="TAC - Inc % of Cost"/>
      <sheetName val="CAL-TAC Add"/>
      <sheetName val="UTAH-TAC Add"/>
      <sheetName val="IDA-TAC Add"/>
      <sheetName val="WAS-TAC Add"/>
      <sheetName val="WYO-TAC Add"/>
      <sheetName val="CAL - LEDii Add"/>
      <sheetName val="UTA - LEDii Add"/>
      <sheetName val="WAS - LEDii Add"/>
      <sheetName val="WYO - LEDii Add"/>
      <sheetName val="IDA - LEDii Add"/>
      <sheetName val="Cumulative Varianc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VGS"/>
      <sheetName val="Filtered"/>
      <sheetName val="Projection"/>
      <sheetName val="Projects"/>
      <sheetName val="Measures"/>
      <sheetName val="development"/>
      <sheetName val="Sheet2"/>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Memo Tables"/>
      <sheetName val="HES Memo Tables"/>
      <sheetName val="WSB Memo Tables"/>
      <sheetName val="1-Program_Summary"/>
      <sheetName val="2-Measure Summary"/>
      <sheetName val="15-Program Costs"/>
      <sheetName val="3-Inputs"/>
      <sheetName val="4-Loads"/>
      <sheetName val="5-Sales_Forecast"/>
      <sheetName val="6-PV_Calcs"/>
      <sheetName val="7-CE Inputs"/>
      <sheetName val="8-HES 2019 Inputs"/>
      <sheetName val="9-HES 2020 Inputs"/>
      <sheetName val="10-WSB 2019 Inputs"/>
      <sheetName val="11-Cascade MA"/>
      <sheetName val="12-CA CE inputs Cascade TA"/>
      <sheetName val="13-Nexant WSB SBL Lighting"/>
      <sheetName val="14-WSB Nexant Non-Ltg CE Inputs"/>
      <sheetName val="16-Blended Sector Inputs"/>
      <sheetName val="New Decrement_2018"/>
      <sheetName val="New Decrement_2019"/>
      <sheetName val="New Decrement_2020"/>
      <sheetName val="GHG Add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2-Measure Summary"/>
      <sheetName val="3-Inputs"/>
      <sheetName val="4-Loads"/>
      <sheetName val="5-Sales_Forecast"/>
      <sheetName val="6-PV_Calcs"/>
      <sheetName val="7-CE Inputs"/>
      <sheetName val="2013_ResWholeHouse"/>
      <sheetName val="2014_ResWholeHouse"/>
      <sheetName val="2015_ResWholeHous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in"/>
      <sheetName val="LR Winter Less Summer"/>
      <sheetName val="Portfolio LR (Summer)"/>
      <sheetName val="Portfolio LR (Winter)"/>
      <sheetName val="Initial L&amp;R (Summer)"/>
      <sheetName val="Initial L&amp;R (Winter)"/>
      <sheetName val="Chart1"/>
      <sheetName val="Chart2"/>
      <sheetName val="Chart3"/>
      <sheetName val="Zone LR"/>
      <sheetName val="Zone LR (Winter)"/>
      <sheetName val="DetailPivot"/>
      <sheetName val="DetailPivot (Winter)"/>
      <sheetName val="LRCap"/>
      <sheetName val="LRCap (Winter)"/>
      <sheetName val="CapacityBalance"/>
      <sheetName val="ContractReport"/>
      <sheetName val="StationCapacityReport"/>
      <sheetName val="TBL_Grouping"/>
      <sheetName val="TBL_ResourceMaster"/>
      <sheetName val="Transmission Areas"/>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_Memo Tables"/>
      <sheetName val="1-Program_Summary"/>
      <sheetName val="2-Measure Summary"/>
      <sheetName val="3-Loads"/>
      <sheetName val="4-Sales_Forecast"/>
      <sheetName val="5-PV_Calcs"/>
      <sheetName val="6-CE Inputs"/>
      <sheetName val="7-Forecast"/>
      <sheetName val="AC_WestWholeHouse"/>
      <sheetName val="AC_WestCooling"/>
      <sheetName val="AC_WestHeating"/>
      <sheetName val="AC_WestWaterHeating"/>
      <sheetName val="AC_WestPlugLoads"/>
      <sheetName val="AC_WestResLighti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L Attributes"/>
      <sheetName val="TRL Parameters"/>
      <sheetName val="TRL_All Measures"/>
      <sheetName val="Notes"/>
      <sheetName val="MeasureSectors"/>
      <sheetName val="MeasureWhereUsed"/>
      <sheetName val="TRL_MeasureAttribValParams"/>
      <sheetName val="EUL Review"/>
      <sheetName val="AttributeLocation"/>
      <sheetName val="Taxonomy"/>
      <sheetName val="Sectors"/>
      <sheetName val="SubSectors"/>
      <sheetName val="States"/>
      <sheetName val="Utilities"/>
      <sheetName val="Programs"/>
      <sheetName val="Documents"/>
      <sheetName val="Uncertainty Score Lookup"/>
      <sheetName val="Avg Measure Type EULs"/>
      <sheetName val="TRL 2016 lighting updates"/>
      <sheetName val="Measures Prioritized"/>
      <sheetName val="Savings"/>
      <sheetName val="Utah"/>
      <sheetName val="California"/>
      <sheetName val="Idaho"/>
      <sheetName val="Washington"/>
      <sheetName val="Wyoming"/>
      <sheetName val="222 from budget"/>
      <sheetName val="Comparison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under Reports "/>
      <sheetName val="Funder Shares"/>
      <sheetName val="Funder Share Savings"/>
      <sheetName val="Regional Savings"/>
      <sheetName val="Service Territory"/>
      <sheetName val="Business Plan Cum Funder Report"/>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Total - CAL"/>
      <sheetName val="Total - IDA"/>
      <sheetName val="Total - UTA"/>
      <sheetName val="Total - WAS"/>
      <sheetName val="Total - WYO"/>
      <sheetName val="Nexant TA - CAL"/>
      <sheetName val="Nexant TA - IDA"/>
      <sheetName val="Nexant TA - UTA"/>
      <sheetName val="Nexant TA - WAS"/>
      <sheetName val="Nexant TA - WYO"/>
      <sheetName val="Admin - General"/>
      <sheetName val="Admin - CAL"/>
      <sheetName val="Admin - IDA"/>
      <sheetName val="Admin - UTA"/>
      <sheetName val="Admin - WAS"/>
      <sheetName val="Admin - WYO"/>
      <sheetName val="TROY - General"/>
      <sheetName val="TROY - CAL"/>
      <sheetName val="TROY - IDA"/>
      <sheetName val="TROY - UTA"/>
      <sheetName val="TROY - WAS"/>
      <sheetName val="TROY - WYO"/>
      <sheetName val="ECG - CAL"/>
      <sheetName val="ECG - IDA"/>
      <sheetName val="ECG - UTA"/>
      <sheetName val="ECG - WAS"/>
      <sheetName val="ECG - WYO"/>
      <sheetName val="Comparison - General"/>
      <sheetName val="Comparison- Total  CAL"/>
      <sheetName val="Comparison- Total  IDA"/>
      <sheetName val="Comparison- Total  UTA"/>
      <sheetName val="Comparison- Total  WAS"/>
      <sheetName val="Comparison- Total WYO"/>
      <sheetName val="Dashboard"/>
      <sheetName val="Summary Tables"/>
      <sheetName val="Pivot Tables"/>
      <sheetName val="Sheet1"/>
      <sheetName val="PF Pivot"/>
      <sheetName val="TrakSmart Import Data"/>
      <sheetName val="Dashboard Inspection Data"/>
      <sheetName val="Inspection Report"/>
      <sheetName val="IA Dates"/>
      <sheetName val="Sheet2"/>
      <sheetName val="Savings Report Pivot"/>
      <sheetName val="WY Savings Report Pivot"/>
      <sheetName val="Reconcilation Issues"/>
      <sheetName val="Project Count by Measure Type"/>
      <sheetName val="Average Costs"/>
      <sheetName val="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
      <sheetName val="WYO"/>
      <sheetName val="IDA"/>
      <sheetName val="WAS"/>
      <sheetName val="CAL"/>
      <sheetName val="Budget &amp; Forecast "/>
      <sheetName val="2016 Forecast Tables"/>
      <sheetName val="data"/>
    </sheetNames>
    <sheetDataSet>
      <sheetData sheetId="0"/>
      <sheetData sheetId="1"/>
      <sheetData sheetId="2"/>
      <sheetData sheetId="3"/>
      <sheetData sheetId="4"/>
      <sheetData sheetId="5"/>
      <sheetData sheetId="6"/>
      <sheetData sheetId="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2014 &amp; 2015 Forecast"/>
      <sheetName val="Home Energy Reports"/>
      <sheetName val="Low Income Wx"/>
      <sheetName val="NEEA"/>
      <sheetName val="wattSmart Business"/>
      <sheetName val="Ind-ag adds "/>
      <sheetName val="WA CI FX Forecast 14-16"/>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Master"/>
      <sheetName val="UT - Facility Types"/>
      <sheetName val="UT - SBL vs Typical"/>
      <sheetName val="Contractor Participation"/>
      <sheetName val="Contractor Caps"/>
      <sheetName val="Project Locales"/>
      <sheetName val="Measure Types"/>
      <sheetName val="$ per kWh"/>
      <sheetName val="$ per kWH (ID)"/>
      <sheetName val="Average kWh"/>
      <sheetName val="Project Counts"/>
      <sheetName val="YTD and Pipeline kWh"/>
      <sheetName val="Projects by Usage Size"/>
      <sheetName val="Project Level Data"/>
      <sheetName val="EquipmentSummaryInfo"/>
      <sheetName val="Lookups"/>
      <sheetName val="SBL Monthly Report_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Sch 93 Transaction"/>
      <sheetName val="Trail Mtn."/>
      <sheetName val="DA Shopping"/>
      <sheetName val="Intervenor Funding"/>
      <sheetName val="Prorate 11-07"/>
      <sheetName val="Prorate 10-07"/>
      <sheetName val="Prorate 09-07"/>
      <sheetName val="Prorate 08-07"/>
      <sheetName val="Prorate 07-07"/>
      <sheetName val="Prorate 06-07"/>
      <sheetName val="Prorate 05-07"/>
      <sheetName val="Prorate 04-07"/>
      <sheetName val="Prorate 03-07"/>
      <sheetName val="Prorate 02-07"/>
      <sheetName val="Prorate 01-07"/>
      <sheetName val="WA SBC"/>
      <sheetName val="0103 Proration (191)"/>
      <sheetName val="WA SBC - Class 48T"/>
      <sheetName val="Utah DSM"/>
      <sheetName val="Idaho DSM"/>
      <sheetName val="CA Pub Purp"/>
      <sheetName val="Reasonableness"/>
      <sheetName val="No Longer Used --&gt;"/>
      <sheetName val="CA Pub Purp Revisions"/>
      <sheetName val="Sch 95 Deferred Acct."/>
      <sheetName val="Klamath"/>
      <sheetName val="Y2K"/>
      <sheetName val="Prorate 03-06"/>
      <sheetName val="Prorate 02-06"/>
      <sheetName val="Centralia Credit"/>
      <sheetName val="Prorate 01-06"/>
      <sheetName val="Module2"/>
      <sheetName val="CA Pub Pur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Price Table"/>
      <sheetName val="C-E Numbers"/>
      <sheetName val="Contractor Table"/>
      <sheetName val="Contractor Caps"/>
      <sheetName val="UsageSizeProjectsbyProgram"/>
      <sheetName val="Histo-CostperkWh"/>
      <sheetName val="Forecasting - Revenue"/>
      <sheetName val="Forecasting - ID"/>
      <sheetName val="Forecasting - UT"/>
      <sheetName val="Forecasting - WY"/>
      <sheetName val="Forecasting - CA"/>
      <sheetName val="Forecasting - WA"/>
      <sheetName val="UT - Thresholds"/>
      <sheetName val="WA - Thresholds"/>
      <sheetName val="WA - ProjectSizesbyContractor"/>
      <sheetName val="%Savings Analysis"/>
      <sheetName val="Sheet1"/>
      <sheetName val="ID-Savings Distro"/>
      <sheetName val="Sheet2"/>
      <sheetName val="EquipmentSummaryInfo"/>
      <sheetName val="Check Register"/>
      <sheetName val="InspectedProjectsInfo"/>
      <sheetName val="Contractor Table (1)"/>
      <sheetName val="Contractor Table (2)"/>
      <sheetName val="Project Size Comparison"/>
      <sheetName val="Project Level"/>
      <sheetName val="Project Trends"/>
      <sheetName val="SQFT_UT"/>
      <sheetName val="SQFT_UT (2)"/>
      <sheetName val="SQFT_ID"/>
      <sheetName val="SQFT_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idated Submissions"/>
      <sheetName val="CO Expense CE"/>
      <sheetName val="CO  Act Qty &amp; Price"/>
      <sheetName val="Projects"/>
      <sheetName val="Orders"/>
      <sheetName val="PCA Xfr Pricing"/>
      <sheetName val="PCA Revs"/>
      <sheetName val="PCA Bal Sheet"/>
      <sheetName val="SK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Memo Tables"/>
      <sheetName val="HES Memo Tables"/>
      <sheetName val="WSB Memo Tables"/>
      <sheetName val="1-Program_Summary"/>
      <sheetName val="2-Measure Summary"/>
      <sheetName val="3-Inputs"/>
      <sheetName val="4-Loads"/>
      <sheetName val="5-Sales_Forecast"/>
      <sheetName val="6-PV_Calcs"/>
      <sheetName val="7-CE Inputs"/>
      <sheetName val="8-2022 ABAL Program Costs"/>
      <sheetName val="9-HES - Nexant"/>
      <sheetName val="10-2022 ABAL WSB CE Inputs"/>
      <sheetName val="11-2022 ABAL Cascade TA"/>
      <sheetName val="12-2022 ABAL Cascade MA"/>
      <sheetName val="13-WSB - Nexant"/>
      <sheetName val="14-2022 Nexant Blended Sector"/>
      <sheetName val="New Decrement_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2-Measure Summary"/>
      <sheetName val="3-Inputs"/>
      <sheetName val="4-Loads"/>
      <sheetName val="5-Sales_Forecast"/>
      <sheetName val="6-PV_Calcs"/>
      <sheetName val="7-CE Inputs"/>
      <sheetName val="New Decrement_2018"/>
      <sheetName val="New Decrement_2019"/>
      <sheetName val="New Decrement_2020"/>
      <sheetName val="GHG Adder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3-Inputs"/>
      <sheetName val="4-Loads"/>
      <sheetName val="5-Sales_Forecast"/>
      <sheetName val="6-PV_Calcs"/>
      <sheetName val="2-Measure Summary"/>
      <sheetName val="7-CE Inputs"/>
      <sheetName val="8-Supplemental Data"/>
      <sheetName val="9-Program Costs"/>
      <sheetName val="New Decrement_2019"/>
      <sheetName val="New Decrement_2020"/>
      <sheetName val="GHG Add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 Sales Data for PCorp UT"/>
      <sheetName val="CBECS"/>
      <sheetName val="Cooled Sq Ft"/>
      <sheetName val="Comm Mrkt Est"/>
      <sheetName val="Equipment Info"/>
      <sheetName val="Potential savings analysis"/>
    </sheetNames>
    <sheetDataSet>
      <sheetData sheetId="0"/>
      <sheetData sheetId="1"/>
      <sheetData sheetId="2"/>
      <sheetData sheetId="3"/>
      <sheetData sheetId="4"/>
      <sheetData sheetId="5"/>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3"/>
  <sheetViews>
    <sheetView tabSelected="1" view="pageBreakPreview" zoomScale="60" zoomScaleNormal="100" workbookViewId="0">
      <selection activeCell="I43" sqref="I43"/>
    </sheetView>
  </sheetViews>
  <sheetFormatPr defaultColWidth="9.1796875" defaultRowHeight="15.5"/>
  <cols>
    <col min="1" max="1" width="4" style="1" customWidth="1"/>
    <col min="2" max="2" width="33.54296875" style="329" customWidth="1"/>
    <col min="3" max="6" width="13.453125" style="329"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28" t="s">
        <v>0</v>
      </c>
      <c r="C1" s="328"/>
      <c r="D1" s="328"/>
      <c r="E1" s="328"/>
      <c r="F1" s="328"/>
      <c r="I1" s="3"/>
    </row>
    <row r="2" spans="1:9">
      <c r="B2" s="328" t="s">
        <v>1</v>
      </c>
    </row>
    <row r="3" spans="1:9">
      <c r="B3" s="328" t="s">
        <v>2</v>
      </c>
    </row>
    <row r="4" spans="1:9">
      <c r="B4" s="328" t="s">
        <v>3</v>
      </c>
    </row>
    <row r="5" spans="1:9">
      <c r="B5" s="328"/>
    </row>
    <row r="6" spans="1:9">
      <c r="B6" s="328"/>
      <c r="C6" s="432" t="s">
        <v>4</v>
      </c>
      <c r="D6" s="432"/>
      <c r="E6" s="432"/>
      <c r="F6" s="432"/>
    </row>
    <row r="7" spans="1:9" ht="18.75" customHeight="1">
      <c r="A7" s="5"/>
      <c r="B7" s="330" t="s">
        <v>5</v>
      </c>
      <c r="C7" s="343">
        <v>2022</v>
      </c>
      <c r="D7" s="343">
        <v>2023</v>
      </c>
      <c r="E7" s="343">
        <v>2024</v>
      </c>
      <c r="F7" s="343">
        <v>2025</v>
      </c>
      <c r="G7" s="6"/>
      <c r="H7" s="429" t="s">
        <v>6</v>
      </c>
      <c r="I7" s="429"/>
    </row>
    <row r="8" spans="1:9">
      <c r="B8" s="329" t="s">
        <v>7</v>
      </c>
      <c r="C8" s="331"/>
      <c r="D8" s="331"/>
      <c r="E8" s="331"/>
      <c r="F8" s="331"/>
      <c r="G8" s="7"/>
      <c r="H8" s="4"/>
    </row>
    <row r="9" spans="1:9" ht="5.15" customHeight="1">
      <c r="A9" s="7"/>
      <c r="C9" s="332"/>
      <c r="D9" s="332"/>
      <c r="E9" s="332"/>
      <c r="F9" s="332"/>
      <c r="G9" s="8"/>
      <c r="H9" s="4"/>
      <c r="I9" s="10"/>
    </row>
    <row r="10" spans="1:9">
      <c r="A10" s="7"/>
      <c r="B10" s="329" t="s">
        <v>8</v>
      </c>
      <c r="C10" s="333">
        <f>SUMIFS('IRP Costs '!C:C,'IRP Costs '!$I:$I,'Revenue Requirement'!$I10)</f>
        <v>0</v>
      </c>
      <c r="D10" s="333">
        <f>SUMIFS('IRP Costs '!D:D,'IRP Costs '!$I:$I,'Revenue Requirement'!$I10)</f>
        <v>0</v>
      </c>
      <c r="E10" s="333">
        <f>SUMIFS('IRP Costs '!E:E,'IRP Costs '!$I:$I,'Revenue Requirement'!$I10)</f>
        <v>-3.3261421300001537E-6</v>
      </c>
      <c r="F10" s="333">
        <f>SUMIFS('IRP Costs '!F:F,'IRP Costs '!$I:$I,'Revenue Requirement'!$I10)</f>
        <v>2.6725966599805417E-6</v>
      </c>
      <c r="G10" s="8"/>
      <c r="H10" s="4"/>
      <c r="I10" s="9" t="s">
        <v>8</v>
      </c>
    </row>
    <row r="11" spans="1:9">
      <c r="A11" s="7"/>
      <c r="C11" s="334"/>
      <c r="D11" s="332"/>
      <c r="E11" s="332"/>
      <c r="F11" s="332"/>
      <c r="G11" s="8"/>
      <c r="H11" s="4"/>
      <c r="I11" s="9"/>
    </row>
    <row r="12" spans="1:9">
      <c r="A12" s="7"/>
      <c r="B12" s="329" t="s">
        <v>9</v>
      </c>
      <c r="C12" s="334"/>
      <c r="D12" s="332"/>
      <c r="E12" s="332"/>
      <c r="F12" s="332"/>
      <c r="G12" s="8"/>
      <c r="H12" s="4"/>
      <c r="I12" s="9"/>
    </row>
    <row r="13" spans="1:9">
      <c r="A13" s="7"/>
      <c r="B13" s="329" t="s">
        <v>10</v>
      </c>
      <c r="C13" s="334">
        <f>SUMIFS('IRP Costs '!C:C,'IRP Costs '!$I:$I,'Revenue Requirement'!$I13)</f>
        <v>0</v>
      </c>
      <c r="D13" s="334">
        <f>SUMIFS('IRP Costs '!D:D,'IRP Costs '!$I:$I,'Revenue Requirement'!$I13)</f>
        <v>-3.480009615248969E-2</v>
      </c>
      <c r="E13" s="334">
        <f>SUMIFS('IRP Costs '!E:E,'IRP Costs '!$I:$I,'Revenue Requirement'!$I13)</f>
        <v>2.7051016368508929E-2</v>
      </c>
      <c r="F13" s="334">
        <f>SUMIFS('IRP Costs '!F:F,'IRP Costs '!$I:$I,'Revenue Requirement'!$I13)</f>
        <v>-0.68048815185620004</v>
      </c>
      <c r="G13" s="8"/>
      <c r="H13" s="4"/>
      <c r="I13" s="9" t="s">
        <v>11</v>
      </c>
    </row>
    <row r="14" spans="1:9">
      <c r="A14" s="7"/>
      <c r="B14" s="335" t="s">
        <v>12</v>
      </c>
      <c r="C14" s="334">
        <f>SUMIFS('IRP Costs '!C:C,'IRP Costs '!$I:$I,'Revenue Requirement'!$I14)</f>
        <v>0</v>
      </c>
      <c r="D14" s="334">
        <f>SUMIFS('IRP Costs '!D:D,'IRP Costs '!$I:$I,'Revenue Requirement'!$I14)</f>
        <v>7.3865678557183401E-4</v>
      </c>
      <c r="E14" s="334">
        <f>SUMIFS('IRP Costs '!E:E,'IRP Costs '!$I:$I,'Revenue Requirement'!$I14)</f>
        <v>1.3498608530367662E-2</v>
      </c>
      <c r="F14" s="334">
        <f>SUMIFS('IRP Costs '!F:F,'IRP Costs '!$I:$I,'Revenue Requirement'!$I14)</f>
        <v>4.4280373250149552E-2</v>
      </c>
      <c r="G14" s="8"/>
      <c r="H14" s="4"/>
      <c r="I14" s="9" t="s">
        <v>13</v>
      </c>
    </row>
    <row r="15" spans="1:9">
      <c r="A15" s="7"/>
      <c r="B15" s="335" t="s">
        <v>14</v>
      </c>
      <c r="C15" s="334">
        <f>SUMIFS('IRP Costs '!C:C,'IRP Costs '!$I:$I,'Revenue Requirement'!$I15)</f>
        <v>0</v>
      </c>
      <c r="D15" s="334">
        <f>SUMIFS('IRP Costs '!D:D,'IRP Costs '!$I:$I,'Revenue Requirement'!$I15)</f>
        <v>0</v>
      </c>
      <c r="E15" s="334">
        <f>SUMIFS('IRP Costs '!E:E,'IRP Costs '!$I:$I,'Revenue Requirement'!$I15)</f>
        <v>3.456556058267779E-6</v>
      </c>
      <c r="F15" s="334">
        <f>SUMIFS('IRP Costs '!F:F,'IRP Costs '!$I:$I,'Revenue Requirement'!$I15)</f>
        <v>0</v>
      </c>
      <c r="G15" s="8"/>
      <c r="H15" s="12"/>
      <c r="I15" s="9" t="s">
        <v>15</v>
      </c>
    </row>
    <row r="16" spans="1:9">
      <c r="A16" s="7"/>
      <c r="B16" s="336" t="s">
        <v>16</v>
      </c>
      <c r="C16" s="334">
        <f>SUMIFS('IRP Costs '!C:C,'IRP Costs '!$I:$I,'Revenue Requirement'!$I16)</f>
        <v>0</v>
      </c>
      <c r="D16" s="334">
        <f>SUMIFS('IRP Costs '!D:D,'IRP Costs '!$I:$I,'Revenue Requirement'!$I16)</f>
        <v>-4.160485961563154E-2</v>
      </c>
      <c r="E16" s="334">
        <f>SUMIFS('IRP Costs '!E:E,'IRP Costs '!$I:$I,'Revenue Requirement'!$I16)</f>
        <v>-0.11867164312013756</v>
      </c>
      <c r="F16" s="334">
        <f>SUMIFS('IRP Costs '!F:F,'IRP Costs '!$I:$I,'Revenue Requirement'!$I16)</f>
        <v>-3.1054883267031386</v>
      </c>
      <c r="G16" s="8"/>
      <c r="H16" s="12"/>
      <c r="I16" s="9" t="s">
        <v>17</v>
      </c>
    </row>
    <row r="17" spans="1:14">
      <c r="A17" s="7"/>
      <c r="B17" s="336" t="s">
        <v>18</v>
      </c>
      <c r="C17" s="334">
        <f>SUMIFS('IRP Costs '!C:C,'IRP Costs '!$I:$I,'Revenue Requirement'!$I17)</f>
        <v>0</v>
      </c>
      <c r="D17" s="334">
        <f>SUMIFS('IRP Costs '!D:D,'IRP Costs '!$I:$I,'Revenue Requirement'!$I17)</f>
        <v>0.54082066048677291</v>
      </c>
      <c r="E17" s="334">
        <f>SUMIFS('IRP Costs '!E:E,'IRP Costs '!$I:$I,'Revenue Requirement'!$I17)</f>
        <v>9.9553364818802947E-2</v>
      </c>
      <c r="F17" s="334">
        <f>SUMIFS('IRP Costs '!F:F,'IRP Costs '!$I:$I,'Revenue Requirement'!$I17)</f>
        <v>2.1586945101432491</v>
      </c>
      <c r="G17" s="8"/>
      <c r="H17" s="12"/>
      <c r="I17" s="9" t="s">
        <v>18</v>
      </c>
    </row>
    <row r="18" spans="1:14">
      <c r="A18" s="7"/>
      <c r="B18" s="336" t="s">
        <v>19</v>
      </c>
      <c r="C18" s="334">
        <f>SUMIFS('IRP Costs '!C:C,'IRP Costs '!$I:$I,'Revenue Requirement'!$I18)</f>
        <v>0</v>
      </c>
      <c r="D18" s="334">
        <f>SUMIFS('IRP Costs '!D:D,'IRP Costs '!$I:$I,'Revenue Requirement'!$I18)</f>
        <v>0</v>
      </c>
      <c r="E18" s="334">
        <f>SUMIFS('IRP Costs '!E:E,'IRP Costs '!$I:$I,'Revenue Requirement'!$I18)</f>
        <v>-6.5166931773184444E-2</v>
      </c>
      <c r="F18" s="334">
        <f>SUMIFS('IRP Costs '!F:F,'IRP Costs '!$I:$I,'Revenue Requirement'!$I18)</f>
        <v>-6.0719999999989893E-2</v>
      </c>
      <c r="G18" s="8"/>
      <c r="H18" s="12"/>
      <c r="I18" s="9" t="s">
        <v>19</v>
      </c>
    </row>
    <row r="19" spans="1:14">
      <c r="A19" s="7"/>
      <c r="B19" s="329" t="s">
        <v>20</v>
      </c>
      <c r="C19" s="337">
        <f>SUM(C13:C18)</f>
        <v>0</v>
      </c>
      <c r="D19" s="337">
        <f t="shared" ref="D19:E19" si="0">SUM(D13:D18)</f>
        <v>0.46515436150422351</v>
      </c>
      <c r="E19" s="337">
        <f t="shared" si="0"/>
        <v>-4.3732128619584199E-2</v>
      </c>
      <c r="F19" s="337">
        <f>SUM(F13:F18)</f>
        <v>-1.6437215951659299</v>
      </c>
      <c r="G19" s="8"/>
      <c r="H19" s="12"/>
      <c r="I19" s="9"/>
    </row>
    <row r="20" spans="1:14">
      <c r="A20" s="7"/>
      <c r="B20" s="336"/>
      <c r="C20" s="334"/>
      <c r="D20" s="334"/>
      <c r="E20" s="334"/>
      <c r="F20" s="334"/>
      <c r="G20" s="8"/>
      <c r="H20" s="12"/>
      <c r="I20" s="9"/>
    </row>
    <row r="21" spans="1:14">
      <c r="A21" s="7"/>
      <c r="B21" s="329" t="s">
        <v>21</v>
      </c>
      <c r="C21" s="332"/>
      <c r="D21" s="332"/>
      <c r="E21" s="332"/>
      <c r="F21" s="332"/>
      <c r="G21" s="8"/>
      <c r="H21" s="4"/>
      <c r="I21" s="9"/>
    </row>
    <row r="22" spans="1:14">
      <c r="A22" s="7"/>
      <c r="B22" s="336" t="s">
        <v>22</v>
      </c>
      <c r="C22" s="334">
        <f>+SUMIFS('Non-IRP Costs'!B:B,'Non-IRP Costs'!$K:$K,'Revenue Requirement'!$H22)</f>
        <v>1.2360755000000001</v>
      </c>
      <c r="D22" s="334">
        <f>+SUMIFS('Non-IRP Costs'!C:C,'Non-IRP Costs'!$K:$K,'Revenue Requirement'!$H22)</f>
        <v>1.2627129270249997</v>
      </c>
      <c r="E22" s="334">
        <f>+SUMIFS('Non-IRP Costs'!D:D,'Non-IRP Costs'!$K:$K,'Revenue Requirement'!$H22)</f>
        <v>0.40693671479834131</v>
      </c>
      <c r="F22" s="334">
        <f>+SUMIFS('Non-IRP Costs'!E:E,'Non-IRP Costs'!$K:$K,'Revenue Requirement'!$H22)</f>
        <v>0.42167776426396442</v>
      </c>
      <c r="G22" s="8"/>
      <c r="H22" s="1" t="s">
        <v>23</v>
      </c>
      <c r="I22" s="9"/>
    </row>
    <row r="23" spans="1:14">
      <c r="A23" s="7"/>
      <c r="B23" s="336" t="s">
        <v>24</v>
      </c>
      <c r="C23" s="334">
        <f>+SUMIFS('Non-IRP Costs'!B:B,'Non-IRP Costs'!$K:$K,'Revenue Requirement'!$H23)</f>
        <v>0.3984351465</v>
      </c>
      <c r="D23" s="334">
        <f>+SUMIFS('Non-IRP Costs'!C:C,'Non-IRP Costs'!$K:$K,'Revenue Requirement'!$H23)</f>
        <v>0.37310558082582496</v>
      </c>
      <c r="E23" s="334">
        <f>+SUMIFS('Non-IRP Costs'!D:D,'Non-IRP Costs'!$K:$K,'Revenue Requirement'!$H23)</f>
        <v>0.36408041999999996</v>
      </c>
      <c r="F23" s="334">
        <f>+SUMIFS('Non-IRP Costs'!E:E,'Non-IRP Costs'!$K:$K,'Revenue Requirement'!$H23)</f>
        <v>0.37192635305099997</v>
      </c>
      <c r="G23" s="8"/>
      <c r="H23" s="1" t="s">
        <v>25</v>
      </c>
      <c r="I23" s="9"/>
    </row>
    <row r="24" spans="1:14">
      <c r="A24" s="7"/>
      <c r="B24" s="336" t="s">
        <v>26</v>
      </c>
      <c r="C24" s="334">
        <f>+SUMIFS('Non-IRP Costs'!B:B,'Non-IRP Costs'!$K:$K,'Revenue Requirement'!$H24)</f>
        <v>1.321170615E-2</v>
      </c>
      <c r="D24" s="334">
        <f>+SUMIFS('Non-IRP Costs'!C:C,'Non-IRP Costs'!$K:$K,'Revenue Requirement'!$H24)</f>
        <v>1.34964184175325E-2</v>
      </c>
      <c r="E24" s="334">
        <f>+SUMIFS('Non-IRP Costs'!D:D,'Non-IRP Costs'!$K:$K,'Revenue Requirement'!$H24)</f>
        <v>1.3787266234430324E-2</v>
      </c>
      <c r="F24" s="334">
        <f>+SUMIFS('Non-IRP Costs'!E:E,'Non-IRP Costs'!$K:$K,'Revenue Requirement'!$H24)</f>
        <v>1.4084381821782297E-2</v>
      </c>
      <c r="G24" s="8"/>
      <c r="H24" s="1" t="s">
        <v>26</v>
      </c>
      <c r="I24" s="9"/>
    </row>
    <row r="25" spans="1:14">
      <c r="A25" s="7"/>
      <c r="B25" s="336" t="s">
        <v>27</v>
      </c>
      <c r="C25" s="334">
        <f>+SUMIFS('Non-IRP Costs'!B:B,'Non-IRP Costs'!$K:$K,'Revenue Requirement'!$H25)</f>
        <v>0.24775447840000001</v>
      </c>
      <c r="D25" s="334">
        <f>+SUMIFS('Non-IRP Costs'!C:C,'Non-IRP Costs'!$K:$K,'Revenue Requirement'!$H25)</f>
        <v>0.25309358740951998</v>
      </c>
      <c r="E25" s="334">
        <f>+SUMIFS('Non-IRP Costs'!D:D,'Non-IRP Costs'!$K:$K,'Revenue Requirement'!$H25)</f>
        <v>0.25854775421819515</v>
      </c>
      <c r="F25" s="334">
        <f>+SUMIFS('Non-IRP Costs'!E:E,'Non-IRP Costs'!$K:$K,'Revenue Requirement'!$H25)</f>
        <v>0.26411945832159722</v>
      </c>
      <c r="G25" s="8"/>
      <c r="H25" s="12" t="s">
        <v>27</v>
      </c>
      <c r="I25" s="9"/>
    </row>
    <row r="26" spans="1:14">
      <c r="A26" s="7"/>
      <c r="B26" s="336" t="s">
        <v>28</v>
      </c>
      <c r="C26" s="334">
        <f>+SUMIFS('Non-IRP Costs'!B:B,'Non-IRP Costs'!$K:$K,'Revenue Requirement'!$H26)</f>
        <v>0.16979386860000001</v>
      </c>
      <c r="D26" s="334">
        <f>+SUMIFS('Non-IRP Costs'!C:C,'Non-IRP Costs'!$K:$K,'Revenue Requirement'!$H26)</f>
        <v>0.17345292646832999</v>
      </c>
      <c r="E26" s="334">
        <f>+SUMIFS('Non-IRP Costs'!D:D,'Non-IRP Costs'!$K:$K,'Revenue Requirement'!$H26)</f>
        <v>0.17719083703372251</v>
      </c>
      <c r="F26" s="334">
        <f>+SUMIFS('Non-IRP Costs'!E:E,'Non-IRP Costs'!$K:$K,'Revenue Requirement'!$H26)</f>
        <v>0.18100929957179923</v>
      </c>
      <c r="G26" s="8"/>
      <c r="H26" s="13" t="s">
        <v>28</v>
      </c>
      <c r="I26" s="9"/>
    </row>
    <row r="27" spans="1:14">
      <c r="A27" s="7"/>
      <c r="C27" s="332"/>
      <c r="D27" s="332"/>
      <c r="E27" s="332"/>
      <c r="F27" s="332"/>
      <c r="G27" s="8"/>
      <c r="H27" s="4"/>
      <c r="I27" s="9"/>
      <c r="K27" s="1" t="s">
        <v>29</v>
      </c>
    </row>
    <row r="28" spans="1:14" ht="16" thickBot="1">
      <c r="A28" s="7"/>
      <c r="B28" s="328" t="s">
        <v>30</v>
      </c>
      <c r="C28" s="338">
        <f>SUM(C19:C27,C10)</f>
        <v>2.0652706996500001</v>
      </c>
      <c r="D28" s="338">
        <f>SUM(D19:D27,D10)</f>
        <v>2.5410158016504303</v>
      </c>
      <c r="E28" s="338">
        <f>SUM(E19:E27,E10)</f>
        <v>1.176807537522975</v>
      </c>
      <c r="F28" s="338">
        <f>SUM(F19:F27,F10)</f>
        <v>-0.39090166553912675</v>
      </c>
      <c r="G28" s="8"/>
      <c r="H28" s="4"/>
      <c r="I28" s="14"/>
      <c r="K28" s="368">
        <f>C28-'Non-IRP Costs'!B38-'IRP Costs '!C28</f>
        <v>0</v>
      </c>
      <c r="L28" s="368">
        <f>D28-'Non-IRP Costs'!C38-'IRP Costs '!D28</f>
        <v>-4.4408920985006262E-16</v>
      </c>
      <c r="M28" s="368">
        <f>E28-'Non-IRP Costs'!D38-'IRP Costs '!E28</f>
        <v>-1.6653345369377348E-16</v>
      </c>
      <c r="N28" s="368">
        <f>F28-'Non-IRP Costs'!E38-'IRP Costs '!F28</f>
        <v>0</v>
      </c>
    </row>
    <row r="29" spans="1:14" ht="16" thickBot="1">
      <c r="A29" s="7"/>
      <c r="B29" s="328" t="s">
        <v>31</v>
      </c>
      <c r="C29" s="338">
        <f>AVERAGE(C28:F28)</f>
        <v>1.3480480933210697</v>
      </c>
      <c r="D29" s="339"/>
      <c r="E29" s="339"/>
      <c r="F29" s="339"/>
      <c r="G29" s="8"/>
      <c r="H29" s="4"/>
      <c r="I29" s="15"/>
    </row>
    <row r="30" spans="1:14">
      <c r="A30" s="7"/>
      <c r="B30" s="328"/>
      <c r="C30" s="339"/>
      <c r="D30" s="339"/>
      <c r="E30" s="339"/>
      <c r="F30" s="339"/>
      <c r="G30" s="8"/>
      <c r="H30" s="4"/>
      <c r="I30" s="15"/>
    </row>
    <row r="31" spans="1:14">
      <c r="A31" s="7"/>
      <c r="B31" s="329" t="s">
        <v>32</v>
      </c>
      <c r="C31" s="340"/>
      <c r="D31" s="341"/>
      <c r="E31" s="341"/>
      <c r="F31" s="341"/>
      <c r="H31" s="4"/>
      <c r="I31" s="11"/>
    </row>
    <row r="32" spans="1:14">
      <c r="A32" s="7"/>
      <c r="B32" s="430" t="s">
        <v>33</v>
      </c>
      <c r="C32" s="430"/>
      <c r="D32" s="430"/>
      <c r="E32" s="430"/>
      <c r="F32" s="430"/>
      <c r="H32" s="4"/>
    </row>
    <row r="33" spans="1:9" ht="35.5" customHeight="1">
      <c r="A33" s="7"/>
      <c r="B33" s="430"/>
      <c r="C33" s="430"/>
      <c r="D33" s="430"/>
      <c r="E33" s="430"/>
      <c r="F33" s="430"/>
      <c r="H33" s="4"/>
    </row>
    <row r="34" spans="1:9">
      <c r="A34" s="7"/>
      <c r="B34" s="431" t="s">
        <v>34</v>
      </c>
      <c r="C34" s="431"/>
      <c r="D34" s="431"/>
      <c r="E34" s="431"/>
      <c r="F34" s="431"/>
      <c r="H34" s="4"/>
      <c r="I34" s="11"/>
    </row>
    <row r="35" spans="1:9">
      <c r="B35" s="431"/>
      <c r="C35" s="431"/>
      <c r="D35" s="431"/>
      <c r="E35" s="431"/>
      <c r="F35" s="431"/>
    </row>
    <row r="36" spans="1:9">
      <c r="B36" s="431"/>
      <c r="C36" s="431"/>
      <c r="D36" s="431"/>
      <c r="E36" s="431"/>
      <c r="F36" s="431"/>
    </row>
    <row r="37" spans="1:9">
      <c r="B37" s="431"/>
      <c r="C37" s="431"/>
      <c r="D37" s="431"/>
      <c r="E37" s="431"/>
      <c r="F37" s="431"/>
    </row>
    <row r="38" spans="1:9" ht="11.15" customHeight="1">
      <c r="B38" s="431"/>
      <c r="C38" s="431"/>
      <c r="D38" s="431"/>
      <c r="E38" s="431"/>
      <c r="F38" s="431"/>
    </row>
    <row r="40" spans="1:9" ht="29">
      <c r="B40" s="344" t="s">
        <v>35</v>
      </c>
      <c r="C40" s="345">
        <v>338.93379099999999</v>
      </c>
    </row>
    <row r="41" spans="1:9">
      <c r="B41" s="346" t="s">
        <v>36</v>
      </c>
      <c r="C41" s="347">
        <f>C29/C40</f>
        <v>3.9773198456953783E-3</v>
      </c>
    </row>
    <row r="43" spans="1:9">
      <c r="C43" s="342"/>
      <c r="D43" s="342"/>
      <c r="E43" s="342"/>
      <c r="F43" s="342"/>
    </row>
  </sheetData>
  <mergeCells count="4">
    <mergeCell ref="H7:I7"/>
    <mergeCell ref="B32:F33"/>
    <mergeCell ref="B34:F38"/>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view="pageBreakPreview" topLeftCell="B1" zoomScale="60" zoomScaleNormal="100" workbookViewId="0">
      <selection activeCell="D2" sqref="D2"/>
    </sheetView>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7" width="8.7265625" style="60" bestFit="1" customWidth="1"/>
    <col min="8" max="8" width="10.7265625" style="57" bestFit="1" customWidth="1"/>
    <col min="9" max="9" width="2.26953125" style="57" customWidth="1"/>
    <col min="10" max="10" width="14" style="57" customWidth="1"/>
    <col min="11" max="11" width="3.26953125" style="57" customWidth="1"/>
    <col min="12" max="12" width="13.54296875" style="57" customWidth="1"/>
    <col min="13" max="13" width="3" style="57" customWidth="1"/>
    <col min="14" max="14" width="17.1796875" style="57" bestFit="1" customWidth="1"/>
    <col min="15" max="15" width="2.81640625" style="57" customWidth="1"/>
    <col min="16" max="16" width="11.7265625" style="57" bestFit="1" customWidth="1"/>
    <col min="17" max="17" width="11" style="57" bestFit="1" customWidth="1"/>
    <col min="18" max="18" width="2.1796875" style="57" customWidth="1"/>
    <col min="19" max="19" width="12.26953125" style="57" customWidth="1"/>
    <col min="20" max="20" width="3" style="57" customWidth="1"/>
    <col min="21" max="21" width="9.54296875" style="57" customWidth="1"/>
    <col min="22" max="22" width="2.26953125" style="61" customWidth="1"/>
    <col min="23" max="23" width="11" style="57" customWidth="1"/>
    <col min="24" max="24" width="11.7265625" style="57" customWidth="1"/>
    <col min="25" max="25" width="0.1796875" style="57" customWidth="1"/>
    <col min="26" max="26" width="11.26953125" style="57" customWidth="1"/>
    <col min="27" max="27" width="15" style="57" bestFit="1" customWidth="1"/>
    <col min="28" max="16384" width="11.26953125" style="57"/>
  </cols>
  <sheetData>
    <row r="1" spans="2:25" ht="17.5">
      <c r="C1" s="58"/>
      <c r="D1" s="59"/>
      <c r="N1" s="57" t="s">
        <v>275</v>
      </c>
    </row>
    <row r="2" spans="2:25">
      <c r="B2" s="62" t="s">
        <v>276</v>
      </c>
      <c r="C2" s="62"/>
      <c r="D2" s="62"/>
      <c r="E2" s="62"/>
      <c r="F2" s="62"/>
      <c r="G2" s="62"/>
      <c r="H2" s="62"/>
      <c r="I2" s="62"/>
      <c r="J2" s="62"/>
      <c r="K2" s="62"/>
      <c r="L2" s="62"/>
      <c r="M2" s="62"/>
      <c r="N2" s="62"/>
      <c r="O2" s="62"/>
      <c r="P2" s="62"/>
      <c r="Q2" s="62"/>
      <c r="R2" s="62"/>
      <c r="S2" s="62"/>
      <c r="T2" s="62"/>
      <c r="U2" s="62"/>
      <c r="V2" s="62"/>
      <c r="W2" s="63"/>
      <c r="X2" s="63" t="s">
        <v>277</v>
      </c>
    </row>
    <row r="3" spans="2:25">
      <c r="B3" s="64" t="s">
        <v>278</v>
      </c>
      <c r="C3" s="64"/>
      <c r="D3" s="64"/>
      <c r="E3" s="64"/>
      <c r="F3" s="64"/>
      <c r="G3" s="64"/>
      <c r="H3" s="64"/>
      <c r="I3" s="64"/>
      <c r="J3" s="64"/>
      <c r="K3" s="64"/>
      <c r="L3" s="64"/>
      <c r="M3" s="64"/>
      <c r="N3" s="64"/>
      <c r="O3" s="64"/>
      <c r="P3" s="64"/>
      <c r="Q3" s="64"/>
      <c r="R3" s="64"/>
      <c r="S3" s="64"/>
      <c r="T3" s="64"/>
      <c r="U3" s="64"/>
      <c r="V3" s="64"/>
      <c r="W3" s="64"/>
      <c r="X3" s="62" t="s">
        <v>279</v>
      </c>
      <c r="Y3" s="65"/>
    </row>
    <row r="4" spans="2:25">
      <c r="B4" s="64" t="s">
        <v>280</v>
      </c>
      <c r="C4" s="64"/>
      <c r="D4" s="64"/>
      <c r="E4" s="64"/>
      <c r="F4" s="64"/>
      <c r="G4" s="64"/>
      <c r="H4" s="64"/>
      <c r="I4" s="64"/>
      <c r="J4" s="64"/>
      <c r="K4" s="64"/>
      <c r="L4" s="64"/>
      <c r="M4" s="64"/>
      <c r="N4" s="64"/>
      <c r="O4" s="64"/>
      <c r="P4" s="64"/>
      <c r="Q4" s="64"/>
      <c r="R4" s="64"/>
      <c r="S4" s="64"/>
      <c r="T4" s="64"/>
      <c r="U4" s="64"/>
      <c r="V4" s="64"/>
      <c r="W4" s="64"/>
      <c r="X4" s="62" t="s">
        <v>279</v>
      </c>
      <c r="Y4" s="65"/>
    </row>
    <row r="5" spans="2:25">
      <c r="B5" s="64" t="s">
        <v>281</v>
      </c>
      <c r="C5" s="64"/>
      <c r="D5" s="64"/>
      <c r="E5" s="64"/>
      <c r="F5" s="64"/>
      <c r="G5" s="64"/>
      <c r="H5" s="64"/>
      <c r="I5" s="64"/>
      <c r="J5" s="64"/>
      <c r="K5" s="64"/>
      <c r="L5" s="64"/>
      <c r="M5" s="64"/>
      <c r="N5" s="64"/>
      <c r="O5" s="64"/>
      <c r="P5" s="64"/>
      <c r="Q5" s="64"/>
      <c r="R5" s="64"/>
      <c r="S5" s="64"/>
      <c r="T5" s="64"/>
      <c r="U5" s="64"/>
      <c r="V5" s="64"/>
      <c r="W5" s="64"/>
      <c r="X5" s="62" t="s">
        <v>282</v>
      </c>
      <c r="Y5" s="65"/>
    </row>
    <row r="6" spans="2:25">
      <c r="B6" s="64" t="s">
        <v>283</v>
      </c>
      <c r="C6" s="64"/>
      <c r="D6" s="64"/>
      <c r="E6" s="64"/>
      <c r="F6" s="64"/>
      <c r="G6" s="64"/>
      <c r="H6" s="64"/>
      <c r="I6" s="64"/>
      <c r="J6" s="64"/>
      <c r="K6" s="64"/>
      <c r="L6" s="64"/>
      <c r="M6" s="64"/>
      <c r="N6" s="64"/>
      <c r="O6" s="64"/>
      <c r="P6" s="64"/>
      <c r="Q6" s="64"/>
      <c r="R6" s="64"/>
      <c r="S6" s="64"/>
      <c r="T6" s="64"/>
      <c r="U6" s="64"/>
      <c r="V6" s="64"/>
      <c r="W6" s="64"/>
      <c r="X6" s="66"/>
      <c r="Y6" s="65"/>
    </row>
    <row r="7" spans="2:25">
      <c r="B7" s="62" t="s">
        <v>284</v>
      </c>
      <c r="C7" s="62"/>
      <c r="D7" s="62"/>
      <c r="E7" s="62"/>
      <c r="F7" s="62"/>
      <c r="G7" s="62"/>
      <c r="H7" s="62"/>
      <c r="I7" s="62"/>
      <c r="J7" s="62"/>
      <c r="K7" s="62"/>
      <c r="L7" s="62"/>
      <c r="M7" s="62"/>
      <c r="N7" s="62"/>
      <c r="O7" s="62"/>
      <c r="P7" s="62"/>
      <c r="Q7" s="62"/>
      <c r="R7" s="62"/>
      <c r="S7" s="62"/>
      <c r="T7" s="62"/>
      <c r="U7" s="62"/>
      <c r="V7" s="62"/>
      <c r="W7" s="62"/>
      <c r="X7" s="67"/>
      <c r="Y7" s="68"/>
    </row>
    <row r="8" spans="2:25">
      <c r="B8" s="62" t="s">
        <v>285</v>
      </c>
      <c r="C8" s="62"/>
      <c r="D8" s="62"/>
      <c r="E8" s="62"/>
      <c r="F8" s="62"/>
      <c r="G8" s="62"/>
      <c r="H8" s="62"/>
      <c r="I8" s="62"/>
      <c r="J8" s="62"/>
      <c r="K8" s="62"/>
      <c r="L8" s="62"/>
      <c r="M8" s="62"/>
      <c r="N8" s="62"/>
      <c r="O8" s="62"/>
      <c r="P8" s="62"/>
      <c r="Q8" s="62"/>
      <c r="R8" s="62"/>
      <c r="S8" s="62"/>
      <c r="T8" s="62"/>
      <c r="U8" s="62"/>
      <c r="V8" s="62"/>
      <c r="W8" s="62"/>
      <c r="X8" s="67"/>
      <c r="Y8" s="68"/>
    </row>
    <row r="9" spans="2:25">
      <c r="B9" s="67"/>
      <c r="C9" s="67"/>
      <c r="D9" s="67"/>
      <c r="E9" s="67"/>
      <c r="F9" s="67"/>
      <c r="G9" s="67"/>
      <c r="H9" s="67"/>
      <c r="I9" s="67"/>
      <c r="J9" s="67"/>
      <c r="K9" s="67"/>
      <c r="L9" s="67"/>
      <c r="M9" s="67"/>
      <c r="N9" s="69"/>
      <c r="O9" s="67"/>
      <c r="P9" s="67"/>
      <c r="Q9" s="67"/>
      <c r="R9" s="68"/>
      <c r="S9" s="62"/>
      <c r="T9" s="62"/>
      <c r="U9" s="67"/>
      <c r="V9" s="67"/>
      <c r="W9" s="68"/>
      <c r="X9" s="68"/>
      <c r="Y9" s="68"/>
    </row>
    <row r="10" spans="2:25">
      <c r="L10" s="66"/>
      <c r="M10" s="70"/>
      <c r="R10" s="70"/>
      <c r="T10" s="63"/>
      <c r="U10" s="63"/>
      <c r="W10" s="70"/>
      <c r="X10" s="70"/>
      <c r="Y10" s="70"/>
    </row>
    <row r="11" spans="2:25">
      <c r="L11" s="61" t="s">
        <v>286</v>
      </c>
      <c r="M11" s="71"/>
      <c r="R11" s="71"/>
      <c r="W11" s="71"/>
      <c r="X11" s="71"/>
      <c r="Y11" s="71"/>
    </row>
    <row r="12" spans="2:25">
      <c r="F12" s="72" t="s">
        <v>287</v>
      </c>
      <c r="G12" s="72" t="s">
        <v>288</v>
      </c>
      <c r="L12" s="61" t="s">
        <v>289</v>
      </c>
      <c r="M12" s="73"/>
      <c r="N12" s="74" t="s">
        <v>290</v>
      </c>
      <c r="O12" s="74"/>
      <c r="P12" s="74"/>
      <c r="Q12" s="74"/>
      <c r="S12" s="57" t="s">
        <v>275</v>
      </c>
      <c r="W12" s="74" t="s">
        <v>291</v>
      </c>
      <c r="X12" s="74"/>
      <c r="Y12" s="61"/>
    </row>
    <row r="13" spans="2:25">
      <c r="B13" s="61" t="s">
        <v>292</v>
      </c>
      <c r="F13" s="72" t="s">
        <v>293</v>
      </c>
      <c r="G13" s="72" t="s">
        <v>293</v>
      </c>
      <c r="H13" s="61" t="s">
        <v>294</v>
      </c>
      <c r="L13" s="61" t="s">
        <v>295</v>
      </c>
      <c r="M13" s="61"/>
      <c r="N13" s="75" t="s">
        <v>295</v>
      </c>
      <c r="O13" s="61"/>
      <c r="P13" s="76" t="s">
        <v>296</v>
      </c>
      <c r="Q13" s="76"/>
      <c r="R13" s="61"/>
      <c r="S13" s="77" t="s">
        <v>297</v>
      </c>
      <c r="T13" s="77"/>
      <c r="U13" s="77"/>
      <c r="V13" s="73"/>
      <c r="W13" s="76" t="s">
        <v>298</v>
      </c>
      <c r="X13" s="76"/>
      <c r="Y13" s="61"/>
    </row>
    <row r="14" spans="2:25">
      <c r="B14" s="78" t="s">
        <v>299</v>
      </c>
      <c r="D14" s="79" t="s">
        <v>300</v>
      </c>
      <c r="F14" s="79" t="s">
        <v>299</v>
      </c>
      <c r="G14" s="79" t="s">
        <v>299</v>
      </c>
      <c r="H14" s="80" t="s">
        <v>301</v>
      </c>
      <c r="J14" s="80" t="s">
        <v>302</v>
      </c>
      <c r="L14" s="81" t="s">
        <v>303</v>
      </c>
      <c r="M14" s="61"/>
      <c r="N14" s="82" t="s">
        <v>303</v>
      </c>
      <c r="O14" s="83"/>
      <c r="P14" s="84" t="s">
        <v>303</v>
      </c>
      <c r="Q14" s="80" t="s">
        <v>304</v>
      </c>
      <c r="R14" s="61"/>
      <c r="S14" s="85" t="s">
        <v>303</v>
      </c>
      <c r="T14" s="61"/>
      <c r="U14" s="85" t="s">
        <v>304</v>
      </c>
      <c r="V14" s="83"/>
      <c r="W14" s="84" t="s">
        <v>303</v>
      </c>
      <c r="X14" s="80" t="s">
        <v>304</v>
      </c>
      <c r="Y14" s="61"/>
    </row>
    <row r="15" spans="2:25">
      <c r="B15" s="86"/>
      <c r="D15" s="73" t="s">
        <v>305</v>
      </c>
      <c r="F15" s="73" t="s">
        <v>306</v>
      </c>
      <c r="G15" s="73" t="s">
        <v>307</v>
      </c>
      <c r="H15" s="73" t="s">
        <v>308</v>
      </c>
      <c r="J15" s="73" t="s">
        <v>309</v>
      </c>
      <c r="L15" s="73" t="s">
        <v>310</v>
      </c>
      <c r="M15" s="73"/>
      <c r="N15" s="73" t="s">
        <v>311</v>
      </c>
      <c r="O15" s="73"/>
      <c r="P15" s="73" t="s">
        <v>312</v>
      </c>
      <c r="Q15" s="73" t="s">
        <v>313</v>
      </c>
      <c r="R15" s="73"/>
      <c r="S15" s="73" t="s">
        <v>314</v>
      </c>
      <c r="T15" s="73"/>
      <c r="U15" s="73" t="s">
        <v>315</v>
      </c>
      <c r="V15" s="73"/>
      <c r="W15" s="73" t="s">
        <v>316</v>
      </c>
      <c r="X15" s="73" t="s">
        <v>317</v>
      </c>
      <c r="Y15" s="73"/>
    </row>
    <row r="16" spans="2:25">
      <c r="M16" s="73"/>
      <c r="N16" s="73" t="s">
        <v>275</v>
      </c>
      <c r="Q16" s="73" t="s">
        <v>318</v>
      </c>
      <c r="S16" s="73"/>
      <c r="T16" s="73"/>
      <c r="U16" s="73" t="s">
        <v>319</v>
      </c>
      <c r="V16" s="73"/>
      <c r="X16" s="73" t="s">
        <v>320</v>
      </c>
    </row>
    <row r="17" spans="2:28">
      <c r="D17" s="87" t="s">
        <v>321</v>
      </c>
    </row>
    <row r="18" spans="2:28">
      <c r="B18" s="61">
        <v>1</v>
      </c>
      <c r="D18" s="60" t="s">
        <v>322</v>
      </c>
      <c r="F18" s="88" t="s">
        <v>323</v>
      </c>
      <c r="G18" s="88" t="s">
        <v>323</v>
      </c>
      <c r="H18" s="89">
        <v>107789.70430107282</v>
      </c>
      <c r="J18" s="89">
        <v>1524718.2118738822</v>
      </c>
      <c r="L18" s="90">
        <v>148284.96506268738</v>
      </c>
      <c r="M18" s="91"/>
      <c r="N18" s="90">
        <v>148455.83006268737</v>
      </c>
      <c r="O18" s="90"/>
      <c r="P18" s="90">
        <f>N18-L18</f>
        <v>170.86499999999069</v>
      </c>
      <c r="Q18" s="91">
        <f>P18/L18</f>
        <v>1.1522746080680371E-3</v>
      </c>
      <c r="R18" s="91"/>
      <c r="S18" s="90">
        <v>-5474.8686470030325</v>
      </c>
      <c r="T18" s="92"/>
      <c r="U18" s="92">
        <f>S18/L18</f>
        <v>-3.6921266054778613E-2</v>
      </c>
      <c r="V18" s="93"/>
      <c r="W18" s="90">
        <f>P18+S18</f>
        <v>-5304.0036470030418</v>
      </c>
      <c r="X18" s="91">
        <f>W18/L18</f>
        <v>-3.5768991446710578E-2</v>
      </c>
      <c r="Y18" s="92"/>
      <c r="Z18" s="94" t="s">
        <v>275</v>
      </c>
      <c r="AA18" s="57" t="s">
        <v>275</v>
      </c>
    </row>
    <row r="19" spans="2:28">
      <c r="H19" s="95"/>
      <c r="J19" s="95"/>
      <c r="L19" s="95"/>
      <c r="N19" s="95"/>
      <c r="P19" s="95"/>
      <c r="Q19" s="96"/>
      <c r="S19" s="97"/>
      <c r="U19" s="97"/>
      <c r="V19" s="98"/>
      <c r="W19" s="95"/>
      <c r="X19" s="96"/>
    </row>
    <row r="20" spans="2:28">
      <c r="Q20" s="99"/>
      <c r="S20" s="100"/>
      <c r="U20" s="100"/>
      <c r="V20" s="98"/>
      <c r="X20" s="99"/>
    </row>
    <row r="21" spans="2:28">
      <c r="B21" s="101">
        <f>MAX(B$15:B20)+1</f>
        <v>2</v>
      </c>
      <c r="D21" s="87" t="s">
        <v>324</v>
      </c>
      <c r="H21" s="89">
        <f>SUM(H18:H18)</f>
        <v>107789.70430107282</v>
      </c>
      <c r="J21" s="89">
        <f>SUM(J18:J18)</f>
        <v>1524718.2118738822</v>
      </c>
      <c r="K21" s="89"/>
      <c r="L21" s="100">
        <f>SUM(L18:L18)</f>
        <v>148284.96506268738</v>
      </c>
      <c r="M21" s="91"/>
      <c r="N21" s="100">
        <f>SUM(N18:N18)</f>
        <v>148455.83006268737</v>
      </c>
      <c r="O21" s="100"/>
      <c r="P21" s="90">
        <f>SUM(P18)</f>
        <v>170.86499999999069</v>
      </c>
      <c r="Q21" s="91">
        <f>P21/L21</f>
        <v>1.1522746080680371E-3</v>
      </c>
      <c r="R21" s="91"/>
      <c r="S21" s="102">
        <f>SUM(S18:S20)</f>
        <v>-5474.8686470030325</v>
      </c>
      <c r="T21" s="92"/>
      <c r="U21" s="92">
        <f>S21/L21</f>
        <v>-3.6921266054778613E-2</v>
      </c>
      <c r="V21" s="93"/>
      <c r="W21" s="90">
        <f>SUM(W18)</f>
        <v>-5304.0036470030418</v>
      </c>
      <c r="X21" s="91">
        <f>W21/L21</f>
        <v>-3.5768991446710578E-2</v>
      </c>
      <c r="Y21" s="92"/>
    </row>
    <row r="22" spans="2:28">
      <c r="J22" s="57" t="s">
        <v>275</v>
      </c>
      <c r="Q22" s="99"/>
      <c r="S22" s="100"/>
      <c r="U22" s="100"/>
      <c r="V22" s="98"/>
      <c r="X22" s="99"/>
    </row>
    <row r="23" spans="2:28">
      <c r="D23" s="87" t="s">
        <v>325</v>
      </c>
      <c r="H23" s="89"/>
      <c r="Q23" s="99"/>
      <c r="S23" s="100"/>
      <c r="U23" s="100"/>
      <c r="V23" s="98"/>
      <c r="X23" s="99"/>
    </row>
    <row r="24" spans="2:28">
      <c r="B24" s="101">
        <f>MAX(B$15:B23)+1</f>
        <v>3</v>
      </c>
      <c r="D24" s="60" t="s">
        <v>326</v>
      </c>
      <c r="F24" s="72">
        <v>24</v>
      </c>
      <c r="G24" s="72">
        <v>24</v>
      </c>
      <c r="H24" s="89">
        <v>19928.640555555456</v>
      </c>
      <c r="J24" s="89">
        <v>554739.13183022395</v>
      </c>
      <c r="L24" s="90">
        <v>52501.06519913939</v>
      </c>
      <c r="M24" s="91"/>
      <c r="N24" s="90">
        <v>52559.234199139384</v>
      </c>
      <c r="O24" s="90"/>
      <c r="P24" s="90">
        <f t="shared" ref="P24:P31" si="0">N24-L24</f>
        <v>58.168999999994412</v>
      </c>
      <c r="Q24" s="91">
        <f>P24/L24</f>
        <v>1.1079584724492015E-3</v>
      </c>
      <c r="R24" s="91"/>
      <c r="S24" s="90">
        <v>-1670.8631877671276</v>
      </c>
      <c r="T24" s="92"/>
      <c r="U24" s="92">
        <f>S24/L24</f>
        <v>-3.1825319761217281E-2</v>
      </c>
      <c r="V24" s="93"/>
      <c r="W24" s="90">
        <f t="shared" ref="W24:W31" si="1">P24+S24</f>
        <v>-1612.6941877671331</v>
      </c>
      <c r="X24" s="91">
        <f>W24/L24</f>
        <v>-3.0717361288768077E-2</v>
      </c>
      <c r="Y24" s="92"/>
      <c r="AA24" s="100"/>
      <c r="AB24" s="103"/>
    </row>
    <row r="25" spans="2:28">
      <c r="B25" s="101">
        <f>MAX(B$15:B24)+1</f>
        <v>4</v>
      </c>
      <c r="D25" s="60" t="s">
        <v>327</v>
      </c>
      <c r="E25" s="104"/>
      <c r="F25" s="72">
        <v>33</v>
      </c>
      <c r="G25" s="72">
        <v>33</v>
      </c>
      <c r="H25" s="89">
        <v>0</v>
      </c>
      <c r="J25" s="89">
        <v>0</v>
      </c>
      <c r="L25" s="90">
        <v>0</v>
      </c>
      <c r="M25" s="91"/>
      <c r="N25" s="90">
        <v>0</v>
      </c>
      <c r="O25" s="90"/>
      <c r="P25" s="90">
        <f t="shared" si="0"/>
        <v>0</v>
      </c>
      <c r="Q25" s="91">
        <f>Q26</f>
        <v>1.0136446150779892E-3</v>
      </c>
      <c r="R25" s="91"/>
      <c r="S25" s="90">
        <v>0</v>
      </c>
      <c r="T25" s="92"/>
      <c r="U25" s="92">
        <v>0</v>
      </c>
      <c r="V25" s="93"/>
      <c r="W25" s="90">
        <f t="shared" si="1"/>
        <v>0</v>
      </c>
      <c r="X25" s="91">
        <v>0</v>
      </c>
      <c r="Y25" s="92"/>
      <c r="AA25" s="100"/>
      <c r="AB25" s="103"/>
    </row>
    <row r="26" spans="2:28">
      <c r="B26" s="101">
        <f>MAX(B$15:B25)+1</f>
        <v>5</v>
      </c>
      <c r="D26" s="60" t="s">
        <v>328</v>
      </c>
      <c r="F26" s="72">
        <v>36</v>
      </c>
      <c r="G26" s="72">
        <v>36</v>
      </c>
      <c r="H26" s="89">
        <v>1076.1138888888891</v>
      </c>
      <c r="J26" s="89">
        <v>950741.26118410239</v>
      </c>
      <c r="L26" s="90">
        <v>76247.630432145073</v>
      </c>
      <c r="M26" s="91"/>
      <c r="N26" s="90">
        <v>76324.918432145074</v>
      </c>
      <c r="O26" s="90"/>
      <c r="P26" s="90">
        <f t="shared" si="0"/>
        <v>77.288000000000466</v>
      </c>
      <c r="Q26" s="91">
        <f t="shared" ref="Q26:Q31" si="2">P26/L26</f>
        <v>1.0136446150779892E-3</v>
      </c>
      <c r="R26" s="91"/>
      <c r="S26" s="90">
        <v>-2422.43666859628</v>
      </c>
      <c r="T26" s="92"/>
      <c r="U26" s="92">
        <f t="shared" ref="U26:U31" si="3">S26/L26</f>
        <v>-3.1770648541689109E-2</v>
      </c>
      <c r="V26" s="93"/>
      <c r="W26" s="90">
        <f t="shared" si="1"/>
        <v>-2345.1486685962795</v>
      </c>
      <c r="X26" s="91">
        <f t="shared" ref="X26:X31" si="4">W26/L26</f>
        <v>-3.0757003926611119E-2</v>
      </c>
      <c r="Y26" s="92"/>
      <c r="AA26" s="100"/>
      <c r="AB26" s="103"/>
    </row>
    <row r="27" spans="2:28">
      <c r="B27" s="101">
        <f>MAX(B$15:B26)+1</f>
        <v>6</v>
      </c>
      <c r="D27" s="60" t="s">
        <v>329</v>
      </c>
      <c r="F27" s="72" t="s">
        <v>330</v>
      </c>
      <c r="G27" s="72" t="s">
        <v>330</v>
      </c>
      <c r="H27" s="89">
        <v>5135.6966195907062</v>
      </c>
      <c r="J27" s="89">
        <v>164795.79784020002</v>
      </c>
      <c r="L27" s="90">
        <v>15164.849</v>
      </c>
      <c r="M27" s="91"/>
      <c r="N27" s="90">
        <v>15181.736999999999</v>
      </c>
      <c r="O27" s="90"/>
      <c r="P27" s="90">
        <f t="shared" si="0"/>
        <v>16.88799999999901</v>
      </c>
      <c r="Q27" s="91">
        <f t="shared" si="2"/>
        <v>1.113627969523403E-3</v>
      </c>
      <c r="R27" s="91"/>
      <c r="S27" s="90">
        <v>-508.28074649285082</v>
      </c>
      <c r="T27" s="92"/>
      <c r="U27" s="92">
        <f t="shared" si="3"/>
        <v>-3.3517033139786018E-2</v>
      </c>
      <c r="V27" s="93"/>
      <c r="W27" s="90">
        <f t="shared" si="1"/>
        <v>-491.39274649285181</v>
      </c>
      <c r="X27" s="91">
        <f t="shared" si="4"/>
        <v>-3.2403405170262613E-2</v>
      </c>
      <c r="Y27" s="92"/>
    </row>
    <row r="28" spans="2:28">
      <c r="B28" s="101">
        <f>MAX(B$15:B27)+1</f>
        <v>7</v>
      </c>
      <c r="D28" s="60" t="s">
        <v>331</v>
      </c>
      <c r="F28" s="72">
        <v>47</v>
      </c>
      <c r="G28" s="72">
        <v>47</v>
      </c>
      <c r="H28" s="89">
        <v>1</v>
      </c>
      <c r="J28" s="89">
        <v>2679.157633181796</v>
      </c>
      <c r="L28" s="90">
        <v>385.00174424682393</v>
      </c>
      <c r="M28" s="91"/>
      <c r="N28" s="90">
        <v>395.65954424682394</v>
      </c>
      <c r="O28" s="90"/>
      <c r="P28" s="90">
        <f t="shared" si="0"/>
        <v>10.657800000000009</v>
      </c>
      <c r="Q28" s="91">
        <f t="shared" si="2"/>
        <v>2.7682471986847187E-2</v>
      </c>
      <c r="R28" s="91"/>
      <c r="S28" s="90">
        <v>-5.5726478770181362</v>
      </c>
      <c r="T28" s="92"/>
      <c r="U28" s="92">
        <f t="shared" si="3"/>
        <v>-1.4474344493996686E-2</v>
      </c>
      <c r="V28" s="93"/>
      <c r="W28" s="90">
        <f t="shared" si="1"/>
        <v>5.0851521229818726</v>
      </c>
      <c r="X28" s="91">
        <f t="shared" si="4"/>
        <v>1.3208127492850502E-2</v>
      </c>
      <c r="Y28" s="92"/>
    </row>
    <row r="29" spans="2:28">
      <c r="B29" s="101">
        <f>MAX(B$15:B28)+1</f>
        <v>8</v>
      </c>
      <c r="D29" s="60" t="s">
        <v>332</v>
      </c>
      <c r="F29" s="72">
        <v>48</v>
      </c>
      <c r="G29" s="72">
        <v>48</v>
      </c>
      <c r="H29" s="89">
        <v>64.477272727272748</v>
      </c>
      <c r="J29" s="89">
        <v>400185.56350036786</v>
      </c>
      <c r="L29" s="90">
        <v>29165.516713713034</v>
      </c>
      <c r="M29" s="91"/>
      <c r="N29" s="90">
        <v>29190.633713713036</v>
      </c>
      <c r="O29" s="90"/>
      <c r="P29" s="90">
        <f t="shared" si="0"/>
        <v>25.117000000002008</v>
      </c>
      <c r="Q29" s="91">
        <f t="shared" si="2"/>
        <v>8.6118823974726645E-4</v>
      </c>
      <c r="R29" s="91"/>
      <c r="S29" s="90">
        <v>-832.3859720807651</v>
      </c>
      <c r="T29" s="92"/>
      <c r="U29" s="92">
        <f t="shared" si="3"/>
        <v>-2.8540072862463434E-2</v>
      </c>
      <c r="V29" s="93"/>
      <c r="W29" s="90">
        <f t="shared" si="1"/>
        <v>-807.26897208076309</v>
      </c>
      <c r="X29" s="91">
        <f t="shared" si="4"/>
        <v>-2.7678884622716168E-2</v>
      </c>
      <c r="Y29" s="92"/>
      <c r="AA29" s="57" t="s">
        <v>275</v>
      </c>
    </row>
    <row r="30" spans="2:28">
      <c r="B30" s="101">
        <f>MAX(B$15:B28)+1</f>
        <v>8</v>
      </c>
      <c r="D30" s="60" t="s">
        <v>333</v>
      </c>
      <c r="F30" s="88" t="s">
        <v>334</v>
      </c>
      <c r="G30" s="88" t="s">
        <v>334</v>
      </c>
      <c r="H30" s="89">
        <v>1</v>
      </c>
      <c r="J30" s="89">
        <v>471255.29337353742</v>
      </c>
      <c r="L30" s="90">
        <v>27841.892040602797</v>
      </c>
      <c r="M30" s="91"/>
      <c r="N30" s="90">
        <v>27876.337040602797</v>
      </c>
      <c r="O30" s="90"/>
      <c r="P30" s="90">
        <f t="shared" si="0"/>
        <v>34.444999999999709</v>
      </c>
      <c r="Q30" s="91">
        <f t="shared" si="2"/>
        <v>1.2371644840001308E-3</v>
      </c>
      <c r="R30" s="91"/>
      <c r="S30" s="90">
        <v>-980.21101021695779</v>
      </c>
      <c r="T30" s="92"/>
      <c r="U30" s="92">
        <f t="shared" si="3"/>
        <v>-3.5206336149406874E-2</v>
      </c>
      <c r="V30" s="93"/>
      <c r="W30" s="90">
        <f t="shared" si="1"/>
        <v>-945.76601021695808</v>
      </c>
      <c r="X30" s="91">
        <f t="shared" si="4"/>
        <v>-3.3969171665406743E-2</v>
      </c>
      <c r="Y30" s="92"/>
    </row>
    <row r="31" spans="2:28">
      <c r="B31" s="101">
        <f>MAX(B$15:B30)+1</f>
        <v>9</v>
      </c>
      <c r="D31" s="60" t="s">
        <v>335</v>
      </c>
      <c r="F31" s="72" t="s">
        <v>336</v>
      </c>
      <c r="G31" s="72">
        <v>54</v>
      </c>
      <c r="H31" s="89">
        <v>27</v>
      </c>
      <c r="J31" s="89">
        <v>285.28140758938906</v>
      </c>
      <c r="L31" s="90">
        <v>26.428895606556154</v>
      </c>
      <c r="M31" s="91"/>
      <c r="N31" s="90">
        <v>16.546026350043903</v>
      </c>
      <c r="O31" s="90"/>
      <c r="P31" s="90">
        <f t="shared" si="0"/>
        <v>-9.8828692565122509</v>
      </c>
      <c r="Q31" s="91">
        <f t="shared" si="2"/>
        <v>-0.37394181745757971</v>
      </c>
      <c r="R31" s="91"/>
      <c r="S31" s="90">
        <v>-1.0783637206878907</v>
      </c>
      <c r="T31" s="92"/>
      <c r="U31" s="92">
        <f t="shared" si="3"/>
        <v>-4.0802451102814281E-2</v>
      </c>
      <c r="V31" s="93"/>
      <c r="W31" s="90">
        <f t="shared" si="1"/>
        <v>-10.961232977200142</v>
      </c>
      <c r="X31" s="91">
        <f t="shared" si="4"/>
        <v>-0.41474426856039398</v>
      </c>
      <c r="Y31" s="92"/>
      <c r="AA31" s="57" t="s">
        <v>275</v>
      </c>
    </row>
    <row r="32" spans="2:28">
      <c r="B32" s="61"/>
      <c r="F32" s="72"/>
      <c r="G32" s="72"/>
      <c r="H32" s="95"/>
      <c r="J32" s="95"/>
      <c r="L32" s="95"/>
      <c r="N32" s="95"/>
      <c r="P32" s="95"/>
      <c r="Q32" s="105"/>
      <c r="S32" s="106"/>
      <c r="U32" s="97"/>
      <c r="V32" s="98"/>
      <c r="W32" s="95"/>
      <c r="X32" s="105"/>
      <c r="Z32" s="57" t="s">
        <v>275</v>
      </c>
    </row>
    <row r="33" spans="2:27">
      <c r="B33" s="61"/>
      <c r="Q33" s="99"/>
      <c r="S33" s="107"/>
      <c r="U33" s="100"/>
      <c r="V33" s="98"/>
      <c r="X33" s="99"/>
    </row>
    <row r="34" spans="2:27">
      <c r="B34" s="101">
        <f>MAX(B$15:B33)+1</f>
        <v>10</v>
      </c>
      <c r="D34" s="87" t="s">
        <v>337</v>
      </c>
      <c r="H34" s="89">
        <f>SUM(H24:H31)</f>
        <v>26233.928336762321</v>
      </c>
      <c r="J34" s="89">
        <f>SUM(J24:J31)</f>
        <v>2544681.4867692026</v>
      </c>
      <c r="K34" s="89"/>
      <c r="L34" s="90">
        <f>SUM(L24:L31)</f>
        <v>201332.38402545368</v>
      </c>
      <c r="M34" s="91"/>
      <c r="N34" s="90">
        <f>SUM(N24:N31)</f>
        <v>201545.06595619716</v>
      </c>
      <c r="O34" s="100"/>
      <c r="P34" s="90">
        <f>SUM(P24:P31)</f>
        <v>212.68193074348335</v>
      </c>
      <c r="Q34" s="91">
        <f>P34/L34</f>
        <v>1.0563721865857148E-3</v>
      </c>
      <c r="R34" s="91"/>
      <c r="S34" s="90">
        <f>SUM(S24:S31)</f>
        <v>-6420.8285967516877</v>
      </c>
      <c r="T34" s="92"/>
      <c r="U34" s="92">
        <f>S34/L34</f>
        <v>-3.1891683137969133E-2</v>
      </c>
      <c r="V34" s="93"/>
      <c r="W34" s="90">
        <f>SUM(W24:W31)</f>
        <v>-6208.1466660082042</v>
      </c>
      <c r="X34" s="91">
        <f>W34/L34</f>
        <v>-3.0835310951383421E-2</v>
      </c>
      <c r="Y34" s="92"/>
      <c r="Z34" s="57" t="s">
        <v>275</v>
      </c>
    </row>
    <row r="35" spans="2:27">
      <c r="B35" s="61"/>
      <c r="Q35" s="99"/>
      <c r="S35" s="107"/>
      <c r="U35" s="100"/>
      <c r="V35" s="98"/>
      <c r="X35" s="99"/>
    </row>
    <row r="36" spans="2:27">
      <c r="B36" s="61"/>
      <c r="D36" s="87" t="s">
        <v>338</v>
      </c>
      <c r="Q36" s="99"/>
      <c r="S36" s="107"/>
      <c r="U36" s="100"/>
      <c r="V36" s="98"/>
      <c r="X36" s="99"/>
    </row>
    <row r="37" spans="2:27">
      <c r="B37" s="101">
        <f>MAX(B$15:B36)+1</f>
        <v>11</v>
      </c>
      <c r="D37" s="60" t="s">
        <v>339</v>
      </c>
      <c r="F37" s="72" t="s">
        <v>340</v>
      </c>
      <c r="G37" s="72">
        <v>15</v>
      </c>
      <c r="H37" s="89">
        <v>2323.5333333333333</v>
      </c>
      <c r="J37" s="89">
        <v>3037.7085715346157</v>
      </c>
      <c r="L37" s="90">
        <v>461.99903817280517</v>
      </c>
      <c r="M37" s="91"/>
      <c r="N37" s="90">
        <v>277.12832601818246</v>
      </c>
      <c r="O37" s="90"/>
      <c r="P37" s="90">
        <f>N37-L37</f>
        <v>-184.87071215462271</v>
      </c>
      <c r="Q37" s="91">
        <f>P37/L37</f>
        <v>-0.40015388968293492</v>
      </c>
      <c r="R37" s="91"/>
      <c r="S37" s="90">
        <v>-11.482538400400847</v>
      </c>
      <c r="T37" s="92"/>
      <c r="U37" s="92">
        <f>S37/L37</f>
        <v>-2.4854030964683398E-2</v>
      </c>
      <c r="V37" s="93"/>
      <c r="W37" s="90">
        <f>P37+S37</f>
        <v>-196.35325055502355</v>
      </c>
      <c r="X37" s="91">
        <f>W37/L37</f>
        <v>-0.42500792064761828</v>
      </c>
      <c r="Y37" s="92"/>
    </row>
    <row r="38" spans="2:27">
      <c r="B38" s="101">
        <f>MAX(B$15:B37)+1</f>
        <v>12</v>
      </c>
      <c r="D38" s="60" t="s">
        <v>341</v>
      </c>
      <c r="F38" s="72" t="s">
        <v>342</v>
      </c>
      <c r="G38" s="72">
        <v>51</v>
      </c>
      <c r="H38" s="89">
        <v>244</v>
      </c>
      <c r="J38" s="89">
        <v>3719.2891179099606</v>
      </c>
      <c r="L38" s="90">
        <v>814.23974911082337</v>
      </c>
      <c r="M38" s="91"/>
      <c r="N38" s="90">
        <v>564.78474911082333</v>
      </c>
      <c r="O38" s="90"/>
      <c r="P38" s="90">
        <f>N38-L38</f>
        <v>-249.45500000000004</v>
      </c>
      <c r="Q38" s="91">
        <f>P38/L38</f>
        <v>-0.30636553947705591</v>
      </c>
      <c r="R38" s="91"/>
      <c r="S38" s="90">
        <v>-14.058912865699652</v>
      </c>
      <c r="T38" s="92"/>
      <c r="U38" s="92">
        <f>S38/L38</f>
        <v>-1.7266306245859956E-2</v>
      </c>
      <c r="V38" s="93"/>
      <c r="W38" s="90">
        <f>P38+S38</f>
        <v>-263.51391286569969</v>
      </c>
      <c r="X38" s="91">
        <f>W38/L38</f>
        <v>-0.32363184572291587</v>
      </c>
      <c r="Y38" s="92"/>
      <c r="Z38" s="57" t="s">
        <v>275</v>
      </c>
    </row>
    <row r="39" spans="2:27">
      <c r="B39" s="101">
        <f>MAX(B$15:B38)+1</f>
        <v>13</v>
      </c>
      <c r="D39" s="60" t="s">
        <v>341</v>
      </c>
      <c r="F39" s="72">
        <v>52</v>
      </c>
      <c r="G39" s="72">
        <v>51</v>
      </c>
      <c r="H39" s="89">
        <v>14</v>
      </c>
      <c r="J39" s="89">
        <v>144.69014087256477</v>
      </c>
      <c r="L39" s="90">
        <v>30.891402130665071</v>
      </c>
      <c r="M39" s="91"/>
      <c r="N39" s="90">
        <v>20.91871496830024</v>
      </c>
      <c r="O39" s="90"/>
      <c r="P39" s="90">
        <f>N39-L39</f>
        <v>-9.9726871623648314</v>
      </c>
      <c r="Q39" s="91">
        <f>P39/L39</f>
        <v>-0.32283051187453904</v>
      </c>
      <c r="R39" s="91"/>
      <c r="S39" s="90">
        <v>-0.54692873249829477</v>
      </c>
      <c r="T39" s="92"/>
      <c r="U39" s="92">
        <f>S39/L39</f>
        <v>-1.7704885332976622E-2</v>
      </c>
      <c r="V39" s="93"/>
      <c r="W39" s="90">
        <f>P39+S39</f>
        <v>-10.519615894863126</v>
      </c>
      <c r="X39" s="91">
        <f>W39/L39</f>
        <v>-0.34053539720751569</v>
      </c>
      <c r="Y39" s="92"/>
    </row>
    <row r="40" spans="2:27">
      <c r="B40" s="101">
        <f>MAX(B$15:B39)+1</f>
        <v>14</v>
      </c>
      <c r="D40" s="60" t="s">
        <v>341</v>
      </c>
      <c r="F40" s="72">
        <v>53</v>
      </c>
      <c r="G40" s="72">
        <v>53</v>
      </c>
      <c r="H40" s="89">
        <v>232.66666666666666</v>
      </c>
      <c r="J40" s="89">
        <v>3796.1347231696864</v>
      </c>
      <c r="L40" s="90">
        <v>272.48921113049425</v>
      </c>
      <c r="M40" s="91"/>
      <c r="N40" s="90">
        <v>168.23111480287815</v>
      </c>
      <c r="O40" s="90"/>
      <c r="P40" s="90">
        <f>N40-L40</f>
        <v>-104.2580963276161</v>
      </c>
      <c r="Q40" s="91">
        <f>P40/L40</f>
        <v>-0.38261366714327349</v>
      </c>
      <c r="R40" s="91"/>
      <c r="S40" s="90">
        <v>-14.349389253581414</v>
      </c>
      <c r="T40" s="92"/>
      <c r="U40" s="92">
        <f>S40/L40</f>
        <v>-5.2660394127345966E-2</v>
      </c>
      <c r="V40" s="93"/>
      <c r="W40" s="90">
        <f>P40+S40</f>
        <v>-118.60748558119752</v>
      </c>
      <c r="X40" s="91">
        <f>W40/L40</f>
        <v>-0.43527406127061946</v>
      </c>
      <c r="Y40" s="92"/>
      <c r="AA40" s="57" t="s">
        <v>275</v>
      </c>
    </row>
    <row r="41" spans="2:27">
      <c r="B41" s="101">
        <f>MAX(B$15:B40)+1</f>
        <v>15</v>
      </c>
      <c r="D41" s="60" t="s">
        <v>341</v>
      </c>
      <c r="F41" s="72">
        <v>57</v>
      </c>
      <c r="G41" s="72">
        <v>51</v>
      </c>
      <c r="H41" s="89">
        <v>32.166666666666664</v>
      </c>
      <c r="J41" s="89">
        <v>1509.2973979888825</v>
      </c>
      <c r="L41" s="90">
        <v>194.31967386953477</v>
      </c>
      <c r="M41" s="91"/>
      <c r="N41" s="90">
        <v>147.55667386953476</v>
      </c>
      <c r="O41" s="90"/>
      <c r="P41" s="90">
        <f>N41-L41</f>
        <v>-46.763000000000005</v>
      </c>
      <c r="Q41" s="91">
        <f>P41/L41</f>
        <v>-0.24064984810234111</v>
      </c>
      <c r="R41" s="91"/>
      <c r="S41" s="90">
        <v>-5.7051441643979759</v>
      </c>
      <c r="T41" s="92"/>
      <c r="U41" s="92">
        <f>S41/L41</f>
        <v>-2.9359580791744125E-2</v>
      </c>
      <c r="V41" s="93"/>
      <c r="W41" s="90">
        <f>P41+S41</f>
        <v>-52.468144164397984</v>
      </c>
      <c r="X41" s="91">
        <f>W41/L41</f>
        <v>-0.27000942889408525</v>
      </c>
      <c r="Y41" s="92"/>
    </row>
    <row r="42" spans="2:27">
      <c r="B42" s="61"/>
      <c r="H42" s="95"/>
      <c r="J42" s="95"/>
      <c r="L42" s="95"/>
      <c r="N42" s="108"/>
      <c r="P42" s="95"/>
      <c r="Q42" s="105"/>
      <c r="S42" s="97"/>
      <c r="U42" s="97"/>
      <c r="V42" s="98"/>
      <c r="W42" s="95"/>
      <c r="X42" s="105"/>
    </row>
    <row r="43" spans="2:27">
      <c r="B43" s="61"/>
      <c r="Q43" s="99"/>
      <c r="S43" s="100"/>
      <c r="U43" s="100"/>
      <c r="V43" s="98"/>
      <c r="X43" s="99"/>
    </row>
    <row r="44" spans="2:27">
      <c r="B44" s="101">
        <f>MAX(B$15:B43)+1</f>
        <v>16</v>
      </c>
      <c r="D44" s="87" t="s">
        <v>343</v>
      </c>
      <c r="H44" s="109">
        <f>SUM(H37:H41)</f>
        <v>2846.3666666666663</v>
      </c>
      <c r="J44" s="109">
        <f>SUM(J37:J41)</f>
        <v>12207.11995147571</v>
      </c>
      <c r="K44" s="89"/>
      <c r="L44" s="110">
        <f>SUM(L37:L41)</f>
        <v>1773.9390744143225</v>
      </c>
      <c r="M44" s="92"/>
      <c r="N44" s="110">
        <f>SUM(N37:N41)</f>
        <v>1178.6195787697191</v>
      </c>
      <c r="O44" s="100"/>
      <c r="P44" s="110">
        <f>SUM(P37:P41)</f>
        <v>-595.31949564460376</v>
      </c>
      <c r="Q44" s="111">
        <f>P44/L44</f>
        <v>-0.33559184992931751</v>
      </c>
      <c r="R44" s="92"/>
      <c r="S44" s="112">
        <f>SUM(S37:S43)</f>
        <v>-46.142913416578182</v>
      </c>
      <c r="T44" s="92"/>
      <c r="U44" s="111">
        <f>S44/L44</f>
        <v>-2.6011554783420373E-2</v>
      </c>
      <c r="V44" s="93"/>
      <c r="W44" s="110">
        <f>SUM(W37:W41)</f>
        <v>-641.46240906118192</v>
      </c>
      <c r="X44" s="111">
        <f>W44/L44</f>
        <v>-0.36160340471273789</v>
      </c>
      <c r="Y44" s="92"/>
    </row>
    <row r="45" spans="2:27">
      <c r="B45" s="61"/>
      <c r="D45" s="87"/>
      <c r="H45" s="89"/>
      <c r="J45" s="89"/>
      <c r="K45" s="89"/>
      <c r="L45" s="100"/>
      <c r="M45" s="100"/>
      <c r="N45" s="100"/>
      <c r="O45" s="100"/>
      <c r="P45" s="100"/>
      <c r="Q45" s="99"/>
      <c r="R45" s="100"/>
      <c r="S45" s="100"/>
      <c r="T45" s="100"/>
      <c r="U45" s="100"/>
      <c r="V45" s="98"/>
      <c r="W45" s="100"/>
      <c r="X45" s="99"/>
      <c r="Y45" s="100"/>
    </row>
    <row r="46" spans="2:27" ht="16" thickBot="1">
      <c r="B46" s="101">
        <f>MAX(B$15:B45)+1</f>
        <v>17</v>
      </c>
      <c r="D46" s="113" t="s">
        <v>344</v>
      </c>
      <c r="H46" s="114">
        <f>H44+H34+H21</f>
        <v>136869.99930450181</v>
      </c>
      <c r="J46" s="114">
        <f>J44+J34+J21</f>
        <v>4081606.818594561</v>
      </c>
      <c r="L46" s="115">
        <f>L44+L34+L21</f>
        <v>351391.28816255537</v>
      </c>
      <c r="M46" s="92"/>
      <c r="N46" s="115">
        <f>N44+N34+N21</f>
        <v>351179.51559765427</v>
      </c>
      <c r="O46" s="100"/>
      <c r="P46" s="115">
        <f>P44+P34+P21</f>
        <v>-211.77256490112973</v>
      </c>
      <c r="Q46" s="116">
        <f>P46/L46</f>
        <v>-6.0266879696562847E-4</v>
      </c>
      <c r="R46" s="92"/>
      <c r="S46" s="115">
        <f>S44+S34+S21</f>
        <v>-11941.840157171298</v>
      </c>
      <c r="T46" s="92"/>
      <c r="U46" s="116">
        <f>S46/L46</f>
        <v>-3.3984451406339204E-2</v>
      </c>
      <c r="V46" s="93"/>
      <c r="W46" s="115">
        <f>W44+W34+W21</f>
        <v>-12153.612722072427</v>
      </c>
      <c r="X46" s="116">
        <f>W46/L46</f>
        <v>-3.4587120203304823E-2</v>
      </c>
      <c r="Y46" s="92"/>
      <c r="Z46" s="94" t="s">
        <v>275</v>
      </c>
    </row>
    <row r="47" spans="2:27" ht="16" thickTop="1">
      <c r="B47" s="441" t="s">
        <v>275</v>
      </c>
      <c r="C47" s="442"/>
      <c r="D47" s="442"/>
      <c r="H47" s="89"/>
      <c r="J47" s="89"/>
      <c r="L47" s="100"/>
      <c r="M47" s="92"/>
      <c r="N47" s="100"/>
      <c r="O47" s="100"/>
      <c r="P47" s="100"/>
      <c r="Q47" s="99"/>
      <c r="R47" s="92"/>
      <c r="S47" s="92"/>
      <c r="T47" s="92"/>
      <c r="U47" s="92"/>
      <c r="V47" s="93"/>
      <c r="W47" s="100"/>
      <c r="X47" s="99"/>
      <c r="Y47" s="92"/>
    </row>
    <row r="48" spans="2:27">
      <c r="B48" s="101">
        <v>18</v>
      </c>
      <c r="D48" s="60" t="s">
        <v>345</v>
      </c>
      <c r="H48" s="89"/>
      <c r="J48" s="89"/>
      <c r="L48" s="117">
        <v>727.80209999999988</v>
      </c>
      <c r="M48" s="118"/>
      <c r="N48" s="117">
        <f>L48</f>
        <v>727.80209999999988</v>
      </c>
      <c r="O48" s="100"/>
      <c r="P48" s="100"/>
      <c r="Q48" s="91"/>
      <c r="R48" s="92"/>
      <c r="S48" s="118"/>
      <c r="T48" s="118"/>
      <c r="U48" s="118"/>
      <c r="V48" s="119"/>
      <c r="W48" s="100"/>
      <c r="X48" s="91"/>
      <c r="Y48" s="92"/>
    </row>
    <row r="49" spans="2:25">
      <c r="B49" s="101"/>
      <c r="H49" s="89"/>
      <c r="J49" s="89"/>
      <c r="L49" s="100"/>
      <c r="M49" s="118"/>
      <c r="N49" s="117"/>
      <c r="O49" s="100"/>
      <c r="P49" s="100"/>
      <c r="Q49" s="91"/>
      <c r="R49" s="92"/>
      <c r="S49" s="118" t="s">
        <v>275</v>
      </c>
      <c r="T49" s="118"/>
      <c r="U49" s="118"/>
      <c r="V49" s="119"/>
      <c r="W49" s="100"/>
      <c r="X49" s="91"/>
      <c r="Y49" s="92"/>
    </row>
    <row r="50" spans="2:25" ht="16" thickBot="1">
      <c r="B50" s="101">
        <v>19</v>
      </c>
      <c r="D50" s="120" t="s">
        <v>346</v>
      </c>
      <c r="H50" s="114">
        <f>SUM(H46:H48)</f>
        <v>136869.99930450181</v>
      </c>
      <c r="J50" s="114">
        <f>SUM(J46:J48)</f>
        <v>4081606.818594561</v>
      </c>
      <c r="L50" s="115">
        <f>SUM(L46:L48)</f>
        <v>352119.09026255534</v>
      </c>
      <c r="N50" s="121">
        <f>SUM(N46:N48)</f>
        <v>351907.31769765425</v>
      </c>
      <c r="O50" s="100"/>
      <c r="P50" s="115">
        <f>SUM(P46:P48)</f>
        <v>-211.77256490112973</v>
      </c>
      <c r="Q50" s="116">
        <f>P50/L50</f>
        <v>-6.0142312858761182E-4</v>
      </c>
      <c r="S50" s="115">
        <f>SUM(S46:S48)</f>
        <v>-11941.840157171298</v>
      </c>
      <c r="T50" s="118"/>
      <c r="U50" s="116">
        <f>U46</f>
        <v>-3.3984451406339204E-2</v>
      </c>
      <c r="W50" s="115">
        <f>SUM(W46:W48)</f>
        <v>-12153.612722072427</v>
      </c>
      <c r="X50" s="116">
        <f>W50/L50</f>
        <v>-3.4515631382013863E-2</v>
      </c>
    </row>
    <row r="51" spans="2:25" ht="18.75" customHeight="1" thickTop="1">
      <c r="P51" s="90" t="s">
        <v>275</v>
      </c>
      <c r="Q51" s="99" t="s">
        <v>275</v>
      </c>
      <c r="S51" s="57" t="s">
        <v>275</v>
      </c>
    </row>
    <row r="52" spans="2:25" ht="18.75" customHeight="1">
      <c r="P52" s="100"/>
      <c r="Q52" s="122"/>
      <c r="U52" s="100"/>
      <c r="V52" s="98"/>
    </row>
    <row r="53" spans="2:25">
      <c r="L53" s="123"/>
      <c r="P53" s="100"/>
      <c r="Q53" s="124"/>
    </row>
    <row r="54" spans="2:25">
      <c r="P54" s="100"/>
    </row>
    <row r="55" spans="2:25">
      <c r="Q55" s="125"/>
    </row>
    <row r="56" spans="2:25">
      <c r="P56" s="126"/>
      <c r="Q56" s="127"/>
    </row>
    <row r="57" spans="2:25">
      <c r="N57" s="86"/>
      <c r="P57" s="128"/>
      <c r="Q57" s="129"/>
    </row>
    <row r="58" spans="2:25">
      <c r="N58" s="130"/>
      <c r="Q58" s="131"/>
    </row>
    <row r="59" spans="2:25">
      <c r="Q59" s="132"/>
    </row>
    <row r="61" spans="2:25">
      <c r="N61" s="86"/>
    </row>
  </sheetData>
  <mergeCells count="1">
    <mergeCell ref="B47:D47"/>
  </mergeCells>
  <printOptions horizontalCentered="1"/>
  <pageMargins left="0.25" right="0.25" top="0.5" bottom="0.5" header="0.5" footer="0.25"/>
  <pageSetup scale="5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view="pageBreakPreview" topLeftCell="B1" zoomScale="60" zoomScaleNormal="55" workbookViewId="0">
      <selection activeCell="AC56" sqref="AC56"/>
    </sheetView>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6" width="6.26953125" style="60" bestFit="1" customWidth="1"/>
    <col min="7" max="7" width="2.26953125" style="60" customWidth="1"/>
    <col min="8" max="8" width="10.26953125" style="57" hidden="1" customWidth="1"/>
    <col min="9" max="9" width="10.7265625" style="57" bestFit="1" customWidth="1"/>
    <col min="10" max="10" width="2.26953125" style="57" customWidth="1"/>
    <col min="11" max="11" width="12.26953125" style="57" hidden="1" customWidth="1"/>
    <col min="12" max="12" width="13.26953125" style="57" bestFit="1" customWidth="1"/>
    <col min="13" max="13" width="2.26953125" style="57" customWidth="1"/>
    <col min="14" max="14" width="11.26953125" style="57" hidden="1" customWidth="1"/>
    <col min="15" max="15" width="12.7265625" style="57" bestFit="1" customWidth="1"/>
    <col min="16" max="16" width="3" style="57" customWidth="1"/>
    <col min="17" max="17" width="12.7265625" style="57" bestFit="1" customWidth="1"/>
    <col min="18" max="18" width="3" style="57" customWidth="1"/>
    <col min="19" max="19" width="12.26953125" style="57" bestFit="1" customWidth="1"/>
    <col min="20" max="20" width="2.7265625" style="57" customWidth="1"/>
    <col min="21" max="21" width="12.7265625" style="57" customWidth="1"/>
    <col min="22" max="22" width="3" style="57" customWidth="1"/>
    <col min="23" max="23" width="13.26953125" style="57" bestFit="1" customWidth="1"/>
    <col min="24" max="24" width="2.26953125" style="57" hidden="1" customWidth="1"/>
    <col min="25" max="25" width="22.453125" style="57" hidden="1" customWidth="1"/>
    <col min="26" max="26" width="3.26953125" style="57" customWidth="1"/>
    <col min="27" max="27" width="12.26953125" style="57" bestFit="1" customWidth="1"/>
    <col min="28" max="28" width="4" style="57" customWidth="1"/>
    <col min="29" max="29" width="9.54296875" style="57" bestFit="1" customWidth="1"/>
    <col min="30" max="30" width="2.26953125" style="57" customWidth="1"/>
    <col min="31" max="31" width="9.453125" style="57" bestFit="1" customWidth="1"/>
    <col min="32" max="32" width="15.7265625" style="57" hidden="1" customWidth="1"/>
    <col min="33" max="33" width="13.54296875" style="57" hidden="1" customWidth="1"/>
    <col min="34" max="34" width="16.1796875" style="57" hidden="1" customWidth="1"/>
    <col min="35" max="35" width="16.81640625" style="57" hidden="1" customWidth="1"/>
    <col min="36" max="36" width="7.453125" style="57" hidden="1" customWidth="1"/>
    <col min="37" max="37" width="23" style="57" hidden="1" customWidth="1"/>
    <col min="38" max="38" width="3.453125" style="57" customWidth="1"/>
    <col min="39" max="39" width="9.1796875" style="57" customWidth="1"/>
    <col min="40" max="40" width="0.1796875" style="57" customWidth="1"/>
    <col min="41" max="41" width="2.7265625" style="57" customWidth="1"/>
    <col min="42" max="42" width="12.1796875" style="57" bestFit="1" customWidth="1"/>
    <col min="43" max="16384" width="11.26953125" style="57"/>
  </cols>
  <sheetData>
    <row r="1" spans="2:44">
      <c r="W1" s="57" t="s">
        <v>275</v>
      </c>
    </row>
    <row r="2" spans="2:44">
      <c r="B2" s="62" t="s">
        <v>276</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7" t="s">
        <v>277</v>
      </c>
    </row>
    <row r="3" spans="2:44">
      <c r="B3" s="64" t="s">
        <v>278</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7" t="s">
        <v>396</v>
      </c>
    </row>
    <row r="4" spans="2:44">
      <c r="B4" s="64" t="s">
        <v>397</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7" t="s">
        <v>279</v>
      </c>
    </row>
    <row r="5" spans="2:44">
      <c r="B5" s="64" t="s">
        <v>281</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7" t="s">
        <v>398</v>
      </c>
    </row>
    <row r="6" spans="2:44">
      <c r="B6" s="64" t="s">
        <v>283</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5"/>
    </row>
    <row r="7" spans="2:44">
      <c r="B7" s="62" t="s">
        <v>399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8"/>
    </row>
    <row r="8" spans="2:44">
      <c r="N8" s="66"/>
      <c r="O8" s="66"/>
      <c r="P8" s="70"/>
      <c r="Q8" s="70"/>
      <c r="R8" s="70"/>
      <c r="S8" s="70"/>
      <c r="T8" s="70"/>
      <c r="U8" s="70"/>
      <c r="V8" s="70"/>
      <c r="W8" s="70"/>
      <c r="X8" s="66"/>
      <c r="Y8" s="66"/>
      <c r="Z8" s="66"/>
      <c r="AA8" s="66"/>
      <c r="AB8" s="66"/>
      <c r="AC8" s="70"/>
      <c r="AD8" s="70"/>
      <c r="AE8" s="70"/>
      <c r="AF8" s="70"/>
      <c r="AG8" s="70"/>
      <c r="AH8" s="70"/>
      <c r="AI8" s="70"/>
      <c r="AJ8" s="70"/>
      <c r="AK8" s="61" t="s">
        <v>400</v>
      </c>
      <c r="AL8" s="70"/>
      <c r="AM8" s="70"/>
      <c r="AN8" s="70"/>
    </row>
    <row r="9" spans="2:44">
      <c r="N9" s="61" t="s">
        <v>401</v>
      </c>
      <c r="O9" s="443" t="s">
        <v>286</v>
      </c>
      <c r="P9" s="443"/>
      <c r="Q9" s="443"/>
      <c r="R9" s="443"/>
      <c r="S9" s="443"/>
      <c r="T9" s="61"/>
      <c r="U9" s="443" t="s">
        <v>365</v>
      </c>
      <c r="V9" s="443"/>
      <c r="W9" s="443"/>
      <c r="X9" s="443"/>
      <c r="Y9" s="443"/>
      <c r="Z9" s="443"/>
      <c r="AA9" s="443"/>
      <c r="AJ9" s="71"/>
      <c r="AK9" s="80" t="s">
        <v>402</v>
      </c>
      <c r="AL9" s="71"/>
      <c r="AM9" s="71"/>
      <c r="AN9" s="71"/>
    </row>
    <row r="10" spans="2:44">
      <c r="F10" s="72" t="s">
        <v>287</v>
      </c>
      <c r="G10" s="72"/>
      <c r="H10" s="61" t="s">
        <v>294</v>
      </c>
      <c r="N10" s="61" t="s">
        <v>289</v>
      </c>
      <c r="O10" s="61" t="s">
        <v>289</v>
      </c>
      <c r="P10" s="73"/>
      <c r="Q10" s="61" t="s">
        <v>403</v>
      </c>
      <c r="R10" s="73"/>
      <c r="S10" s="61" t="s">
        <v>404</v>
      </c>
      <c r="T10" s="61"/>
      <c r="U10" s="61" t="s">
        <v>289</v>
      </c>
      <c r="V10" s="73"/>
      <c r="W10" s="61" t="s">
        <v>403</v>
      </c>
      <c r="X10" s="61"/>
      <c r="Y10" s="61" t="s">
        <v>404</v>
      </c>
      <c r="Z10" s="61"/>
      <c r="AA10" s="61" t="s">
        <v>404</v>
      </c>
      <c r="AB10" s="61"/>
      <c r="AC10" s="443" t="s">
        <v>405</v>
      </c>
      <c r="AD10" s="443"/>
      <c r="AE10" s="443"/>
      <c r="AF10" s="443"/>
      <c r="AG10" s="443"/>
      <c r="AH10" s="443"/>
      <c r="AI10" s="443"/>
      <c r="AL10" s="61"/>
      <c r="AN10" s="61"/>
    </row>
    <row r="11" spans="2:44">
      <c r="B11" s="61" t="s">
        <v>292</v>
      </c>
      <c r="F11" s="72" t="s">
        <v>293</v>
      </c>
      <c r="G11" s="72"/>
      <c r="H11" s="61" t="s">
        <v>301</v>
      </c>
      <c r="I11" s="61" t="s">
        <v>294</v>
      </c>
      <c r="K11" s="61" t="s">
        <v>302</v>
      </c>
      <c r="N11" s="61" t="s">
        <v>295</v>
      </c>
      <c r="O11" s="61" t="s">
        <v>295</v>
      </c>
      <c r="P11" s="61"/>
      <c r="Q11" s="61" t="s">
        <v>295</v>
      </c>
      <c r="R11" s="61"/>
      <c r="S11" s="61" t="s">
        <v>295</v>
      </c>
      <c r="T11" s="61"/>
      <c r="U11" s="61" t="s">
        <v>295</v>
      </c>
      <c r="V11" s="61"/>
      <c r="W11" s="61" t="s">
        <v>295</v>
      </c>
      <c r="X11" s="61"/>
      <c r="Y11" s="61" t="s">
        <v>295</v>
      </c>
      <c r="Z11" s="61"/>
      <c r="AA11" s="61" t="s">
        <v>295</v>
      </c>
      <c r="AB11" s="61"/>
      <c r="AJ11" s="61"/>
      <c r="AK11" s="61"/>
      <c r="AL11" s="61"/>
      <c r="AM11" s="61" t="s">
        <v>406</v>
      </c>
      <c r="AN11" s="61"/>
      <c r="AP11" s="61" t="s">
        <v>365</v>
      </c>
    </row>
    <row r="12" spans="2:44">
      <c r="B12" s="78" t="s">
        <v>299</v>
      </c>
      <c r="D12" s="79" t="s">
        <v>300</v>
      </c>
      <c r="F12" s="79" t="s">
        <v>299</v>
      </c>
      <c r="G12" s="72"/>
      <c r="H12" s="78" t="s">
        <v>401</v>
      </c>
      <c r="I12" s="80" t="s">
        <v>301</v>
      </c>
      <c r="K12" s="78" t="s">
        <v>401</v>
      </c>
      <c r="L12" s="80" t="s">
        <v>302</v>
      </c>
      <c r="N12" s="81" t="s">
        <v>303</v>
      </c>
      <c r="O12" s="81" t="s">
        <v>303</v>
      </c>
      <c r="P12" s="61"/>
      <c r="Q12" s="81" t="s">
        <v>303</v>
      </c>
      <c r="R12" s="61"/>
      <c r="S12" s="81" t="s">
        <v>303</v>
      </c>
      <c r="T12" s="83"/>
      <c r="U12" s="81" t="s">
        <v>303</v>
      </c>
      <c r="V12" s="61"/>
      <c r="W12" s="81" t="s">
        <v>303</v>
      </c>
      <c r="X12" s="83"/>
      <c r="Y12" s="81" t="s">
        <v>303</v>
      </c>
      <c r="Z12" s="83"/>
      <c r="AA12" s="81" t="s">
        <v>303</v>
      </c>
      <c r="AB12" s="83"/>
      <c r="AC12" s="84" t="s">
        <v>303</v>
      </c>
      <c r="AD12" s="84"/>
      <c r="AE12" s="80" t="s">
        <v>304</v>
      </c>
      <c r="AF12" s="84" t="s">
        <v>303</v>
      </c>
      <c r="AG12" s="80" t="s">
        <v>304</v>
      </c>
      <c r="AH12" s="84" t="s">
        <v>303</v>
      </c>
      <c r="AI12" s="80" t="s">
        <v>304</v>
      </c>
      <c r="AJ12" s="61"/>
      <c r="AK12" s="85" t="s">
        <v>407</v>
      </c>
      <c r="AL12" s="61"/>
      <c r="AM12" s="80" t="s">
        <v>408</v>
      </c>
      <c r="AN12" s="80"/>
      <c r="AO12" s="108"/>
      <c r="AP12" s="80" t="s">
        <v>408</v>
      </c>
    </row>
    <row r="13" spans="2:44">
      <c r="B13" s="86"/>
      <c r="D13" s="73" t="s">
        <v>305</v>
      </c>
      <c r="F13" s="73" t="s">
        <v>306</v>
      </c>
      <c r="G13" s="72"/>
      <c r="H13" s="73"/>
      <c r="I13" s="73" t="s">
        <v>307</v>
      </c>
      <c r="K13" s="73"/>
      <c r="L13" s="73" t="s">
        <v>308</v>
      </c>
      <c r="N13" s="73"/>
      <c r="O13" s="73" t="s">
        <v>310</v>
      </c>
      <c r="P13" s="73"/>
      <c r="Q13" s="73" t="s">
        <v>311</v>
      </c>
      <c r="R13" s="73"/>
      <c r="S13" s="73" t="s">
        <v>312</v>
      </c>
      <c r="T13" s="73"/>
      <c r="U13" s="73" t="s">
        <v>313</v>
      </c>
      <c r="V13" s="73"/>
      <c r="W13" s="73" t="s">
        <v>314</v>
      </c>
      <c r="X13" s="73"/>
      <c r="Y13" s="73"/>
      <c r="Z13" s="73"/>
      <c r="AA13" s="73" t="s">
        <v>315</v>
      </c>
      <c r="AB13" s="73"/>
      <c r="AC13" s="73" t="s">
        <v>409</v>
      </c>
      <c r="AD13" s="73"/>
      <c r="AE13" s="73" t="s">
        <v>410</v>
      </c>
      <c r="AF13" s="73" t="s">
        <v>312</v>
      </c>
      <c r="AG13" s="73" t="s">
        <v>312</v>
      </c>
      <c r="AH13" s="73"/>
      <c r="AI13" s="73"/>
      <c r="AJ13" s="73"/>
      <c r="AK13" s="73"/>
      <c r="AL13" s="73"/>
      <c r="AM13" s="73" t="s">
        <v>316</v>
      </c>
      <c r="AN13" s="73"/>
      <c r="AP13" s="73" t="s">
        <v>317</v>
      </c>
    </row>
    <row r="14" spans="2:44">
      <c r="P14" s="73"/>
      <c r="Q14" s="73"/>
      <c r="R14" s="73"/>
      <c r="S14" s="73"/>
      <c r="T14" s="73"/>
      <c r="U14" s="73"/>
      <c r="V14" s="73"/>
      <c r="W14" s="61" t="s">
        <v>275</v>
      </c>
      <c r="AC14" s="86" t="s">
        <v>411</v>
      </c>
      <c r="AD14" s="86"/>
      <c r="AE14" s="73" t="s">
        <v>412</v>
      </c>
      <c r="AG14" s="73" t="s">
        <v>413</v>
      </c>
      <c r="AI14" s="73"/>
      <c r="AP14" s="86" t="s">
        <v>414</v>
      </c>
    </row>
    <row r="15" spans="2:44">
      <c r="D15" s="87" t="s">
        <v>321</v>
      </c>
    </row>
    <row r="16" spans="2:44">
      <c r="B16" s="61">
        <v>1</v>
      </c>
      <c r="D16" s="60" t="s">
        <v>322</v>
      </c>
      <c r="F16" s="88" t="s">
        <v>415</v>
      </c>
      <c r="G16" s="88"/>
      <c r="H16" s="89">
        <v>101336.91666666667</v>
      </c>
      <c r="I16" s="89">
        <v>107084.16666666667</v>
      </c>
      <c r="K16" s="89">
        <v>1569938.6044392167</v>
      </c>
      <c r="L16" s="89">
        <v>1637294.9340945808</v>
      </c>
      <c r="N16" s="90">
        <v>102672.94442530281</v>
      </c>
      <c r="O16" s="100">
        <v>157361.39913594275</v>
      </c>
      <c r="P16" s="91"/>
      <c r="Q16" s="90">
        <f>L16*AM16/100</f>
        <v>5403.0732825121167</v>
      </c>
      <c r="R16" s="91"/>
      <c r="S16" s="117">
        <f>O16+Q16</f>
        <v>162764.47241845485</v>
      </c>
      <c r="T16" s="117"/>
      <c r="U16" s="117">
        <f>O16</f>
        <v>157361.39913594275</v>
      </c>
      <c r="V16" s="91"/>
      <c r="W16" s="90">
        <f>O16/($O$43-$O$41)*$W$50</f>
        <v>4792.0654298723775</v>
      </c>
      <c r="X16" s="90"/>
      <c r="Y16" s="117">
        <f>W16+AF16</f>
        <v>5679.4792841516401</v>
      </c>
      <c r="Z16" s="117"/>
      <c r="AA16" s="117">
        <f>W16+U16</f>
        <v>162153.46456581511</v>
      </c>
      <c r="AB16" s="90"/>
      <c r="AC16" s="90">
        <f>W16-Q16</f>
        <v>-611.00785263973921</v>
      </c>
      <c r="AD16" s="90"/>
      <c r="AE16" s="239">
        <f>AC16/S16</f>
        <v>-3.7539387039506101E-3</v>
      </c>
      <c r="AF16" s="90">
        <f>(AK16/100)*L16</f>
        <v>887.41385427926275</v>
      </c>
      <c r="AG16" s="239">
        <f>AF16/O16</f>
        <v>5.6393363248672945E-3</v>
      </c>
      <c r="AH16" s="90">
        <f>AC16+AF16</f>
        <v>276.40600163952354</v>
      </c>
      <c r="AI16" s="239">
        <f>AH16/O16</f>
        <v>1.7565044741419686E-3</v>
      </c>
      <c r="AJ16" s="91"/>
      <c r="AK16" s="240">
        <f>ROUND((((O16/$O$43)*$AF$50)/L16)*100,4)</f>
        <v>5.4199999999999998E-2</v>
      </c>
      <c r="AL16" s="91"/>
      <c r="AM16" s="241">
        <v>0.33</v>
      </c>
      <c r="AN16" s="92"/>
      <c r="AO16" s="94" t="s">
        <v>275</v>
      </c>
      <c r="AP16" s="241">
        <f>ROUND(W16/L16*100,3)</f>
        <v>0.29299999999999998</v>
      </c>
      <c r="AR16" s="90">
        <f>AP16*L16/100</f>
        <v>4797.2741568971214</v>
      </c>
    </row>
    <row r="17" spans="2:44">
      <c r="D17" s="60" t="s">
        <v>416</v>
      </c>
      <c r="H17" s="95"/>
      <c r="I17" s="95"/>
      <c r="K17" s="95"/>
      <c r="L17" s="95"/>
      <c r="N17" s="95"/>
      <c r="O17" s="95"/>
      <c r="Q17" s="112"/>
      <c r="S17" s="108"/>
      <c r="U17" s="108"/>
      <c r="W17" s="108"/>
      <c r="Y17" s="108"/>
      <c r="AA17" s="108"/>
      <c r="AC17" s="95"/>
      <c r="AE17" s="242"/>
      <c r="AF17" s="95"/>
      <c r="AG17" s="243"/>
      <c r="AH17" s="95"/>
      <c r="AI17" s="243"/>
      <c r="AK17" s="244"/>
      <c r="AM17" s="245"/>
      <c r="AP17" s="108"/>
    </row>
    <row r="18" spans="2:44">
      <c r="Q18" s="90"/>
      <c r="AE18" s="131"/>
      <c r="AG18" s="131"/>
      <c r="AI18" s="131"/>
      <c r="AK18" s="246"/>
      <c r="AM18" s="247"/>
    </row>
    <row r="19" spans="2:44">
      <c r="B19" s="101">
        <f>MAX(B$13:B18)+1</f>
        <v>2</v>
      </c>
      <c r="D19" s="87" t="s">
        <v>324</v>
      </c>
      <c r="H19" s="89">
        <f>SUM(H16:H16)</f>
        <v>101336.91666666667</v>
      </c>
      <c r="I19" s="89">
        <f>SUM(I16:I18)</f>
        <v>107084.16666666667</v>
      </c>
      <c r="K19" s="89">
        <f>SUM(K16:K16)</f>
        <v>1569938.6044392167</v>
      </c>
      <c r="L19" s="89">
        <f>SUM(L16:L18)</f>
        <v>1637294.9340945808</v>
      </c>
      <c r="M19" s="89"/>
      <c r="N19" s="100">
        <f>SUM(N16:N16)</f>
        <v>102672.94442530281</v>
      </c>
      <c r="O19" s="100">
        <f>SUM(O16:O18)</f>
        <v>157361.39913594275</v>
      </c>
      <c r="P19" s="91"/>
      <c r="Q19" s="100">
        <f>SUM(Q16:Q18)</f>
        <v>5403.0732825121167</v>
      </c>
      <c r="R19" s="91"/>
      <c r="S19" s="100">
        <f>SUM(S16:S16)</f>
        <v>162764.47241845485</v>
      </c>
      <c r="T19" s="100"/>
      <c r="U19" s="100">
        <f>SUM(U16:U16)</f>
        <v>157361.39913594275</v>
      </c>
      <c r="V19" s="91"/>
      <c r="W19" s="100">
        <f>SUM(W16:W16)</f>
        <v>4792.0654298723775</v>
      </c>
      <c r="X19" s="100"/>
      <c r="Y19" s="100">
        <f>SUM(Y16:Y16)</f>
        <v>5679.4792841516401</v>
      </c>
      <c r="Z19" s="100"/>
      <c r="AA19" s="100">
        <f>SUM(AA16:AA16)</f>
        <v>162153.46456581511</v>
      </c>
      <c r="AB19" s="100"/>
      <c r="AC19" s="90">
        <f>SUM(AC16)</f>
        <v>-611.00785263973921</v>
      </c>
      <c r="AD19" s="90"/>
      <c r="AE19" s="239">
        <f>AC19/S19</f>
        <v>-3.7539387039506101E-3</v>
      </c>
      <c r="AF19" s="90">
        <f>SUM(AF16)</f>
        <v>887.41385427926275</v>
      </c>
      <c r="AG19" s="239">
        <f>AF19/O19</f>
        <v>5.6393363248672945E-3</v>
      </c>
      <c r="AH19" s="90">
        <f>AC19+AF19</f>
        <v>276.40600163952354</v>
      </c>
      <c r="AI19" s="239">
        <f>AH19/O19</f>
        <v>1.7565044741419686E-3</v>
      </c>
      <c r="AJ19" s="91"/>
      <c r="AK19" s="248"/>
      <c r="AL19" s="91"/>
      <c r="AM19" s="247"/>
      <c r="AN19" s="92"/>
    </row>
    <row r="20" spans="2:44">
      <c r="Q20" s="90"/>
      <c r="AE20" s="131"/>
      <c r="AG20" s="131"/>
      <c r="AI20" s="131"/>
      <c r="AK20" s="246"/>
      <c r="AM20" s="247"/>
    </row>
    <row r="21" spans="2:44">
      <c r="D21" s="87" t="s">
        <v>325</v>
      </c>
      <c r="H21" s="89"/>
      <c r="I21" s="89"/>
      <c r="L21" s="89"/>
      <c r="O21" s="89"/>
      <c r="Q21" s="90"/>
      <c r="AE21" s="131"/>
      <c r="AG21" s="131"/>
      <c r="AI21" s="131"/>
      <c r="AK21" s="246"/>
      <c r="AM21" s="247"/>
    </row>
    <row r="22" spans="2:44">
      <c r="B22" s="101">
        <f>MAX(B$13:B21)+1</f>
        <v>3</v>
      </c>
      <c r="D22" s="60" t="s">
        <v>326</v>
      </c>
      <c r="F22" s="72">
        <v>24</v>
      </c>
      <c r="G22" s="72"/>
      <c r="H22" s="89">
        <v>17306.416666666664</v>
      </c>
      <c r="I22" s="89">
        <v>19540.666666666668</v>
      </c>
      <c r="K22" s="89">
        <v>513041.74113523914</v>
      </c>
      <c r="L22" s="89">
        <v>543374.18286763737</v>
      </c>
      <c r="N22" s="100">
        <v>33647.646251191611</v>
      </c>
      <c r="O22" s="100">
        <v>50936.479012319709</v>
      </c>
      <c r="P22" s="91"/>
      <c r="Q22" s="90">
        <f t="shared" ref="Q22:Q28" si="0">L22*AM22/100</f>
        <v>1787.7010616345269</v>
      </c>
      <c r="R22" s="91"/>
      <c r="S22" s="117">
        <f t="shared" ref="S22:S28" si="1">O22+Q22</f>
        <v>52724.180073954238</v>
      </c>
      <c r="T22" s="117"/>
      <c r="U22" s="117">
        <f t="shared" ref="U22:U28" si="2">O22</f>
        <v>50936.479012319709</v>
      </c>
      <c r="V22" s="91"/>
      <c r="W22" s="90">
        <f>O22/($O$43-$O$41)*$W$50</f>
        <v>1551.1487666901701</v>
      </c>
      <c r="X22" s="90"/>
      <c r="Y22" s="117">
        <f t="shared" ref="Y22:Y28" si="3">W22+AF22</f>
        <v>1838.0503352442827</v>
      </c>
      <c r="Z22" s="117"/>
      <c r="AA22" s="117">
        <f t="shared" ref="AA22:AA28" si="4">W22+U22</f>
        <v>52487.627779009876</v>
      </c>
      <c r="AB22" s="90"/>
      <c r="AC22" s="90">
        <f t="shared" ref="AC22:AC28" si="5">W22-Q22</f>
        <v>-236.55229494435685</v>
      </c>
      <c r="AD22" s="90"/>
      <c r="AE22" s="239">
        <f>AC22/S22</f>
        <v>-4.4865997842461237E-3</v>
      </c>
      <c r="AF22" s="90">
        <f t="shared" ref="AF22:AF28" si="6">(AK22/100)*L22</f>
        <v>286.90156855411254</v>
      </c>
      <c r="AG22" s="239">
        <f>AF22/O22</f>
        <v>5.6325363299006464E-3</v>
      </c>
      <c r="AH22" s="90">
        <f t="shared" ref="AH22:AH28" si="7">AC22+AF22</f>
        <v>50.349273609755699</v>
      </c>
      <c r="AI22" s="239">
        <f>AH22/O22</f>
        <v>9.8847181010642713E-4</v>
      </c>
      <c r="AJ22" s="91"/>
      <c r="AK22" s="240">
        <f>ROUND((((O22/$O$43)*$AF$50)/L22)*100,4)</f>
        <v>5.28E-2</v>
      </c>
      <c r="AL22" s="91"/>
      <c r="AM22" s="241">
        <v>0.32900000000000001</v>
      </c>
      <c r="AN22" s="92"/>
      <c r="AP22" s="241">
        <f>ROUND(W22/L22*100,3)</f>
        <v>0.28499999999999998</v>
      </c>
      <c r="AQ22" s="103"/>
      <c r="AR22" s="90">
        <f t="shared" ref="AR22:AR28" si="8">AP22*L22/100</f>
        <v>1548.6164211727664</v>
      </c>
    </row>
    <row r="23" spans="2:44">
      <c r="B23" s="101">
        <f>MAX(B$13:B22)+1</f>
        <v>4</v>
      </c>
      <c r="D23" s="104" t="s">
        <v>327</v>
      </c>
      <c r="E23" s="104"/>
      <c r="F23" s="101">
        <v>33</v>
      </c>
      <c r="G23" s="72"/>
      <c r="H23" s="89">
        <v>0</v>
      </c>
      <c r="I23" s="89">
        <v>0</v>
      </c>
      <c r="K23" s="89">
        <v>0</v>
      </c>
      <c r="L23" s="89">
        <v>0</v>
      </c>
      <c r="N23" s="90">
        <v>0</v>
      </c>
      <c r="O23" s="100">
        <v>0</v>
      </c>
      <c r="P23" s="91"/>
      <c r="Q23" s="90">
        <f t="shared" si="0"/>
        <v>0</v>
      </c>
      <c r="R23" s="91"/>
      <c r="S23" s="117">
        <f t="shared" si="1"/>
        <v>0</v>
      </c>
      <c r="T23" s="117"/>
      <c r="U23" s="117">
        <f t="shared" si="2"/>
        <v>0</v>
      </c>
      <c r="V23" s="91"/>
      <c r="W23" s="90">
        <f>AP23*L23</f>
        <v>0</v>
      </c>
      <c r="X23" s="90"/>
      <c r="Y23" s="117">
        <f t="shared" si="3"/>
        <v>0</v>
      </c>
      <c r="Z23" s="117"/>
      <c r="AA23" s="117">
        <f t="shared" si="4"/>
        <v>0</v>
      </c>
      <c r="AB23" s="90"/>
      <c r="AC23" s="90">
        <f t="shared" si="5"/>
        <v>0</v>
      </c>
      <c r="AD23" s="90"/>
      <c r="AE23" s="239">
        <v>0</v>
      </c>
      <c r="AF23" s="90">
        <f t="shared" si="6"/>
        <v>0</v>
      </c>
      <c r="AG23" s="239">
        <v>0</v>
      </c>
      <c r="AH23" s="90">
        <f t="shared" si="7"/>
        <v>0</v>
      </c>
      <c r="AI23" s="239">
        <f>AE23+AG23</f>
        <v>0</v>
      </c>
      <c r="AJ23" s="91"/>
      <c r="AK23" s="240">
        <v>0</v>
      </c>
      <c r="AL23" s="91"/>
      <c r="AM23" s="241">
        <v>0.28199999999999997</v>
      </c>
      <c r="AN23" s="92"/>
      <c r="AP23" s="241">
        <f>AP24</f>
        <v>0.245</v>
      </c>
      <c r="AQ23" s="103"/>
      <c r="AR23" s="90">
        <f t="shared" si="8"/>
        <v>0</v>
      </c>
    </row>
    <row r="24" spans="2:44">
      <c r="B24" s="101">
        <f>MAX(B$13:B23)+1</f>
        <v>5</v>
      </c>
      <c r="D24" s="60" t="s">
        <v>328</v>
      </c>
      <c r="F24" s="72">
        <v>36</v>
      </c>
      <c r="G24" s="72"/>
      <c r="H24" s="89">
        <v>1058.6666666666667</v>
      </c>
      <c r="I24" s="89">
        <v>1101.1666666666667</v>
      </c>
      <c r="K24" s="89">
        <v>901191.51506367233</v>
      </c>
      <c r="L24" s="89">
        <v>922757.20514216553</v>
      </c>
      <c r="N24" s="100">
        <v>49005.26783999426</v>
      </c>
      <c r="O24" s="100">
        <v>74289.160709911259</v>
      </c>
      <c r="P24" s="91"/>
      <c r="Q24" s="90">
        <f t="shared" si="0"/>
        <v>2602.1753185009065</v>
      </c>
      <c r="R24" s="91"/>
      <c r="S24" s="117">
        <f t="shared" si="1"/>
        <v>76891.336028412159</v>
      </c>
      <c r="T24" s="117"/>
      <c r="U24" s="117">
        <f t="shared" si="2"/>
        <v>74289.160709911259</v>
      </c>
      <c r="V24" s="91"/>
      <c r="W24" s="90">
        <f>O24/($O$43-$O$41)*$W$50</f>
        <v>2262.2988916402292</v>
      </c>
      <c r="X24" s="90"/>
      <c r="Y24" s="117">
        <f t="shared" si="3"/>
        <v>2681.2306627747721</v>
      </c>
      <c r="Z24" s="117"/>
      <c r="AA24" s="117">
        <f t="shared" si="4"/>
        <v>76551.459601551484</v>
      </c>
      <c r="AB24" s="90"/>
      <c r="AC24" s="90">
        <f t="shared" si="5"/>
        <v>-339.87642686067738</v>
      </c>
      <c r="AD24" s="90"/>
      <c r="AE24" s="239">
        <f>AC24/S24</f>
        <v>-4.4202174707315455E-3</v>
      </c>
      <c r="AF24" s="90">
        <f t="shared" si="6"/>
        <v>418.93177113454317</v>
      </c>
      <c r="AG24" s="239">
        <f>AF24/O24</f>
        <v>5.6392045236641304E-3</v>
      </c>
      <c r="AH24" s="90">
        <f t="shared" si="7"/>
        <v>79.055344273865785</v>
      </c>
      <c r="AI24" s="239">
        <f>AH24/O24</f>
        <v>1.0641571868413725E-3</v>
      </c>
      <c r="AJ24" s="91"/>
      <c r="AK24" s="240">
        <f>ROUND((((O24/$O$43)*$AF$50)/L24)*100,4)</f>
        <v>4.5400000000000003E-2</v>
      </c>
      <c r="AL24" s="91"/>
      <c r="AM24" s="241">
        <v>0.28199999999999997</v>
      </c>
      <c r="AN24" s="92"/>
      <c r="AP24" s="241">
        <f>ROUND(W24/L24*100,3)</f>
        <v>0.245</v>
      </c>
      <c r="AQ24" s="103"/>
      <c r="AR24" s="90">
        <f t="shared" si="8"/>
        <v>2260.7551525983054</v>
      </c>
    </row>
    <row r="25" spans="2:44">
      <c r="B25" s="101">
        <f>MAX(B$13:B24)+1</f>
        <v>6</v>
      </c>
      <c r="D25" s="60" t="s">
        <v>329</v>
      </c>
      <c r="F25" s="72" t="s">
        <v>330</v>
      </c>
      <c r="G25" s="72"/>
      <c r="H25" s="89">
        <v>5259</v>
      </c>
      <c r="I25" s="89">
        <v>5169.583333333333</v>
      </c>
      <c r="K25" s="89">
        <v>168033.04399999999</v>
      </c>
      <c r="L25" s="89">
        <v>139102.20980699998</v>
      </c>
      <c r="N25" s="100">
        <v>10140.337</v>
      </c>
      <c r="O25" s="100">
        <v>12062.622176678356</v>
      </c>
      <c r="P25" s="91"/>
      <c r="Q25" s="90">
        <f t="shared" si="0"/>
        <v>432.60787249976994</v>
      </c>
      <c r="R25" s="91"/>
      <c r="S25" s="117">
        <f t="shared" si="1"/>
        <v>12495.230049178126</v>
      </c>
      <c r="T25" s="117"/>
      <c r="U25" s="117">
        <f t="shared" si="2"/>
        <v>12062.622176678356</v>
      </c>
      <c r="V25" s="91"/>
      <c r="W25" s="90">
        <f>O25/($O$43-$O$41)*$W$50</f>
        <v>367.33833738053676</v>
      </c>
      <c r="X25" s="90"/>
      <c r="Y25" s="117">
        <f t="shared" si="3"/>
        <v>435.35931797615973</v>
      </c>
      <c r="Z25" s="117"/>
      <c r="AA25" s="117">
        <f t="shared" si="4"/>
        <v>12429.960514058894</v>
      </c>
      <c r="AB25" s="90"/>
      <c r="AC25" s="90">
        <f t="shared" si="5"/>
        <v>-65.269535119233183</v>
      </c>
      <c r="AD25" s="90"/>
      <c r="AE25" s="239">
        <f>AC25/S25</f>
        <v>-5.2235560979948734E-3</v>
      </c>
      <c r="AF25" s="90">
        <f t="shared" si="6"/>
        <v>68.020980595622987</v>
      </c>
      <c r="AG25" s="239">
        <f>AF25/O25</f>
        <v>5.6389879082123168E-3</v>
      </c>
      <c r="AH25" s="90">
        <f t="shared" si="7"/>
        <v>2.7514454763898044</v>
      </c>
      <c r="AI25" s="239">
        <f>AH25/O25</f>
        <v>2.2809679654141839E-4</v>
      </c>
      <c r="AJ25" s="91"/>
      <c r="AK25" s="240">
        <f>ROUND((((O25/$O$43)*$AF$50)/L25)*100,4)</f>
        <v>4.8899999999999999E-2</v>
      </c>
      <c r="AL25" s="91"/>
      <c r="AM25" s="241">
        <v>0.311</v>
      </c>
      <c r="AN25" s="92"/>
      <c r="AP25" s="241">
        <f>ROUND(W25/L25*100,3)</f>
        <v>0.26400000000000001</v>
      </c>
      <c r="AR25" s="90">
        <f t="shared" si="8"/>
        <v>367.22983389047994</v>
      </c>
    </row>
    <row r="26" spans="2:44">
      <c r="B26" s="101">
        <f>MAX(B$13:B25)+1</f>
        <v>7</v>
      </c>
      <c r="D26" s="60" t="s">
        <v>331</v>
      </c>
      <c r="F26" s="72">
        <v>47</v>
      </c>
      <c r="G26" s="72"/>
      <c r="H26" s="89">
        <v>1.0833333333333333</v>
      </c>
      <c r="I26" s="89">
        <v>1</v>
      </c>
      <c r="K26" s="89">
        <v>1616.6904507017675</v>
      </c>
      <c r="L26" s="89">
        <v>2211.1067276415802</v>
      </c>
      <c r="N26" s="100">
        <v>165.62561725051643</v>
      </c>
      <c r="O26" s="100">
        <v>347.54749696885699</v>
      </c>
      <c r="P26" s="91"/>
      <c r="Q26" s="90">
        <f t="shared" si="0"/>
        <v>5.1076565408520507</v>
      </c>
      <c r="R26" s="91"/>
      <c r="S26" s="117">
        <f t="shared" si="1"/>
        <v>352.65515350970907</v>
      </c>
      <c r="T26" s="117"/>
      <c r="U26" s="117">
        <f t="shared" si="2"/>
        <v>347.54749696885699</v>
      </c>
      <c r="V26" s="91"/>
      <c r="W26" s="90">
        <f>(O27+O26)/($O$43-$O$41)*$W$50*L26/(L26+L27)</f>
        <v>4.4935581020128845</v>
      </c>
      <c r="X26" s="90"/>
      <c r="Y26" s="117">
        <f t="shared" si="3"/>
        <v>6.4525986627033243</v>
      </c>
      <c r="Z26" s="117"/>
      <c r="AA26" s="117">
        <f t="shared" si="4"/>
        <v>352.0410550708699</v>
      </c>
      <c r="AB26" s="90"/>
      <c r="AC26" s="90">
        <f t="shared" si="5"/>
        <v>-0.61409843883916615</v>
      </c>
      <c r="AD26" s="90"/>
      <c r="AE26" s="239">
        <f>AC26/S26</f>
        <v>-1.7413567694318671E-3</v>
      </c>
      <c r="AF26" s="90">
        <f t="shared" si="6"/>
        <v>1.95904056069044</v>
      </c>
      <c r="AG26" s="239">
        <f>AF26/O26</f>
        <v>5.6367563506463277E-3</v>
      </c>
      <c r="AH26" s="90">
        <f t="shared" si="7"/>
        <v>1.3449421218512738</v>
      </c>
      <c r="AI26" s="239">
        <f>AH26/O26</f>
        <v>3.8698081084778788E-3</v>
      </c>
      <c r="AJ26" s="91"/>
      <c r="AK26" s="240">
        <f>ROUND((((O26/$O$43)*$AF$50)/L26)*100,4)</f>
        <v>8.8599999999999998E-2</v>
      </c>
      <c r="AL26" s="91"/>
      <c r="AM26" s="241">
        <v>0.23100000000000001</v>
      </c>
      <c r="AN26" s="92"/>
      <c r="AP26" s="241">
        <f>AP27</f>
        <v>0.20300000000000001</v>
      </c>
      <c r="AR26" s="90">
        <f t="shared" si="8"/>
        <v>4.4885466571124075</v>
      </c>
    </row>
    <row r="27" spans="2:44">
      <c r="B27" s="101">
        <f>MAX(B$13:B26)+1</f>
        <v>8</v>
      </c>
      <c r="D27" s="60" t="s">
        <v>332</v>
      </c>
      <c r="F27" s="72">
        <v>48</v>
      </c>
      <c r="G27" s="72"/>
      <c r="H27" s="89">
        <v>63.666666666666671</v>
      </c>
      <c r="I27" s="89">
        <v>70.833333333333343</v>
      </c>
      <c r="K27" s="89">
        <v>856497.09877425549</v>
      </c>
      <c r="L27" s="89">
        <v>868826.99741174828</v>
      </c>
      <c r="N27" s="100">
        <v>38996.209349631463</v>
      </c>
      <c r="O27" s="100">
        <v>57781.509628941429</v>
      </c>
      <c r="P27" s="91"/>
      <c r="Q27" s="90">
        <f t="shared" si="0"/>
        <v>2006.9903640211385</v>
      </c>
      <c r="R27" s="91"/>
      <c r="S27" s="117">
        <f t="shared" si="1"/>
        <v>59788.49999296257</v>
      </c>
      <c r="T27" s="117"/>
      <c r="U27" s="117">
        <f t="shared" si="2"/>
        <v>57781.509628941429</v>
      </c>
      <c r="V27" s="91"/>
      <c r="W27" s="90">
        <f>(O27+O26)/($O$43-$O$41)*$W$50*L27/(L26+L27)</f>
        <v>1765.6879899376554</v>
      </c>
      <c r="X27" s="90"/>
      <c r="Y27" s="117">
        <f t="shared" si="3"/>
        <v>2091.4981139670608</v>
      </c>
      <c r="Z27" s="117"/>
      <c r="AA27" s="117">
        <f t="shared" si="4"/>
        <v>59547.197618879087</v>
      </c>
      <c r="AB27" s="90"/>
      <c r="AC27" s="90">
        <f t="shared" si="5"/>
        <v>-241.30237408348307</v>
      </c>
      <c r="AD27" s="90"/>
      <c r="AE27" s="239">
        <f>AC27/S27</f>
        <v>-4.0359328986658916E-3</v>
      </c>
      <c r="AF27" s="90">
        <f t="shared" si="6"/>
        <v>325.81012402940559</v>
      </c>
      <c r="AG27" s="239">
        <f>AF27/O27</f>
        <v>5.6386571780778607E-3</v>
      </c>
      <c r="AH27" s="90">
        <f t="shared" si="7"/>
        <v>84.507749945922512</v>
      </c>
      <c r="AI27" s="239">
        <f>AH27/O27</f>
        <v>1.4625396686346616E-3</v>
      </c>
      <c r="AJ27" s="91"/>
      <c r="AK27" s="240">
        <f>ROUND((((O27/$O$43)*$AF$50)/L27)*100,4)</f>
        <v>3.7499999999999999E-2</v>
      </c>
      <c r="AL27" s="91"/>
      <c r="AM27" s="241">
        <v>0.23100000000000001</v>
      </c>
      <c r="AN27" s="92"/>
      <c r="AP27" s="241">
        <f>ROUND((W26+W27)/(L26+L27)*100,3)</f>
        <v>0.20300000000000001</v>
      </c>
      <c r="AR27" s="90">
        <f t="shared" si="8"/>
        <v>1763.718804745849</v>
      </c>
    </row>
    <row r="28" spans="2:44">
      <c r="B28" s="101">
        <f>MAX(B$13:B27)+1</f>
        <v>9</v>
      </c>
      <c r="D28" s="60" t="s">
        <v>335</v>
      </c>
      <c r="F28" s="72" t="s">
        <v>336</v>
      </c>
      <c r="G28" s="72"/>
      <c r="H28" s="89">
        <v>28</v>
      </c>
      <c r="I28" s="89">
        <v>27.833333333333332</v>
      </c>
      <c r="K28" s="89">
        <v>233.86177246899351</v>
      </c>
      <c r="L28" s="89">
        <v>272.12571766391329</v>
      </c>
      <c r="N28" s="100">
        <v>18.659249899021408</v>
      </c>
      <c r="O28" s="100">
        <v>25.134765528542093</v>
      </c>
      <c r="P28" s="91"/>
      <c r="Q28" s="90">
        <f t="shared" si="0"/>
        <v>0.88168732523107907</v>
      </c>
      <c r="R28" s="91"/>
      <c r="S28" s="249">
        <f t="shared" si="1"/>
        <v>26.016452853773174</v>
      </c>
      <c r="T28" s="117"/>
      <c r="U28" s="117">
        <f t="shared" si="2"/>
        <v>25.134765528542093</v>
      </c>
      <c r="V28" s="91"/>
      <c r="W28" s="90">
        <f>O28/($O$43-$O$41)*$W$50</f>
        <v>0.76541923012022328</v>
      </c>
      <c r="X28" s="90"/>
      <c r="Y28" s="117">
        <f t="shared" si="3"/>
        <v>0.90719672902312209</v>
      </c>
      <c r="Z28" s="117"/>
      <c r="AA28" s="117">
        <f t="shared" si="4"/>
        <v>25.900184758662316</v>
      </c>
      <c r="AB28" s="90"/>
      <c r="AC28" s="90">
        <f t="shared" si="5"/>
        <v>-0.11626809511085578</v>
      </c>
      <c r="AD28" s="90"/>
      <c r="AE28" s="239">
        <f>AC28/S28</f>
        <v>-4.4690218057145091E-3</v>
      </c>
      <c r="AF28" s="90">
        <f t="shared" si="6"/>
        <v>0.14177749890289881</v>
      </c>
      <c r="AG28" s="239">
        <f>AF28/O28</f>
        <v>5.6406931165481379E-3</v>
      </c>
      <c r="AH28" s="90">
        <f t="shared" si="7"/>
        <v>2.5509403792043028E-2</v>
      </c>
      <c r="AI28" s="239">
        <f>AH28/O28</f>
        <v>1.0149051823489465E-3</v>
      </c>
      <c r="AJ28" s="91"/>
      <c r="AK28" s="240">
        <f>ROUND((((O28/$O$43)*$AF$50)/L28)*100,4)</f>
        <v>5.21E-2</v>
      </c>
      <c r="AL28" s="91"/>
      <c r="AM28" s="241">
        <v>0.32400000000000001</v>
      </c>
      <c r="AN28" s="92"/>
      <c r="AP28" s="241">
        <f>ROUND(W28/L28*100,3)</f>
        <v>0.28100000000000003</v>
      </c>
      <c r="AR28" s="90">
        <f t="shared" si="8"/>
        <v>0.76467326663559643</v>
      </c>
    </row>
    <row r="29" spans="2:44">
      <c r="B29" s="61"/>
      <c r="D29" s="60" t="s">
        <v>416</v>
      </c>
      <c r="F29" s="72"/>
      <c r="G29" s="72"/>
      <c r="H29" s="95"/>
      <c r="I29" s="95"/>
      <c r="K29" s="95"/>
      <c r="L29" s="95"/>
      <c r="M29" s="57" t="s">
        <v>275</v>
      </c>
      <c r="N29" s="95"/>
      <c r="O29" s="95"/>
      <c r="Q29" s="112"/>
      <c r="S29" s="108"/>
      <c r="U29" s="108"/>
      <c r="W29" s="108"/>
      <c r="Y29" s="108"/>
      <c r="AA29" s="108"/>
      <c r="AC29" s="95"/>
      <c r="AE29" s="243"/>
      <c r="AF29" s="95"/>
      <c r="AG29" s="243"/>
      <c r="AH29" s="95"/>
      <c r="AI29" s="243"/>
      <c r="AK29" s="244"/>
      <c r="AM29" s="108"/>
      <c r="AP29" s="108"/>
    </row>
    <row r="30" spans="2:44">
      <c r="B30" s="61"/>
      <c r="Q30" s="90"/>
      <c r="AE30" s="131"/>
      <c r="AG30" s="131"/>
      <c r="AI30" s="131"/>
      <c r="AK30" s="246"/>
    </row>
    <row r="31" spans="2:44">
      <c r="B31" s="101">
        <f>MAX(B$13:B30)+1</f>
        <v>10</v>
      </c>
      <c r="D31" s="87" t="s">
        <v>337</v>
      </c>
      <c r="H31" s="89">
        <f>SUM(H22:H28)</f>
        <v>23716.833333333332</v>
      </c>
      <c r="I31" s="89">
        <f>SUM(I22:I30)</f>
        <v>25911.083333333332</v>
      </c>
      <c r="K31" s="89">
        <f>SUM(K22:K28)</f>
        <v>2440613.9511963376</v>
      </c>
      <c r="L31" s="89">
        <f>SUM(L22:L30)</f>
        <v>2476543.8276738566</v>
      </c>
      <c r="M31" s="89"/>
      <c r="N31" s="90">
        <f>SUM(N22:N28)</f>
        <v>131973.74530796689</v>
      </c>
      <c r="O31" s="100">
        <f>SUM(O22:O30)</f>
        <v>195442.45379034814</v>
      </c>
      <c r="P31" s="91"/>
      <c r="Q31" s="90">
        <f>SUM(Q22:Q28)</f>
        <v>6835.4639605224247</v>
      </c>
      <c r="R31" s="91"/>
      <c r="S31" s="90">
        <f>SUM(S22:S28)</f>
        <v>202277.91775087058</v>
      </c>
      <c r="T31" s="90"/>
      <c r="U31" s="90">
        <f>SUM(U22:U28)</f>
        <v>195442.45379034814</v>
      </c>
      <c r="V31" s="91"/>
      <c r="W31" s="117">
        <f>SUM(W22:W28)</f>
        <v>5951.7329629807246</v>
      </c>
      <c r="X31" s="100"/>
      <c r="Y31" s="117">
        <f>SUM(Y22:Y28)</f>
        <v>7053.498225354002</v>
      </c>
      <c r="Z31" s="117"/>
      <c r="AA31" s="117">
        <f>SUM(AA22:AA28)</f>
        <v>201394.18675332886</v>
      </c>
      <c r="AB31" s="100"/>
      <c r="AC31" s="90">
        <f>SUM(AC22:AC28)</f>
        <v>-883.7309975417005</v>
      </c>
      <c r="AD31" s="90"/>
      <c r="AE31" s="239">
        <f>AC31/O31</f>
        <v>-4.5216941375985902E-3</v>
      </c>
      <c r="AF31" s="90">
        <f>SUM(AF22:AF28)</f>
        <v>1101.7652623732777</v>
      </c>
      <c r="AG31" s="239">
        <f>AF31/O31</f>
        <v>5.6372872986702547E-3</v>
      </c>
      <c r="AH31" s="90">
        <f>AC31+AF31</f>
        <v>218.03426483157716</v>
      </c>
      <c r="AI31" s="239"/>
      <c r="AJ31" s="91"/>
      <c r="AK31" s="240"/>
      <c r="AL31" s="91"/>
      <c r="AN31" s="92"/>
    </row>
    <row r="32" spans="2:44">
      <c r="B32" s="61"/>
      <c r="O32" s="100"/>
      <c r="Q32" s="90"/>
      <c r="AE32" s="131"/>
      <c r="AG32" s="131"/>
      <c r="AI32" s="131"/>
      <c r="AK32" s="246"/>
    </row>
    <row r="33" spans="2:44">
      <c r="B33" s="61"/>
      <c r="D33" s="87" t="s">
        <v>338</v>
      </c>
      <c r="O33" s="100"/>
      <c r="Q33" s="90"/>
      <c r="AE33" s="131"/>
      <c r="AG33" s="131"/>
      <c r="AI33" s="131"/>
      <c r="AK33" s="246"/>
      <c r="AM33" s="241" t="s">
        <v>275</v>
      </c>
      <c r="AP33" s="250" t="s">
        <v>275</v>
      </c>
    </row>
    <row r="34" spans="2:44">
      <c r="B34" s="101">
        <f>MAX(B$13:B33)+1</f>
        <v>11</v>
      </c>
      <c r="D34" s="60" t="s">
        <v>339</v>
      </c>
      <c r="F34" s="72" t="s">
        <v>340</v>
      </c>
      <c r="G34" s="72"/>
      <c r="H34" s="89">
        <v>2828</v>
      </c>
      <c r="I34" s="89">
        <v>2368.9166666666665</v>
      </c>
      <c r="K34" s="89">
        <v>3735.0893644456642</v>
      </c>
      <c r="L34" s="89">
        <v>3089.8820515623579</v>
      </c>
      <c r="N34" s="100">
        <v>473.92026673033644</v>
      </c>
      <c r="O34" s="100">
        <v>462.55326541264583</v>
      </c>
      <c r="P34" s="91"/>
      <c r="Q34" s="90">
        <f>L34*AM34/100</f>
        <v>9.1769496931402017</v>
      </c>
      <c r="R34" s="91"/>
      <c r="S34" s="117">
        <f>O34+Q34</f>
        <v>471.73021510578604</v>
      </c>
      <c r="T34" s="117"/>
      <c r="U34" s="117">
        <f>O34</f>
        <v>462.55326541264583</v>
      </c>
      <c r="V34" s="91"/>
      <c r="W34" s="90">
        <f>AP34*L34/100</f>
        <v>8.0645921545777544</v>
      </c>
      <c r="X34" s="90"/>
      <c r="Y34" s="117">
        <f>W34+AF34</f>
        <v>10.672452606096385</v>
      </c>
      <c r="Z34" s="117"/>
      <c r="AA34" s="117">
        <f>W34+U34</f>
        <v>470.61785756722361</v>
      </c>
      <c r="AB34" s="90"/>
      <c r="AC34" s="90">
        <f>W34-Q34</f>
        <v>-1.1123575385624473</v>
      </c>
      <c r="AD34" s="90"/>
      <c r="AE34" s="239">
        <f>AC34/S34</f>
        <v>-2.3580375030948565E-3</v>
      </c>
      <c r="AF34" s="90">
        <f>(AK34/100)*L34</f>
        <v>2.6078604515186301</v>
      </c>
      <c r="AG34" s="239">
        <f>AF34/O34</f>
        <v>5.63796787639613E-3</v>
      </c>
      <c r="AH34" s="90">
        <f>AC34+AF34</f>
        <v>1.4955029129561828</v>
      </c>
      <c r="AI34" s="239">
        <f>AH34/O34</f>
        <v>3.2331474551845138E-3</v>
      </c>
      <c r="AJ34" s="91"/>
      <c r="AK34" s="240">
        <f>ROUND((((O34/$O$43)*$AF$50)/L34)*100,4)</f>
        <v>8.4400000000000003E-2</v>
      </c>
      <c r="AL34" s="91"/>
      <c r="AM34" s="241">
        <v>0.29699999999999999</v>
      </c>
      <c r="AN34" s="92"/>
      <c r="AP34" s="241">
        <f>ROUND(W51,3)</f>
        <v>0.26100000000000001</v>
      </c>
      <c r="AR34" s="90">
        <f>AP34*L34/100</f>
        <v>8.0645921545777544</v>
      </c>
    </row>
    <row r="35" spans="2:44">
      <c r="B35" s="101">
        <f>MAX(B$13:B34)+1</f>
        <v>12</v>
      </c>
      <c r="D35" s="60" t="s">
        <v>341</v>
      </c>
      <c r="F35" s="72" t="s">
        <v>342</v>
      </c>
      <c r="G35" s="72"/>
      <c r="H35" s="89">
        <v>178</v>
      </c>
      <c r="I35" s="89">
        <v>193.25</v>
      </c>
      <c r="K35" s="89">
        <v>2902.2385934150548</v>
      </c>
      <c r="L35" s="89">
        <v>4462.5519743658697</v>
      </c>
      <c r="N35" s="100">
        <v>522.31224201957195</v>
      </c>
      <c r="O35" s="100">
        <v>937.91679813055214</v>
      </c>
      <c r="P35" s="91"/>
      <c r="Q35" s="90">
        <f>L35*AM35/100</f>
        <v>13.253779363866631</v>
      </c>
      <c r="R35" s="91"/>
      <c r="S35" s="117">
        <f>O35+Q35</f>
        <v>951.17057749441881</v>
      </c>
      <c r="T35" s="117"/>
      <c r="U35" s="117">
        <f>O35</f>
        <v>937.91679813055214</v>
      </c>
      <c r="V35" s="91"/>
      <c r="W35" s="90">
        <f>AP35*L35/100</f>
        <v>11.64726065309492</v>
      </c>
      <c r="X35" s="90"/>
      <c r="Y35" s="117">
        <f>W35+AF35</f>
        <v>16.935384742718476</v>
      </c>
      <c r="Z35" s="117"/>
      <c r="AA35" s="117">
        <f>W35+U35</f>
        <v>949.56405878364706</v>
      </c>
      <c r="AB35" s="90"/>
      <c r="AC35" s="90">
        <f>W35-Q35</f>
        <v>-1.6065187107717112</v>
      </c>
      <c r="AD35" s="90"/>
      <c r="AE35" s="239">
        <f>AC35/S35</f>
        <v>-1.6889911744364672E-3</v>
      </c>
      <c r="AF35" s="90">
        <f>(AK35/100)*L35</f>
        <v>5.2881240896235546</v>
      </c>
      <c r="AG35" s="239">
        <f>AF35/O35</f>
        <v>5.6381590565003194E-3</v>
      </c>
      <c r="AH35" s="90">
        <f>AC35+AF35</f>
        <v>3.6816053788518435</v>
      </c>
      <c r="AI35" s="239">
        <f>AH35/O35</f>
        <v>3.9253006089559209E-3</v>
      </c>
      <c r="AJ35" s="91"/>
      <c r="AK35" s="240">
        <f>ROUND((((O35/$O$43)*$AF$50)/L35)*100,4)</f>
        <v>0.11849999999999999</v>
      </c>
      <c r="AL35" s="91"/>
      <c r="AM35" s="241">
        <v>0.29699999999999999</v>
      </c>
      <c r="AN35" s="92"/>
      <c r="AO35" s="57" t="s">
        <v>275</v>
      </c>
      <c r="AP35" s="241">
        <f>AP34</f>
        <v>0.26100000000000001</v>
      </c>
      <c r="AR35" s="90">
        <f>AP35*L35/100</f>
        <v>11.64726065309492</v>
      </c>
    </row>
    <row r="36" spans="2:44">
      <c r="B36" s="101">
        <f>MAX(B$13:B35)+1</f>
        <v>13</v>
      </c>
      <c r="D36" s="60" t="s">
        <v>341</v>
      </c>
      <c r="F36" s="72">
        <v>52</v>
      </c>
      <c r="G36" s="72"/>
      <c r="H36" s="89">
        <v>30</v>
      </c>
      <c r="I36" s="89">
        <v>14</v>
      </c>
      <c r="K36" s="89">
        <v>466.2387672357238</v>
      </c>
      <c r="L36" s="89">
        <v>175.53686057573989</v>
      </c>
      <c r="N36" s="100">
        <v>60.670270195709442</v>
      </c>
      <c r="O36" s="100">
        <v>37.038604828386383</v>
      </c>
      <c r="P36" s="91"/>
      <c r="Q36" s="90">
        <f>L36*AM36/100</f>
        <v>0.52134447590994748</v>
      </c>
      <c r="R36" s="91"/>
      <c r="S36" s="117">
        <f>O36+Q36</f>
        <v>37.559949304296332</v>
      </c>
      <c r="T36" s="117"/>
      <c r="U36" s="117">
        <f>O36</f>
        <v>37.038604828386383</v>
      </c>
      <c r="V36" s="91"/>
      <c r="W36" s="90">
        <f>AP36*L36/100</f>
        <v>0.45815120610268117</v>
      </c>
      <c r="X36" s="90"/>
      <c r="Y36" s="117">
        <f>W36+AF36</f>
        <v>0.66686453332723583</v>
      </c>
      <c r="Z36" s="117"/>
      <c r="AA36" s="117">
        <f>W36+U36</f>
        <v>37.496756034489067</v>
      </c>
      <c r="AB36" s="90"/>
      <c r="AC36" s="90">
        <f>W36-Q36</f>
        <v>-6.3193269807266306E-2</v>
      </c>
      <c r="AD36" s="90"/>
      <c r="AE36" s="239">
        <f>AC36/S36</f>
        <v>-1.6824641933166262E-3</v>
      </c>
      <c r="AF36" s="90">
        <f>(AK36/100)*L36</f>
        <v>0.20871332722455471</v>
      </c>
      <c r="AG36" s="239">
        <f>AF36/O36</f>
        <v>5.635021302546386E-3</v>
      </c>
      <c r="AH36" s="90">
        <f>AC36+AF36</f>
        <v>0.14552005741728841</v>
      </c>
      <c r="AI36" s="239">
        <f>AH36/O36</f>
        <v>3.9288752395382305E-3</v>
      </c>
      <c r="AJ36" s="91"/>
      <c r="AK36" s="240">
        <f>ROUND((((O36/$O$43)*$AF$50)/L36)*100,4)</f>
        <v>0.11890000000000001</v>
      </c>
      <c r="AL36" s="91"/>
      <c r="AM36" s="241">
        <v>0.29699999999999999</v>
      </c>
      <c r="AN36" s="92"/>
      <c r="AP36" s="241">
        <f>AP34</f>
        <v>0.26100000000000001</v>
      </c>
      <c r="AR36" s="90">
        <f>AP36*L36/100</f>
        <v>0.45815120610268117</v>
      </c>
    </row>
    <row r="37" spans="2:44">
      <c r="B37" s="101">
        <f>MAX(B$13:B36)+1</f>
        <v>14</v>
      </c>
      <c r="D37" s="60" t="s">
        <v>341</v>
      </c>
      <c r="F37" s="72">
        <v>53</v>
      </c>
      <c r="G37" s="72"/>
      <c r="H37" s="89">
        <v>272.33333333333337</v>
      </c>
      <c r="I37" s="89">
        <v>220.75</v>
      </c>
      <c r="K37" s="89">
        <v>4499.9316487570059</v>
      </c>
      <c r="L37" s="89">
        <v>4980.451525857864</v>
      </c>
      <c r="N37" s="89">
        <v>278.83306975907675</v>
      </c>
      <c r="O37" s="100">
        <v>366.77149220948235</v>
      </c>
      <c r="P37" s="91"/>
      <c r="Q37" s="90">
        <f>L37*AM37/100</f>
        <v>14.791941031797855</v>
      </c>
      <c r="R37" s="91"/>
      <c r="S37" s="117">
        <f>O37+Q37</f>
        <v>381.56343324128022</v>
      </c>
      <c r="T37" s="117"/>
      <c r="U37" s="117">
        <f>O37</f>
        <v>366.77149220948235</v>
      </c>
      <c r="V37" s="91"/>
      <c r="W37" s="90">
        <f>AP37*L37/100</f>
        <v>12.998978482489026</v>
      </c>
      <c r="X37" s="90"/>
      <c r="Y37" s="117">
        <f>W37+AF37</f>
        <v>15.065865865720038</v>
      </c>
      <c r="Z37" s="117"/>
      <c r="AA37" s="117">
        <f>W37+U37</f>
        <v>379.77047069197135</v>
      </c>
      <c r="AB37" s="90"/>
      <c r="AC37" s="90">
        <f>W37-Q37</f>
        <v>-1.7929625493088288</v>
      </c>
      <c r="AD37" s="90"/>
      <c r="AE37" s="239">
        <f>AC37/S37</f>
        <v>-4.6989894552475512E-3</v>
      </c>
      <c r="AF37" s="90">
        <f>(AK37/100)*L37</f>
        <v>2.0668873832310135</v>
      </c>
      <c r="AG37" s="239">
        <f>AF37/O37</f>
        <v>5.6353545112783907E-3</v>
      </c>
      <c r="AH37" s="90">
        <f>AC37+AF37</f>
        <v>0.2739248339221847</v>
      </c>
      <c r="AI37" s="239">
        <f>AH37/O37</f>
        <v>7.4685421233810589E-4</v>
      </c>
      <c r="AJ37" s="91"/>
      <c r="AK37" s="240">
        <f>ROUND((((O37/$O$43)*$AF$50)/L37)*100,4)</f>
        <v>4.1500000000000002E-2</v>
      </c>
      <c r="AL37" s="91"/>
      <c r="AM37" s="241">
        <v>0.29699999999999999</v>
      </c>
      <c r="AN37" s="92"/>
      <c r="AP37" s="241">
        <f>AP34</f>
        <v>0.26100000000000001</v>
      </c>
      <c r="AR37" s="90">
        <f>AP37*L37/100</f>
        <v>12.998978482489026</v>
      </c>
    </row>
    <row r="38" spans="2:44">
      <c r="B38" s="101">
        <f>MAX(B$13:B37)+1</f>
        <v>15</v>
      </c>
      <c r="D38" s="60" t="s">
        <v>341</v>
      </c>
      <c r="F38" s="72">
        <v>57</v>
      </c>
      <c r="G38" s="72"/>
      <c r="H38" s="89">
        <v>50.666666666666664</v>
      </c>
      <c r="I38" s="89">
        <v>40.083333333333336</v>
      </c>
      <c r="K38" s="89">
        <v>2174.0459905922153</v>
      </c>
      <c r="L38" s="89">
        <v>1905.8826392005269</v>
      </c>
      <c r="N38" s="89">
        <v>235.8029580256418</v>
      </c>
      <c r="O38" s="100">
        <v>249.91094327375487</v>
      </c>
      <c r="P38" s="91"/>
      <c r="Q38" s="90">
        <f>L38*AM38/100</f>
        <v>5.6604714384255645</v>
      </c>
      <c r="R38" s="91"/>
      <c r="S38" s="117">
        <f>O38+Q38</f>
        <v>255.57141471218043</v>
      </c>
      <c r="T38" s="117"/>
      <c r="U38" s="117">
        <f>O38</f>
        <v>249.91094327375487</v>
      </c>
      <c r="V38" s="91"/>
      <c r="W38" s="90">
        <f>AP38*L38/100</f>
        <v>4.974353688313375</v>
      </c>
      <c r="X38" s="90"/>
      <c r="Y38" s="117">
        <f>W38+AF38</f>
        <v>6.382800958682564</v>
      </c>
      <c r="Z38" s="117"/>
      <c r="AA38" s="117">
        <f>W38+U38</f>
        <v>254.88529696206825</v>
      </c>
      <c r="AB38" s="90"/>
      <c r="AC38" s="90">
        <f>W38-Q38</f>
        <v>-0.68611775011218956</v>
      </c>
      <c r="AD38" s="90"/>
      <c r="AE38" s="239">
        <f>AC38/S38</f>
        <v>-2.6846419850392192E-3</v>
      </c>
      <c r="AF38" s="90">
        <f>(AK38/100)*L38</f>
        <v>1.4084472703691893</v>
      </c>
      <c r="AG38" s="239">
        <f>AF38/O38</f>
        <v>5.6357967038936849E-3</v>
      </c>
      <c r="AH38" s="90">
        <f>AC38+AF38</f>
        <v>0.7223295202569997</v>
      </c>
      <c r="AI38" s="239">
        <f>AH38/O38</f>
        <v>2.8903477006437168E-3</v>
      </c>
      <c r="AJ38" s="91"/>
      <c r="AK38" s="240">
        <f>ROUND((((O38/$O$43)*$AF$50)/L38)*100,4)</f>
        <v>7.3899999999999993E-2</v>
      </c>
      <c r="AL38" s="91"/>
      <c r="AM38" s="241">
        <v>0.29699999999999999</v>
      </c>
      <c r="AN38" s="92"/>
      <c r="AP38" s="241">
        <f>AP34</f>
        <v>0.26100000000000001</v>
      </c>
      <c r="AR38" s="90">
        <f>AP38*L38/100</f>
        <v>4.974353688313375</v>
      </c>
    </row>
    <row r="39" spans="2:44">
      <c r="B39" s="61"/>
      <c r="D39" s="60" t="s">
        <v>416</v>
      </c>
      <c r="H39" s="95"/>
      <c r="I39" s="95"/>
      <c r="K39" s="95"/>
      <c r="L39" s="95"/>
      <c r="N39" s="95"/>
      <c r="O39" s="95"/>
      <c r="Q39" s="112"/>
      <c r="S39" s="108"/>
      <c r="U39" s="108"/>
      <c r="W39" s="108"/>
      <c r="Y39" s="108"/>
      <c r="AA39" s="108"/>
      <c r="AC39" s="95"/>
      <c r="AE39" s="243"/>
      <c r="AF39" s="95"/>
      <c r="AG39" s="243"/>
      <c r="AH39" s="95"/>
      <c r="AI39" s="243"/>
      <c r="AK39" s="244"/>
      <c r="AM39" s="108"/>
      <c r="AP39" s="108"/>
    </row>
    <row r="40" spans="2:44">
      <c r="B40" s="61"/>
      <c r="Q40" s="90"/>
      <c r="AE40" s="131"/>
      <c r="AG40" s="131"/>
      <c r="AI40" s="131"/>
      <c r="AK40" s="246"/>
    </row>
    <row r="41" spans="2:44">
      <c r="B41" s="101">
        <f>MAX(B$13:B40)+1</f>
        <v>16</v>
      </c>
      <c r="D41" s="87" t="s">
        <v>343</v>
      </c>
      <c r="H41" s="109">
        <f>SUM(H34:H38)</f>
        <v>3359</v>
      </c>
      <c r="I41" s="109">
        <f>SUM(I34:I40)</f>
        <v>2837</v>
      </c>
      <c r="K41" s="109">
        <f>SUM(K34:K38)</f>
        <v>13777.544364445665</v>
      </c>
      <c r="L41" s="109">
        <f>SUM(L34:L40)</f>
        <v>14614.305051562358</v>
      </c>
      <c r="M41" s="89"/>
      <c r="N41" s="110">
        <f>SUM(N34:N38)</f>
        <v>1571.5388067303365</v>
      </c>
      <c r="O41" s="97">
        <f>SUM(O34:O40)</f>
        <v>2054.1911038548219</v>
      </c>
      <c r="P41" s="92"/>
      <c r="Q41" s="110">
        <f>SUM(Q34:Q38)</f>
        <v>43.4044860031402</v>
      </c>
      <c r="R41" s="92"/>
      <c r="S41" s="110">
        <f>SUM(S34:S38)</f>
        <v>2097.5955898579618</v>
      </c>
      <c r="T41" s="100"/>
      <c r="U41" s="110">
        <f>SUM(U34:U38)</f>
        <v>2054.1911038548219</v>
      </c>
      <c r="V41" s="92"/>
      <c r="W41" s="110">
        <f>SUM(W34:W38)</f>
        <v>38.143336184577748</v>
      </c>
      <c r="X41" s="100"/>
      <c r="Y41" s="110">
        <f>SUM(Y34:Y38)</f>
        <v>49.723368706544704</v>
      </c>
      <c r="Z41" s="100"/>
      <c r="AA41" s="110">
        <f>SUM(AA34:AA38)</f>
        <v>2092.3344400393994</v>
      </c>
      <c r="AB41" s="100"/>
      <c r="AC41" s="110">
        <f>SUM(AC34:AC38)</f>
        <v>-5.2611498185624432</v>
      </c>
      <c r="AD41" s="100"/>
      <c r="AE41" s="251">
        <f>AC41/S41</f>
        <v>-2.5081811975580575E-3</v>
      </c>
      <c r="AF41" s="110">
        <f>SUM(AF34:AF38)</f>
        <v>11.580032521966944</v>
      </c>
      <c r="AG41" s="251">
        <f>AF41/O41</f>
        <v>5.6372712841742268E-3</v>
      </c>
      <c r="AH41" s="110">
        <f>AC41+AF41</f>
        <v>6.3188827034045003</v>
      </c>
      <c r="AI41" s="251">
        <f>AH41/O41</f>
        <v>3.0760929163536487E-3</v>
      </c>
      <c r="AJ41" s="92"/>
      <c r="AK41" s="240"/>
      <c r="AL41" s="92"/>
      <c r="AM41" s="108"/>
      <c r="AN41" s="92"/>
      <c r="AP41" s="108"/>
    </row>
    <row r="42" spans="2:44">
      <c r="B42" s="61"/>
      <c r="D42" s="87"/>
      <c r="H42" s="89"/>
      <c r="I42" s="89"/>
      <c r="K42" s="89"/>
      <c r="L42" s="89"/>
      <c r="M42" s="89"/>
      <c r="N42" s="100"/>
      <c r="O42" s="89"/>
      <c r="P42" s="100"/>
      <c r="Q42" s="90"/>
      <c r="R42" s="100"/>
      <c r="S42" s="100"/>
      <c r="T42" s="100"/>
      <c r="U42" s="100"/>
      <c r="V42" s="100"/>
      <c r="W42" s="100"/>
      <c r="X42" s="100"/>
      <c r="Y42" s="100"/>
      <c r="Z42" s="100"/>
      <c r="AA42" s="100"/>
      <c r="AB42" s="100"/>
      <c r="AC42" s="100"/>
      <c r="AD42" s="100"/>
      <c r="AE42" s="131"/>
      <c r="AF42" s="100"/>
      <c r="AG42" s="131"/>
      <c r="AH42" s="100"/>
      <c r="AI42" s="99"/>
      <c r="AJ42" s="100"/>
      <c r="AK42" s="246"/>
      <c r="AL42" s="100"/>
      <c r="AN42" s="100"/>
    </row>
    <row r="43" spans="2:44" ht="16" thickBot="1">
      <c r="B43" s="101">
        <f>MAX(B$13:B42)+1</f>
        <v>17</v>
      </c>
      <c r="D43" s="113" t="s">
        <v>344</v>
      </c>
      <c r="H43" s="114">
        <f>H41+H31+H19</f>
        <v>128412.75</v>
      </c>
      <c r="I43" s="114">
        <f>I41+I31+I19</f>
        <v>135832.25</v>
      </c>
      <c r="K43" s="114">
        <f>K41+K31+K19</f>
        <v>4024330.1</v>
      </c>
      <c r="L43" s="114">
        <f>L41+L31+L19</f>
        <v>4128453.0668199998</v>
      </c>
      <c r="N43" s="115">
        <f>N41+N31+N19</f>
        <v>236218.22854000004</v>
      </c>
      <c r="O43" s="115">
        <f>O41+O31+O19</f>
        <v>354858.04403014574</v>
      </c>
      <c r="P43" s="92"/>
      <c r="Q43" s="115">
        <f>Q41+Q31+Q19</f>
        <v>12281.94172903768</v>
      </c>
      <c r="R43" s="92"/>
      <c r="S43" s="115">
        <f>S41+S31+S19</f>
        <v>367139.98575918342</v>
      </c>
      <c r="T43" s="100"/>
      <c r="U43" s="115">
        <f>U41+U31+U19</f>
        <v>354858.04403014574</v>
      </c>
      <c r="V43" s="92"/>
      <c r="W43" s="115">
        <f>W41+W31+W19</f>
        <v>10781.94172903768</v>
      </c>
      <c r="X43" s="100"/>
      <c r="Y43" s="115">
        <f>Y41+Y31+Y19</f>
        <v>12782.700878212187</v>
      </c>
      <c r="Z43" s="100"/>
      <c r="AA43" s="115">
        <f>AA41+AA31+AA19</f>
        <v>365639.98575918342</v>
      </c>
      <c r="AB43" s="100"/>
      <c r="AC43" s="115">
        <f>AC41+AC31+AC19</f>
        <v>-1500.0000000000023</v>
      </c>
      <c r="AD43" s="100"/>
      <c r="AE43" s="252">
        <f>AC43/S43</f>
        <v>-4.0856350661403872E-3</v>
      </c>
      <c r="AF43" s="115">
        <f>AF41+AF31+AF19</f>
        <v>2000.7591491745075</v>
      </c>
      <c r="AG43" s="252">
        <f>AF43/O43</f>
        <v>5.6381958443206094E-3</v>
      </c>
      <c r="AH43" s="115">
        <f>AC43+AF43</f>
        <v>500.75914917450518</v>
      </c>
      <c r="AI43" s="252">
        <f>AH43/O43</f>
        <v>1.4111534389564661E-3</v>
      </c>
      <c r="AJ43" s="92"/>
      <c r="AK43" s="253">
        <f>ROUND((((O43/$O$43)*$AF$50)/L43)*100,4)</f>
        <v>4.8399999999999999E-2</v>
      </c>
      <c r="AL43" s="92"/>
      <c r="AM43" s="254" t="s">
        <v>275</v>
      </c>
      <c r="AN43" s="92"/>
      <c r="AO43" s="94" t="s">
        <v>275</v>
      </c>
      <c r="AP43" s="254"/>
      <c r="AR43" s="57" t="s">
        <v>275</v>
      </c>
    </row>
    <row r="44" spans="2:44" ht="16" thickTop="1">
      <c r="B44" s="441" t="s">
        <v>275</v>
      </c>
      <c r="C44" s="442"/>
      <c r="D44" s="442"/>
      <c r="H44" s="89"/>
      <c r="I44" s="89"/>
      <c r="K44" s="89"/>
      <c r="L44" s="89"/>
      <c r="N44" s="100"/>
      <c r="O44" s="89"/>
      <c r="P44" s="92"/>
      <c r="Q44" s="90"/>
      <c r="R44" s="92"/>
      <c r="S44" s="92"/>
      <c r="T44" s="92"/>
      <c r="U44" s="92"/>
      <c r="V44" s="92"/>
      <c r="W44" s="100"/>
      <c r="X44" s="100"/>
      <c r="Y44" s="100"/>
      <c r="Z44" s="100"/>
      <c r="AA44" s="100"/>
      <c r="AB44" s="100"/>
      <c r="AC44" s="100"/>
      <c r="AD44" s="100"/>
      <c r="AE44" s="131"/>
      <c r="AF44" s="100"/>
      <c r="AG44" s="131"/>
      <c r="AH44" s="92"/>
      <c r="AJ44" s="92"/>
      <c r="AK44" s="92"/>
      <c r="AL44" s="92"/>
      <c r="AN44" s="92"/>
    </row>
    <row r="45" spans="2:44">
      <c r="B45" s="101">
        <v>18</v>
      </c>
      <c r="D45" s="60" t="s">
        <v>345</v>
      </c>
      <c r="H45" s="89"/>
      <c r="I45" s="89"/>
      <c r="K45" s="89"/>
      <c r="L45" s="89"/>
      <c r="N45" s="100">
        <v>311.00673999999998</v>
      </c>
      <c r="O45" s="89">
        <v>674.90093999999999</v>
      </c>
      <c r="P45" s="118"/>
      <c r="Q45" s="90"/>
      <c r="R45" s="118"/>
      <c r="S45" s="255">
        <f>O45</f>
        <v>674.90093999999999</v>
      </c>
      <c r="T45" s="255"/>
      <c r="U45" s="255">
        <f>O45</f>
        <v>674.90093999999999</v>
      </c>
      <c r="V45" s="118"/>
      <c r="W45" s="117" t="s">
        <v>275</v>
      </c>
      <c r="X45" s="100"/>
      <c r="Y45" s="117" t="str">
        <f>W45</f>
        <v xml:space="preserve"> </v>
      </c>
      <c r="Z45" s="117"/>
      <c r="AA45" s="117">
        <f>S45</f>
        <v>674.90093999999999</v>
      </c>
      <c r="AB45" s="100"/>
      <c r="AC45" s="100"/>
      <c r="AD45" s="100"/>
      <c r="AE45" s="239"/>
      <c r="AF45" s="100"/>
      <c r="AG45" s="239"/>
      <c r="AH45" s="92"/>
      <c r="AJ45" s="92"/>
      <c r="AK45" s="92"/>
      <c r="AL45" s="92"/>
      <c r="AN45" s="92"/>
    </row>
    <row r="46" spans="2:44">
      <c r="B46" s="101"/>
      <c r="H46" s="89"/>
      <c r="I46" s="89"/>
      <c r="K46" s="89"/>
      <c r="L46" s="89"/>
      <c r="N46" s="100"/>
      <c r="O46" s="89"/>
      <c r="P46" s="118"/>
      <c r="Q46" s="90"/>
      <c r="R46" s="118"/>
      <c r="S46" s="118"/>
      <c r="T46" s="118"/>
      <c r="U46" s="118"/>
      <c r="V46" s="118"/>
      <c r="W46" s="117"/>
      <c r="X46" s="100"/>
      <c r="Y46" s="117"/>
      <c r="Z46" s="117"/>
      <c r="AA46" s="117"/>
      <c r="AB46" s="100"/>
      <c r="AC46" s="100"/>
      <c r="AD46" s="100"/>
      <c r="AE46" s="239"/>
      <c r="AF46" s="100"/>
      <c r="AG46" s="239"/>
      <c r="AH46" s="92"/>
      <c r="AJ46" s="92"/>
      <c r="AK46" s="92"/>
      <c r="AL46" s="92"/>
      <c r="AN46" s="92"/>
    </row>
    <row r="47" spans="2:44" ht="16" thickBot="1">
      <c r="B47" s="101">
        <v>19</v>
      </c>
      <c r="D47" s="120" t="s">
        <v>346</v>
      </c>
      <c r="H47" s="114">
        <f>SUM(H43:H45)</f>
        <v>128412.75</v>
      </c>
      <c r="I47" s="114">
        <f>SUM(I43:I45)</f>
        <v>135832.25</v>
      </c>
      <c r="K47" s="114">
        <f>SUM(K43:K45)</f>
        <v>4024330.1</v>
      </c>
      <c r="L47" s="114">
        <f>SUM(L43:L45)</f>
        <v>4128453.0668199998</v>
      </c>
      <c r="N47" s="115">
        <f>SUM(N43:N45)</f>
        <v>236529.23528000005</v>
      </c>
      <c r="O47" s="121">
        <f>SUM(O43:O45)</f>
        <v>355532.94497014576</v>
      </c>
      <c r="Q47" s="115">
        <f>SUM(Q43:Q45)</f>
        <v>12281.94172903768</v>
      </c>
      <c r="S47" s="115">
        <f>SUM(S43:S45)</f>
        <v>367814.88669918344</v>
      </c>
      <c r="T47" s="100"/>
      <c r="U47" s="115">
        <f>SUM(U43:U45)</f>
        <v>355532.94497014576</v>
      </c>
      <c r="W47" s="121">
        <f>SUM(W43:W45)</f>
        <v>10781.94172903768</v>
      </c>
      <c r="X47" s="100"/>
      <c r="Y47" s="121">
        <f>SUM(Y43:Y45)</f>
        <v>12782.700878212187</v>
      </c>
      <c r="Z47" s="102"/>
      <c r="AA47" s="121">
        <f>SUM(AA43:AA45)</f>
        <v>366314.88669918344</v>
      </c>
      <c r="AB47" s="100"/>
      <c r="AC47" s="115">
        <f>SUM(AC43:AC45)</f>
        <v>-1500.0000000000023</v>
      </c>
      <c r="AD47" s="100"/>
      <c r="AE47" s="252">
        <f>AC47/S47</f>
        <v>-4.0781383631891275E-3</v>
      </c>
      <c r="AF47" s="115">
        <f>SUM(AF43:AF45)</f>
        <v>2000.7591491745075</v>
      </c>
      <c r="AG47" s="252">
        <f>AF47/O47</f>
        <v>5.6274929721140529E-3</v>
      </c>
      <c r="AM47" s="254"/>
      <c r="AP47" s="254"/>
      <c r="AR47" s="100">
        <f>SUM(AR16:AR38)</f>
        <v>10780.990925412849</v>
      </c>
    </row>
    <row r="48" spans="2:44" ht="18.75" customHeight="1" thickTop="1">
      <c r="Q48" s="90"/>
      <c r="AE48" s="100" t="s">
        <v>275</v>
      </c>
      <c r="AG48" s="100" t="s">
        <v>275</v>
      </c>
    </row>
    <row r="49" spans="4:33" ht="18.75" customHeight="1">
      <c r="D49" s="256" t="s">
        <v>417</v>
      </c>
      <c r="L49" s="90">
        <v>12129</v>
      </c>
      <c r="R49" s="57" t="s">
        <v>275</v>
      </c>
      <c r="W49" s="100">
        <f>Q47-1500</f>
        <v>10781.94172903768</v>
      </c>
      <c r="AC49" s="257"/>
      <c r="AD49" s="257"/>
      <c r="AE49" s="100"/>
      <c r="AG49" s="100"/>
    </row>
    <row r="50" spans="4:33">
      <c r="D50" s="256" t="s">
        <v>418</v>
      </c>
      <c r="L50" s="90">
        <v>13878</v>
      </c>
      <c r="N50" s="123"/>
      <c r="O50" s="123"/>
      <c r="W50" s="100">
        <f>W49-W41</f>
        <v>10743.798392853103</v>
      </c>
      <c r="Y50" s="100"/>
      <c r="Z50" s="100"/>
      <c r="AA50" s="100"/>
      <c r="AC50" s="100"/>
      <c r="AD50" s="100"/>
      <c r="AE50" s="124"/>
      <c r="AF50" s="100">
        <v>2000</v>
      </c>
      <c r="AG50" s="124"/>
    </row>
    <row r="51" spans="4:33">
      <c r="D51" s="256" t="s">
        <v>275</v>
      </c>
      <c r="Q51" s="90"/>
      <c r="W51" s="57">
        <f>W49/L47*100</f>
        <v>0.26116178516576005</v>
      </c>
      <c r="AA51" s="57" t="s">
        <v>275</v>
      </c>
      <c r="AC51" s="258"/>
      <c r="AD51" s="258"/>
    </row>
    <row r="52" spans="4:33">
      <c r="Q52" s="90"/>
      <c r="AC52" s="259"/>
      <c r="AD52" s="259"/>
      <c r="AE52" s="125"/>
      <c r="AF52" s="259"/>
    </row>
    <row r="53" spans="4:33">
      <c r="Q53" s="90"/>
      <c r="AC53" s="126"/>
      <c r="AD53" s="126"/>
      <c r="AE53" s="127"/>
      <c r="AF53" s="126"/>
    </row>
    <row r="54" spans="4:33">
      <c r="Q54" s="90"/>
      <c r="U54" s="57" t="s">
        <v>275</v>
      </c>
      <c r="W54" s="86"/>
      <c r="AC54" s="128"/>
      <c r="AD54" s="128"/>
      <c r="AE54" s="129"/>
      <c r="AF54" s="128"/>
    </row>
    <row r="55" spans="4:33">
      <c r="W55" s="130"/>
      <c r="AE55" s="131"/>
    </row>
    <row r="56" spans="4:33">
      <c r="AE56" s="132"/>
    </row>
    <row r="58" spans="4:33">
      <c r="W58" s="86"/>
      <c r="AG58" s="103"/>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view="pageBreakPreview" zoomScale="60" zoomScaleNormal="100" workbookViewId="0">
      <selection activeCell="E33" sqref="E33"/>
    </sheetView>
  </sheetViews>
  <sheetFormatPr defaultRowHeight="15.5"/>
  <cols>
    <col min="1" max="1" width="2.453125" style="267"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37</v>
      </c>
    </row>
    <row r="3" spans="1:11">
      <c r="B3" s="2" t="s">
        <v>38</v>
      </c>
    </row>
    <row r="4" spans="1:11">
      <c r="B4" s="2" t="s">
        <v>39</v>
      </c>
    </row>
    <row r="5" spans="1:11">
      <c r="B5" s="17"/>
    </row>
    <row r="6" spans="1:11" s="16" customFormat="1">
      <c r="A6" s="268"/>
      <c r="B6" s="19" t="s">
        <v>40</v>
      </c>
      <c r="C6" s="20">
        <v>2021</v>
      </c>
      <c r="D6" s="20">
        <v>2022</v>
      </c>
      <c r="E6" s="20">
        <v>2023</v>
      </c>
      <c r="F6" s="20">
        <v>2024</v>
      </c>
      <c r="G6" s="21" t="s">
        <v>41</v>
      </c>
    </row>
    <row r="7" spans="1:11">
      <c r="A7" s="267">
        <v>1</v>
      </c>
      <c r="B7" s="22" t="s">
        <v>42</v>
      </c>
      <c r="C7" s="260">
        <f>'Forecast Sales'!B10</f>
        <v>331912.19663324137</v>
      </c>
      <c r="D7" s="260">
        <f>'Forecast Sales'!C10</f>
        <v>335220.34931026754</v>
      </c>
      <c r="E7" s="260">
        <v>403444.9023116004</v>
      </c>
      <c r="F7" s="260">
        <v>399047.37962833256</v>
      </c>
      <c r="G7" s="23"/>
      <c r="H7" s="18"/>
      <c r="I7" s="18"/>
      <c r="J7" s="18"/>
      <c r="K7" s="18"/>
    </row>
    <row r="8" spans="1:11">
      <c r="A8" s="267">
        <v>2</v>
      </c>
      <c r="B8" s="22" t="s">
        <v>43</v>
      </c>
      <c r="C8" s="24">
        <f t="shared" ref="C8:F8" si="0">C7*0.02</f>
        <v>6638.2439326648273</v>
      </c>
      <c r="D8" s="24">
        <f t="shared" si="0"/>
        <v>6704.4069862053511</v>
      </c>
      <c r="E8" s="24">
        <f t="shared" si="0"/>
        <v>8068.8980462320078</v>
      </c>
      <c r="F8" s="24">
        <f t="shared" si="0"/>
        <v>7980.9475925666511</v>
      </c>
      <c r="G8" s="25" t="s">
        <v>44</v>
      </c>
    </row>
    <row r="9" spans="1:11">
      <c r="A9" s="267">
        <v>3</v>
      </c>
      <c r="B9" s="22" t="s">
        <v>45</v>
      </c>
      <c r="C9" s="26">
        <v>4</v>
      </c>
      <c r="D9" s="26">
        <v>3</v>
      </c>
      <c r="E9" s="26">
        <v>2</v>
      </c>
      <c r="F9" s="26">
        <v>1</v>
      </c>
      <c r="G9" s="23"/>
    </row>
    <row r="10" spans="1:11">
      <c r="A10" s="267">
        <v>4</v>
      </c>
      <c r="B10" s="22" t="s">
        <v>46</v>
      </c>
      <c r="C10" s="24">
        <f>C8*C9</f>
        <v>26552.975730659309</v>
      </c>
      <c r="D10" s="24">
        <f t="shared" ref="D10:F10" si="1">D8*D9</f>
        <v>20113.220958616053</v>
      </c>
      <c r="E10" s="24">
        <f t="shared" si="1"/>
        <v>16137.796092464016</v>
      </c>
      <c r="F10" s="24">
        <f t="shared" si="1"/>
        <v>7980.9475925666511</v>
      </c>
      <c r="G10" s="27" t="s">
        <v>47</v>
      </c>
    </row>
    <row r="11" spans="1:11" ht="16" thickBot="1">
      <c r="A11" s="267">
        <v>5</v>
      </c>
      <c r="B11" s="22" t="s">
        <v>48</v>
      </c>
      <c r="C11" s="24">
        <f>SUM(C10:F10)</f>
        <v>70784.940374306025</v>
      </c>
      <c r="D11" s="24"/>
      <c r="E11" s="24"/>
      <c r="F11" s="24"/>
      <c r="G11" s="27" t="s">
        <v>49</v>
      </c>
    </row>
    <row r="12" spans="1:11" ht="16" thickBot="1">
      <c r="B12" s="30" t="s">
        <v>50</v>
      </c>
      <c r="C12" s="31">
        <f>SUM(C10:F10)/4</f>
        <v>17696.235093576506</v>
      </c>
      <c r="D12" s="4"/>
      <c r="E12" s="4"/>
      <c r="F12" s="4"/>
      <c r="G12" s="27" t="s">
        <v>51</v>
      </c>
    </row>
    <row r="13" spans="1:11" ht="6.75" customHeight="1">
      <c r="B13" s="28"/>
      <c r="C13" s="26"/>
      <c r="D13" s="26"/>
      <c r="E13" s="26"/>
      <c r="F13" s="26"/>
      <c r="G13" s="29"/>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6"/>
    </row>
    <row r="19" spans="2:9">
      <c r="I19" s="17"/>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Q53"/>
  <sheetViews>
    <sheetView view="pageBreakPreview" zoomScale="60" zoomScaleNormal="80" workbookViewId="0">
      <pane ySplit="4" topLeftCell="A26" activePane="bottomLeft" state="frozen"/>
      <selection pane="bottomLeft" activeCell="G52" sqref="G52"/>
    </sheetView>
  </sheetViews>
  <sheetFormatPr defaultColWidth="9.1796875" defaultRowHeight="14"/>
  <cols>
    <col min="1" max="1" width="41.453125" style="32" customWidth="1"/>
    <col min="2" max="2" width="12.26953125" style="32" customWidth="1"/>
    <col min="3" max="3" width="13.7265625" style="32" customWidth="1"/>
    <col min="4" max="5" width="12" style="32" bestFit="1" customWidth="1"/>
    <col min="6" max="7" width="47.54296875" style="32" customWidth="1"/>
    <col min="8" max="9" width="44.26953125" style="32" customWidth="1"/>
    <col min="10" max="10" width="8.81640625" style="32" customWidth="1"/>
    <col min="11" max="11" width="15.26953125" style="32" customWidth="1"/>
    <col min="12" max="12" width="22.453125" style="32" customWidth="1"/>
    <col min="13" max="13" width="12" style="32" bestFit="1" customWidth="1"/>
    <col min="14" max="16" width="9.1796875" style="32"/>
    <col min="17" max="17" width="11.26953125" style="32" bestFit="1" customWidth="1"/>
    <col min="18" max="16384" width="9.1796875" style="32"/>
  </cols>
  <sheetData>
    <row r="1" spans="1:16">
      <c r="A1" s="33" t="s">
        <v>52</v>
      </c>
    </row>
    <row r="3" spans="1:16">
      <c r="A3" s="32" t="s">
        <v>53</v>
      </c>
      <c r="B3" s="433" t="s">
        <v>4</v>
      </c>
      <c r="C3" s="433"/>
      <c r="D3" s="433"/>
      <c r="E3" s="433"/>
    </row>
    <row r="4" spans="1:16">
      <c r="A4" s="33" t="s">
        <v>54</v>
      </c>
      <c r="B4" s="51">
        <v>2022</v>
      </c>
      <c r="C4" s="51">
        <v>2023</v>
      </c>
      <c r="D4" s="51">
        <v>2024</v>
      </c>
      <c r="E4" s="51">
        <v>2025</v>
      </c>
      <c r="F4" s="33" t="s">
        <v>55</v>
      </c>
      <c r="G4" s="419" t="s">
        <v>56</v>
      </c>
      <c r="H4" s="33" t="s">
        <v>57</v>
      </c>
      <c r="I4" s="33" t="s">
        <v>58</v>
      </c>
      <c r="J4" s="33"/>
      <c r="K4" s="33" t="s">
        <v>59</v>
      </c>
      <c r="L4" s="33"/>
      <c r="M4" s="51"/>
      <c r="N4" s="51"/>
      <c r="O4" s="51"/>
      <c r="P4" s="51"/>
    </row>
    <row r="5" spans="1:16">
      <c r="A5" s="33"/>
      <c r="B5" s="35"/>
      <c r="C5" s="35"/>
      <c r="D5" s="35"/>
      <c r="E5" s="35"/>
      <c r="F5" s="33"/>
      <c r="G5" s="33"/>
      <c r="H5" s="33"/>
      <c r="I5" s="33"/>
      <c r="J5" s="313"/>
      <c r="K5" s="33"/>
    </row>
    <row r="6" spans="1:16">
      <c r="A6" s="36" t="s">
        <v>60</v>
      </c>
      <c r="B6" s="37"/>
      <c r="C6" s="37"/>
      <c r="D6" s="37"/>
      <c r="E6" s="37"/>
      <c r="F6" s="38"/>
      <c r="G6" s="38"/>
      <c r="H6" s="38"/>
      <c r="I6" s="38"/>
      <c r="J6" s="39"/>
    </row>
    <row r="7" spans="1:16" ht="101.25" customHeight="1">
      <c r="A7" s="52" t="s">
        <v>61</v>
      </c>
      <c r="B7" s="300">
        <v>0</v>
      </c>
      <c r="C7" s="300">
        <v>0</v>
      </c>
      <c r="D7" s="300">
        <v>0</v>
      </c>
      <c r="E7" s="300">
        <v>0</v>
      </c>
      <c r="F7" s="439" t="s">
        <v>62</v>
      </c>
      <c r="G7" s="412" t="s">
        <v>63</v>
      </c>
      <c r="H7" s="53" t="s">
        <v>64</v>
      </c>
      <c r="I7" s="413"/>
      <c r="J7" s="39"/>
      <c r="K7" s="32" t="s">
        <v>27</v>
      </c>
      <c r="M7" s="296"/>
      <c r="N7" s="296"/>
      <c r="O7" s="296"/>
      <c r="P7" s="296"/>
    </row>
    <row r="8" spans="1:16" ht="84">
      <c r="A8" s="52" t="s">
        <v>65</v>
      </c>
      <c r="B8" s="301">
        <f>(140.36*40*52)/2*(1.02155)/1000000</f>
        <v>0.14912014832000001</v>
      </c>
      <c r="C8" s="301">
        <f t="shared" ref="C8:E9" si="0">B8*(1.02155)</f>
        <v>0.152333687516296</v>
      </c>
      <c r="D8" s="301">
        <f t="shared" si="0"/>
        <v>0.15561647848227217</v>
      </c>
      <c r="E8" s="301">
        <f t="shared" si="0"/>
        <v>0.15897001359356513</v>
      </c>
      <c r="F8" s="439"/>
      <c r="G8" s="412"/>
      <c r="H8" s="53" t="s">
        <v>66</v>
      </c>
      <c r="I8" s="413"/>
      <c r="J8" s="314"/>
      <c r="K8" s="32" t="s">
        <v>27</v>
      </c>
      <c r="M8" s="296"/>
      <c r="N8" s="296"/>
      <c r="O8" s="296"/>
      <c r="P8" s="296"/>
    </row>
    <row r="9" spans="1:16" ht="84">
      <c r="A9" s="52" t="s">
        <v>67</v>
      </c>
      <c r="B9" s="301">
        <f>(92.84*40*52)/2*(1.02155)/1000000</f>
        <v>9.8634330079999999E-2</v>
      </c>
      <c r="C9" s="301">
        <f t="shared" si="0"/>
        <v>0.10075989989322399</v>
      </c>
      <c r="D9" s="301">
        <f t="shared" si="0"/>
        <v>0.10293127573592296</v>
      </c>
      <c r="E9" s="301">
        <f t="shared" si="0"/>
        <v>0.1051494447280321</v>
      </c>
      <c r="F9" s="439"/>
      <c r="G9" s="427" t="s">
        <v>68</v>
      </c>
      <c r="H9" s="53" t="s">
        <v>69</v>
      </c>
      <c r="I9" s="413"/>
      <c r="J9" s="314"/>
      <c r="K9" s="32" t="s">
        <v>27</v>
      </c>
      <c r="M9" s="296"/>
      <c r="N9" s="296"/>
      <c r="O9" s="296"/>
      <c r="P9" s="296"/>
    </row>
    <row r="10" spans="1:16">
      <c r="B10" s="34"/>
      <c r="C10" s="34"/>
      <c r="D10" s="34"/>
      <c r="E10" s="34"/>
      <c r="F10" s="39"/>
      <c r="G10" s="39"/>
      <c r="H10" s="39"/>
      <c r="I10" s="39"/>
      <c r="J10" s="39"/>
    </row>
    <row r="11" spans="1:16">
      <c r="A11" s="40" t="s">
        <v>70</v>
      </c>
      <c r="B11" s="302"/>
      <c r="C11" s="302"/>
      <c r="D11" s="302"/>
      <c r="E11" s="302"/>
      <c r="F11" s="41"/>
      <c r="G11" s="41"/>
      <c r="H11" s="41"/>
      <c r="I11" s="41"/>
    </row>
    <row r="12" spans="1:16" ht="150.75" customHeight="1">
      <c r="A12" s="305" t="s">
        <v>71</v>
      </c>
      <c r="B12" s="303">
        <f>(((400*9*6)+(125*12*4))+35000)/1000000*1.02155</f>
        <v>6.3949030000000004E-2</v>
      </c>
      <c r="C12" s="303">
        <f>(((400*9*6)+(125*12*9))+35000)/1000000*1.02155^2</f>
        <v>7.3153864615249989E-2</v>
      </c>
      <c r="D12" s="303">
        <f>(((400*9*6)+(800*3*2))+35000)/1000000*(1.02155)</f>
        <v>6.2723169999999995E-2</v>
      </c>
      <c r="E12" s="303">
        <f>D12*(1.02155)</f>
        <v>6.407485431349999E-2</v>
      </c>
      <c r="F12" s="304" t="s">
        <v>72</v>
      </c>
      <c r="G12" s="426" t="s">
        <v>73</v>
      </c>
      <c r="H12" s="437" t="s">
        <v>74</v>
      </c>
      <c r="I12" s="437" t="s">
        <v>75</v>
      </c>
      <c r="J12" s="314"/>
      <c r="K12" s="32" t="s">
        <v>25</v>
      </c>
      <c r="L12" s="39"/>
      <c r="M12" s="296"/>
      <c r="N12" s="296"/>
      <c r="O12" s="296"/>
      <c r="P12" s="296"/>
    </row>
    <row r="13" spans="1:16" ht="42">
      <c r="A13" s="305" t="s">
        <v>76</v>
      </c>
      <c r="B13" s="303">
        <f>(2430+15000)*1.02155/1000000</f>
        <v>1.78056165E-2</v>
      </c>
      <c r="C13" s="303">
        <f>B13*1.02155</f>
        <v>1.8189327535574999E-2</v>
      </c>
      <c r="D13" s="303">
        <f>(5000+15000)*1.02155/1000000</f>
        <v>2.0431000000000001E-2</v>
      </c>
      <c r="E13" s="303">
        <f>D13*1.02155</f>
        <v>2.0871288049999999E-2</v>
      </c>
      <c r="F13" s="304" t="s">
        <v>77</v>
      </c>
      <c r="G13" s="426" t="s">
        <v>78</v>
      </c>
      <c r="H13" s="437"/>
      <c r="I13" s="437"/>
      <c r="J13" s="314"/>
      <c r="K13" s="32" t="s">
        <v>25</v>
      </c>
      <c r="L13" s="39"/>
      <c r="M13" s="296"/>
      <c r="N13" s="296"/>
      <c r="O13" s="296"/>
      <c r="P13" s="296"/>
    </row>
    <row r="14" spans="1:16" ht="56">
      <c r="A14" s="305" t="s">
        <v>79</v>
      </c>
      <c r="B14" s="303">
        <f>(30000*9+2500*4*4)*1.02155/1000000</f>
        <v>0.31668049999999998</v>
      </c>
      <c r="C14" s="428">
        <f>(20000*9+2500*4*9)*1.02155^2/1000000</f>
        <v>0.28176238867499998</v>
      </c>
      <c r="D14" s="428">
        <f>(25000*(9+2))/1000000*1.02155</f>
        <v>0.28092624999999999</v>
      </c>
      <c r="E14" s="428">
        <f>D14*1.02155</f>
        <v>0.28698021068749996</v>
      </c>
      <c r="F14" s="304" t="s">
        <v>80</v>
      </c>
      <c r="G14" s="426" t="s">
        <v>81</v>
      </c>
      <c r="H14" s="437"/>
      <c r="I14" s="437"/>
      <c r="J14" s="314"/>
      <c r="K14" s="32" t="s">
        <v>25</v>
      </c>
      <c r="L14" s="39"/>
      <c r="M14" s="296"/>
      <c r="N14" s="296"/>
      <c r="O14" s="296"/>
      <c r="P14" s="296"/>
    </row>
    <row r="15" spans="1:16" ht="56">
      <c r="A15" s="54" t="s">
        <v>82</v>
      </c>
      <c r="B15" s="303">
        <f>(10977+1956)*1.02155/1000000</f>
        <v>1.321170615E-2</v>
      </c>
      <c r="C15" s="428">
        <f>B15*1.02155</f>
        <v>1.34964184175325E-2</v>
      </c>
      <c r="D15" s="428">
        <f>C15*1.02155</f>
        <v>1.3787266234430324E-2</v>
      </c>
      <c r="E15" s="428">
        <f>D15*1.02155</f>
        <v>1.4084381821782297E-2</v>
      </c>
      <c r="F15" s="304" t="s">
        <v>83</v>
      </c>
      <c r="G15" s="426"/>
      <c r="H15" s="437"/>
      <c r="I15" s="437"/>
      <c r="J15" s="314"/>
      <c r="K15" s="32" t="s">
        <v>26</v>
      </c>
      <c r="L15" s="39"/>
      <c r="M15" s="296"/>
      <c r="N15" s="296"/>
      <c r="O15" s="296"/>
      <c r="P15" s="296"/>
    </row>
    <row r="16" spans="1:16">
      <c r="A16" s="42"/>
      <c r="B16" s="293"/>
      <c r="C16" s="293"/>
      <c r="D16" s="293"/>
      <c r="E16" s="293"/>
    </row>
    <row r="17" spans="1:17">
      <c r="A17" s="43" t="s">
        <v>84</v>
      </c>
      <c r="B17" s="294"/>
      <c r="C17" s="294"/>
      <c r="D17" s="294"/>
      <c r="E17" s="294"/>
      <c r="F17" s="44"/>
      <c r="G17" s="44"/>
      <c r="H17" s="44"/>
      <c r="I17" s="44"/>
    </row>
    <row r="18" spans="1:17" ht="62.25" customHeight="1">
      <c r="A18" s="55" t="s">
        <v>85</v>
      </c>
      <c r="B18" s="310">
        <f>((8451*12*1.02155))/1000000</f>
        <v>0.1035974286</v>
      </c>
      <c r="C18" s="310">
        <f>B18*1.02155</f>
        <v>0.10582995318633</v>
      </c>
      <c r="D18" s="310">
        <f>C18*1.02155</f>
        <v>0.1081105886774954</v>
      </c>
      <c r="E18" s="310">
        <f>D18*1.02155</f>
        <v>0.11044037186349542</v>
      </c>
      <c r="F18" s="56" t="s">
        <v>86</v>
      </c>
      <c r="G18" s="56"/>
      <c r="H18" s="312" t="s">
        <v>87</v>
      </c>
      <c r="I18" s="414"/>
      <c r="J18" s="314"/>
      <c r="K18" s="32" t="s">
        <v>28</v>
      </c>
      <c r="M18" s="296"/>
      <c r="N18" s="296"/>
      <c r="O18" s="296"/>
      <c r="P18" s="296"/>
    </row>
    <row r="19" spans="1:17" ht="45.75" customHeight="1">
      <c r="A19" s="55" t="s">
        <v>85</v>
      </c>
      <c r="B19" s="310">
        <f>((64800*1.02155))/1000000</f>
        <v>6.6196440000000009E-2</v>
      </c>
      <c r="C19" s="310">
        <f t="shared" ref="C19:E19" si="1">B19*1.02155</f>
        <v>6.762297328200001E-2</v>
      </c>
      <c r="D19" s="310">
        <f t="shared" si="1"/>
        <v>6.90802483562271E-2</v>
      </c>
      <c r="E19" s="310">
        <f t="shared" si="1"/>
        <v>7.0568927708303794E-2</v>
      </c>
      <c r="F19" s="56" t="s">
        <v>88</v>
      </c>
      <c r="G19" s="416"/>
      <c r="H19" s="311" t="s">
        <v>89</v>
      </c>
      <c r="I19" s="414"/>
      <c r="J19" s="314"/>
      <c r="K19" s="32" t="s">
        <v>28</v>
      </c>
      <c r="M19" s="296"/>
      <c r="N19" s="296"/>
      <c r="O19" s="296"/>
      <c r="P19" s="296"/>
    </row>
    <row r="20" spans="1:17">
      <c r="B20" s="292"/>
      <c r="C20" s="292"/>
      <c r="D20" s="292"/>
      <c r="E20" s="292"/>
    </row>
    <row r="21" spans="1:17">
      <c r="A21" s="45" t="s">
        <v>90</v>
      </c>
      <c r="B21" s="295"/>
      <c r="C21" s="295"/>
      <c r="D21" s="295"/>
      <c r="E21" s="295"/>
      <c r="F21" s="46"/>
      <c r="G21" s="46"/>
      <c r="H21" s="46"/>
      <c r="I21" s="46"/>
      <c r="J21" s="315"/>
    </row>
    <row r="22" spans="1:17" ht="168">
      <c r="A22" s="297" t="s">
        <v>91</v>
      </c>
      <c r="B22" s="307">
        <f>0.44*1.02155</f>
        <v>0.44948199999999999</v>
      </c>
      <c r="C22" s="307">
        <f t="shared" ref="C22:C28" si="2">B22*1.02155</f>
        <v>0.45916833709999999</v>
      </c>
      <c r="D22" s="307">
        <v>0.12246120000000028</v>
      </c>
      <c r="E22" s="307">
        <v>0.1277856000000003</v>
      </c>
      <c r="F22" s="299" t="s">
        <v>92</v>
      </c>
      <c r="G22" s="415" t="s">
        <v>93</v>
      </c>
      <c r="H22" s="299" t="s">
        <v>94</v>
      </c>
      <c r="I22" s="299" t="s">
        <v>95</v>
      </c>
      <c r="J22" s="39"/>
      <c r="K22" s="32" t="s">
        <v>23</v>
      </c>
      <c r="L22" s="39"/>
      <c r="M22" s="296"/>
      <c r="N22" s="296"/>
      <c r="O22" s="296"/>
      <c r="P22" s="296"/>
      <c r="Q22" s="47"/>
    </row>
    <row r="23" spans="1:17" ht="154">
      <c r="A23" s="298" t="s">
        <v>96</v>
      </c>
      <c r="B23" s="308">
        <f>0.19*1.02155</f>
        <v>0.1940945</v>
      </c>
      <c r="C23" s="308">
        <f>B23*1.02155</f>
        <v>0.19827723647500001</v>
      </c>
      <c r="D23" s="308">
        <v>6.5000000000000002E-2</v>
      </c>
      <c r="E23" s="308">
        <v>6.5000000000000002E-2</v>
      </c>
      <c r="F23" s="306" t="s">
        <v>97</v>
      </c>
      <c r="G23" s="415" t="s">
        <v>98</v>
      </c>
      <c r="H23" s="299" t="s">
        <v>99</v>
      </c>
      <c r="I23" s="415" t="s">
        <v>100</v>
      </c>
      <c r="J23" s="315"/>
      <c r="K23" s="32" t="s">
        <v>23</v>
      </c>
      <c r="L23" s="423" t="s">
        <v>101</v>
      </c>
      <c r="M23" s="296"/>
      <c r="N23" s="296"/>
      <c r="O23" s="296"/>
      <c r="P23" s="296"/>
      <c r="Q23" s="47"/>
    </row>
    <row r="24" spans="1:17" ht="140">
      <c r="A24" s="298" t="s">
        <v>102</v>
      </c>
      <c r="B24" s="308">
        <f>0.03*1.02155</f>
        <v>3.0646499999999997E-2</v>
      </c>
      <c r="C24" s="308">
        <f t="shared" si="2"/>
        <v>3.1306932074999995E-2</v>
      </c>
      <c r="D24" s="308"/>
      <c r="E24" s="308"/>
      <c r="F24" s="306" t="s">
        <v>103</v>
      </c>
      <c r="G24" s="415" t="s">
        <v>104</v>
      </c>
      <c r="H24" s="299" t="s">
        <v>105</v>
      </c>
      <c r="I24" s="415" t="s">
        <v>104</v>
      </c>
      <c r="J24" s="315"/>
      <c r="K24" s="32" t="s">
        <v>23</v>
      </c>
      <c r="M24" s="296"/>
      <c r="N24" s="296"/>
      <c r="O24" s="296"/>
      <c r="P24" s="296"/>
      <c r="Q24" s="47"/>
    </row>
    <row r="25" spans="1:17" s="423" customFormat="1" ht="84">
      <c r="A25" s="420" t="s">
        <v>106</v>
      </c>
      <c r="B25" s="421"/>
      <c r="C25" s="421"/>
      <c r="D25" s="308">
        <v>1.2500000000000001E-2</v>
      </c>
      <c r="E25" s="308">
        <v>1.2500000000000001E-2</v>
      </c>
      <c r="F25" s="415"/>
      <c r="G25" s="415" t="s">
        <v>107</v>
      </c>
      <c r="H25" s="415"/>
      <c r="I25" s="415" t="s">
        <v>108</v>
      </c>
      <c r="J25" s="422"/>
      <c r="K25" s="423" t="s">
        <v>23</v>
      </c>
      <c r="L25" s="423" t="s">
        <v>109</v>
      </c>
      <c r="M25" s="424"/>
      <c r="N25" s="424"/>
      <c r="O25" s="424"/>
      <c r="P25" s="424"/>
      <c r="Q25" s="425"/>
    </row>
    <row r="26" spans="1:17" ht="98">
      <c r="A26" s="298" t="s">
        <v>110</v>
      </c>
      <c r="B26" s="308">
        <f>0.2*1.02155</f>
        <v>0.20430999999999999</v>
      </c>
      <c r="C26" s="308">
        <f t="shared" si="2"/>
        <v>0.20871288049999998</v>
      </c>
      <c r="D26" s="308">
        <v>0.2</v>
      </c>
      <c r="E26" s="308">
        <v>0.2</v>
      </c>
      <c r="F26" s="306" t="s">
        <v>111</v>
      </c>
      <c r="G26" s="415" t="s">
        <v>112</v>
      </c>
      <c r="H26" s="299" t="s">
        <v>113</v>
      </c>
      <c r="I26" s="299" t="s">
        <v>114</v>
      </c>
      <c r="J26" s="315"/>
      <c r="K26" s="32" t="s">
        <v>23</v>
      </c>
      <c r="M26" s="296"/>
      <c r="N26" s="296"/>
      <c r="O26" s="296"/>
      <c r="P26" s="296"/>
      <c r="Q26" s="47"/>
    </row>
    <row r="27" spans="1:17" ht="140">
      <c r="A27" s="298" t="s">
        <v>115</v>
      </c>
      <c r="B27" s="308">
        <f>0.32*1.02155</f>
        <v>0.32689600000000002</v>
      </c>
      <c r="C27" s="308">
        <f t="shared" si="2"/>
        <v>0.33394060879999998</v>
      </c>
      <c r="D27" s="308">
        <v>1.242463518265907E-3</v>
      </c>
      <c r="E27" s="308">
        <v>1.242463518265907E-3</v>
      </c>
      <c r="F27" s="306" t="s">
        <v>116</v>
      </c>
      <c r="G27" s="415" t="s">
        <v>117</v>
      </c>
      <c r="H27" s="299" t="s">
        <v>118</v>
      </c>
      <c r="I27" s="299" t="s">
        <v>119</v>
      </c>
      <c r="J27" s="315"/>
      <c r="K27" s="32" t="s">
        <v>23</v>
      </c>
      <c r="M27" s="296"/>
      <c r="N27" s="296"/>
      <c r="O27" s="296"/>
      <c r="P27" s="296"/>
    </row>
    <row r="28" spans="1:17" ht="168">
      <c r="A28" s="298" t="s">
        <v>120</v>
      </c>
      <c r="B28" s="308">
        <f>0.03*1.02155</f>
        <v>3.0646499999999997E-2</v>
      </c>
      <c r="C28" s="308">
        <f t="shared" si="2"/>
        <v>3.1306932074999995E-2</v>
      </c>
      <c r="D28" s="308">
        <v>5.733051280075111E-3</v>
      </c>
      <c r="E28" s="308">
        <v>1.5149700745698182E-2</v>
      </c>
      <c r="F28" s="306" t="s">
        <v>121</v>
      </c>
      <c r="G28" s="415" t="s">
        <v>122</v>
      </c>
      <c r="H28" s="299" t="s">
        <v>123</v>
      </c>
      <c r="I28" s="299" t="s">
        <v>124</v>
      </c>
      <c r="J28" s="315"/>
      <c r="K28" s="32" t="s">
        <v>23</v>
      </c>
      <c r="M28" s="296"/>
      <c r="N28" s="296"/>
      <c r="O28" s="296"/>
      <c r="P28" s="296"/>
    </row>
    <row r="29" spans="1:17" ht="14.5" thickBot="1"/>
    <row r="30" spans="1:17" ht="14.5" thickBot="1">
      <c r="B30" s="434" t="s">
        <v>125</v>
      </c>
      <c r="C30" s="435"/>
      <c r="D30" s="435"/>
      <c r="E30" s="436"/>
    </row>
    <row r="31" spans="1:17">
      <c r="B31" s="433" t="s">
        <v>4</v>
      </c>
      <c r="C31" s="433"/>
      <c r="D31" s="433"/>
      <c r="E31" s="433"/>
    </row>
    <row r="32" spans="1:17">
      <c r="B32" s="35">
        <v>2022</v>
      </c>
      <c r="C32" s="35">
        <v>2023</v>
      </c>
      <c r="D32" s="35">
        <v>2024</v>
      </c>
      <c r="E32" s="35">
        <v>2025</v>
      </c>
    </row>
    <row r="33" spans="1:7">
      <c r="A33" s="48" t="s">
        <v>25</v>
      </c>
      <c r="B33" s="34">
        <f t="shared" ref="B33:E37" si="3">SUMIFS(B$7:B$28,$K$7:$K$28,$A33)</f>
        <v>0.3984351465</v>
      </c>
      <c r="C33" s="34">
        <f t="shared" si="3"/>
        <v>0.37310558082582496</v>
      </c>
      <c r="D33" s="34">
        <f t="shared" si="3"/>
        <v>0.36408041999999996</v>
      </c>
      <c r="E33" s="34">
        <f t="shared" si="3"/>
        <v>0.37192635305099997</v>
      </c>
    </row>
    <row r="34" spans="1:7">
      <c r="A34" s="48" t="s">
        <v>26</v>
      </c>
      <c r="B34" s="34">
        <f t="shared" si="3"/>
        <v>1.321170615E-2</v>
      </c>
      <c r="C34" s="34">
        <f t="shared" si="3"/>
        <v>1.34964184175325E-2</v>
      </c>
      <c r="D34" s="34">
        <f t="shared" si="3"/>
        <v>1.3787266234430324E-2</v>
      </c>
      <c r="E34" s="34">
        <f t="shared" si="3"/>
        <v>1.4084381821782297E-2</v>
      </c>
    </row>
    <row r="35" spans="1:7">
      <c r="A35" s="48" t="s">
        <v>27</v>
      </c>
      <c r="B35" s="34">
        <f t="shared" si="3"/>
        <v>0.24775447840000001</v>
      </c>
      <c r="C35" s="34">
        <f t="shared" si="3"/>
        <v>0.25309358740951998</v>
      </c>
      <c r="D35" s="34">
        <f t="shared" si="3"/>
        <v>0.25854775421819515</v>
      </c>
      <c r="E35" s="34">
        <f t="shared" si="3"/>
        <v>0.26411945832159722</v>
      </c>
    </row>
    <row r="36" spans="1:7">
      <c r="A36" s="48" t="s">
        <v>28</v>
      </c>
      <c r="B36" s="34">
        <f t="shared" si="3"/>
        <v>0.16979386860000001</v>
      </c>
      <c r="C36" s="34">
        <f t="shared" si="3"/>
        <v>0.17345292646832999</v>
      </c>
      <c r="D36" s="34">
        <f t="shared" si="3"/>
        <v>0.17719083703372251</v>
      </c>
      <c r="E36" s="34">
        <f t="shared" si="3"/>
        <v>0.18100929957179923</v>
      </c>
    </row>
    <row r="37" spans="1:7">
      <c r="A37" s="48" t="s">
        <v>23</v>
      </c>
      <c r="B37" s="49">
        <f t="shared" si="3"/>
        <v>1.2360755000000001</v>
      </c>
      <c r="C37" s="49">
        <f t="shared" si="3"/>
        <v>1.2627129270249997</v>
      </c>
      <c r="D37" s="49">
        <f t="shared" si="3"/>
        <v>0.40693671479834131</v>
      </c>
      <c r="E37" s="49">
        <f t="shared" si="3"/>
        <v>0.42167776426396442</v>
      </c>
    </row>
    <row r="38" spans="1:7">
      <c r="B38" s="34">
        <f>SUM(B33:B37)</f>
        <v>2.0652706996500001</v>
      </c>
      <c r="C38" s="34">
        <f>SUM(C33:C37)</f>
        <v>2.0758614401462072</v>
      </c>
      <c r="D38" s="34">
        <f>SUM(D33:D37)</f>
        <v>1.2205429922846893</v>
      </c>
      <c r="E38" s="34">
        <f>SUM(E33:E37)</f>
        <v>1.2528172570301432</v>
      </c>
    </row>
    <row r="39" spans="1:7">
      <c r="A39" s="48" t="s">
        <v>126</v>
      </c>
      <c r="B39" s="50">
        <f>B38-SUM(B7:B28)</f>
        <v>0</v>
      </c>
      <c r="C39" s="50">
        <f>C38-SUM(C7:C28)</f>
        <v>0</v>
      </c>
      <c r="D39" s="50">
        <f>D38-SUM(D7:D28)</f>
        <v>0</v>
      </c>
      <c r="E39" s="50">
        <f>E38-SUM(E7:E28)</f>
        <v>0</v>
      </c>
    </row>
    <row r="40" spans="1:7">
      <c r="A40" s="48"/>
      <c r="B40" s="50"/>
      <c r="C40" s="50"/>
      <c r="D40" s="50"/>
      <c r="E40" s="50"/>
    </row>
    <row r="41" spans="1:7">
      <c r="A41" s="48"/>
      <c r="B41" s="50"/>
      <c r="C41" s="50"/>
      <c r="D41" s="50"/>
      <c r="E41" s="50"/>
    </row>
    <row r="45" spans="1:7">
      <c r="A45" s="33" t="s">
        <v>127</v>
      </c>
    </row>
    <row r="46" spans="1:7" ht="14.5">
      <c r="A46" s="17"/>
      <c r="B46" s="438" t="s">
        <v>4</v>
      </c>
      <c r="C46" s="438"/>
      <c r="D46" s="438"/>
      <c r="E46" s="438"/>
      <c r="F46" s="348"/>
      <c r="G46" s="16"/>
    </row>
    <row r="47" spans="1:7" ht="14.5">
      <c r="A47" s="321" t="s">
        <v>53</v>
      </c>
      <c r="B47" s="323">
        <v>2022</v>
      </c>
      <c r="C47" s="323">
        <v>2023</v>
      </c>
      <c r="D47" s="323">
        <v>2024</v>
      </c>
      <c r="E47" s="323">
        <v>2025</v>
      </c>
      <c r="F47" s="321" t="s">
        <v>128</v>
      </c>
      <c r="G47" s="417"/>
    </row>
    <row r="48" spans="1:7" ht="29">
      <c r="A48" s="325" t="s">
        <v>129</v>
      </c>
      <c r="B48" s="324">
        <f>SUM(B7:B9)</f>
        <v>0.24775447840000001</v>
      </c>
      <c r="C48" s="324">
        <f>SUM(C7:C9)</f>
        <v>0.25309358740951998</v>
      </c>
      <c r="D48" s="324">
        <f>SUM(D7:D9)</f>
        <v>0.25854775421819515</v>
      </c>
      <c r="E48" s="324">
        <f>SUM(E7:E9)</f>
        <v>0.26411945832159722</v>
      </c>
      <c r="F48" s="325" t="s">
        <v>130</v>
      </c>
      <c r="G48" s="418"/>
    </row>
    <row r="49" spans="1:7" ht="14.5">
      <c r="A49" s="325" t="s">
        <v>131</v>
      </c>
      <c r="B49" s="324">
        <f>SUM(B12:B15)</f>
        <v>0.41164685265000001</v>
      </c>
      <c r="C49" s="324">
        <f>SUM(C12:C15)</f>
        <v>0.38660199924335747</v>
      </c>
      <c r="D49" s="324">
        <f>SUM(D12:D15)</f>
        <v>0.37786768623443029</v>
      </c>
      <c r="E49" s="324">
        <f>SUM(E12:E15)</f>
        <v>0.38601073487278226</v>
      </c>
      <c r="F49" s="325" t="s">
        <v>132</v>
      </c>
      <c r="G49" s="418"/>
    </row>
    <row r="50" spans="1:7" ht="14.5">
      <c r="A50" s="325" t="s">
        <v>84</v>
      </c>
      <c r="B50" s="324">
        <f>SUM(B18:B19)</f>
        <v>0.16979386860000001</v>
      </c>
      <c r="C50" s="324">
        <f>SUM(C18:C19)</f>
        <v>0.17345292646832999</v>
      </c>
      <c r="D50" s="324">
        <f>SUM(D18:D19)</f>
        <v>0.17719083703372251</v>
      </c>
      <c r="E50" s="324">
        <f>SUM(E18:E19)</f>
        <v>0.18100929957179923</v>
      </c>
      <c r="F50" s="325" t="s">
        <v>133</v>
      </c>
      <c r="G50" s="418"/>
    </row>
    <row r="51" spans="1:7" ht="29">
      <c r="A51" s="325" t="s">
        <v>134</v>
      </c>
      <c r="B51" s="324">
        <f>SUM(B22:B28)</f>
        <v>1.2360755000000001</v>
      </c>
      <c r="C51" s="324">
        <f>SUM(C22:C28)</f>
        <v>1.2627129270249997</v>
      </c>
      <c r="D51" s="324">
        <f>SUM(D22:D28)</f>
        <v>0.40693671479834131</v>
      </c>
      <c r="E51" s="324">
        <f>SUM(E22:E28)</f>
        <v>0.42167776426396442</v>
      </c>
      <c r="F51" s="325" t="s">
        <v>135</v>
      </c>
      <c r="G51" s="418"/>
    </row>
    <row r="52" spans="1:7" s="327" customFormat="1" ht="14.5">
      <c r="A52" s="318" t="s">
        <v>136</v>
      </c>
      <c r="B52" s="326">
        <f>SUM(B48:B51)</f>
        <v>2.0652706996500001</v>
      </c>
      <c r="C52" s="326">
        <f t="shared" ref="C52:E52" si="4">SUM(C48:C51)</f>
        <v>2.0758614401462072</v>
      </c>
      <c r="D52" s="326">
        <f t="shared" si="4"/>
        <v>1.2205429922846893</v>
      </c>
      <c r="E52" s="326">
        <f t="shared" si="4"/>
        <v>1.2528172570301432</v>
      </c>
      <c r="F52" s="318"/>
      <c r="G52" s="16"/>
    </row>
    <row r="53" spans="1:7">
      <c r="B53" s="50">
        <f>B52-B38</f>
        <v>0</v>
      </c>
      <c r="C53" s="50">
        <f>C52-C38</f>
        <v>0</v>
      </c>
      <c r="D53" s="50">
        <f>D52-D38</f>
        <v>0</v>
      </c>
      <c r="E53" s="50">
        <f>E52-E38</f>
        <v>0</v>
      </c>
    </row>
  </sheetData>
  <mergeCells count="7">
    <mergeCell ref="B3:E3"/>
    <mergeCell ref="B30:E30"/>
    <mergeCell ref="I12:I15"/>
    <mergeCell ref="B46:E46"/>
    <mergeCell ref="H12:H15"/>
    <mergeCell ref="B31:E31"/>
    <mergeCell ref="F7:F9"/>
  </mergeCells>
  <pageMargins left="0.7" right="0.7" top="0.75" bottom="0.75" header="0.3" footer="0.3"/>
  <pageSetup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view="pageBreakPreview" zoomScale="60" zoomScaleNormal="100" workbookViewId="0">
      <selection activeCell="T40" sqref="T40"/>
    </sheetView>
  </sheetViews>
  <sheetFormatPr defaultColWidth="9.1796875" defaultRowHeight="13"/>
  <cols>
    <col min="1" max="1" width="9.1796875" style="349"/>
    <col min="2" max="2" width="34.453125" style="349" customWidth="1"/>
    <col min="3" max="3" width="8" style="349" bestFit="1" customWidth="1"/>
    <col min="4" max="5" width="6.54296875" style="349" bestFit="1" customWidth="1"/>
    <col min="6" max="6" width="7" style="349" bestFit="1" customWidth="1"/>
    <col min="7" max="7" width="7.453125" style="349" bestFit="1" customWidth="1"/>
    <col min="8" max="8" width="9.1796875" style="349"/>
    <col min="9" max="9" width="9.1796875" style="350"/>
    <col min="10" max="11" width="9.1796875" style="309"/>
    <col min="12" max="12" width="9.81640625" style="309" bestFit="1" customWidth="1"/>
    <col min="13" max="13" width="30" style="309" customWidth="1"/>
    <col min="14" max="17" width="11.1796875" style="309" customWidth="1"/>
    <col min="18" max="16384" width="9.1796875" style="309"/>
  </cols>
  <sheetData>
    <row r="1" spans="1:17">
      <c r="A1" s="349" t="s">
        <v>137</v>
      </c>
    </row>
    <row r="2" spans="1:17">
      <c r="A2" s="349" t="s">
        <v>138</v>
      </c>
    </row>
    <row r="3" spans="1:17">
      <c r="A3" s="349" t="s">
        <v>139</v>
      </c>
    </row>
    <row r="4" spans="1:17" ht="13.5" thickBot="1"/>
    <row r="5" spans="1:17">
      <c r="B5" s="351" t="s">
        <v>140</v>
      </c>
      <c r="C5" s="352"/>
      <c r="D5" s="352"/>
      <c r="E5" s="352"/>
      <c r="F5" s="352"/>
      <c r="G5" s="353"/>
    </row>
    <row r="6" spans="1:17">
      <c r="B6" s="354"/>
      <c r="C6" s="355"/>
      <c r="D6" s="355"/>
      <c r="E6" s="355"/>
      <c r="F6" s="355"/>
      <c r="G6" s="356"/>
      <c r="M6" s="317" t="s">
        <v>141</v>
      </c>
    </row>
    <row r="7" spans="1:17">
      <c r="B7" s="354" t="s">
        <v>53</v>
      </c>
      <c r="C7" s="440" t="s">
        <v>4</v>
      </c>
      <c r="D7" s="440"/>
      <c r="E7" s="440"/>
      <c r="F7" s="440"/>
      <c r="G7" s="356"/>
      <c r="M7" s="317"/>
    </row>
    <row r="8" spans="1:17" ht="14.5">
      <c r="B8" s="357" t="s">
        <v>142</v>
      </c>
      <c r="C8" s="392">
        <v>2022</v>
      </c>
      <c r="D8" s="358">
        <v>2023</v>
      </c>
      <c r="E8" s="358">
        <v>2024</v>
      </c>
      <c r="F8" s="358">
        <v>2025</v>
      </c>
      <c r="G8" s="359" t="s">
        <v>143</v>
      </c>
      <c r="N8" s="438" t="s">
        <v>4</v>
      </c>
      <c r="O8" s="438"/>
      <c r="P8" s="438"/>
      <c r="Q8" s="438"/>
    </row>
    <row r="9" spans="1:17" ht="14.5">
      <c r="B9" s="354" t="s">
        <v>144</v>
      </c>
      <c r="C9" s="395">
        <v>0</v>
      </c>
      <c r="D9" s="396">
        <f>'IRP Portfolios Delta'!D22</f>
        <v>-4.8058349906070497E-3</v>
      </c>
      <c r="E9" s="396">
        <f>'IRP Portfolios Delta'!E22</f>
        <v>8.4864039870895525E-2</v>
      </c>
      <c r="F9" s="396">
        <f>'IRP Portfolios Delta'!F22</f>
        <v>-1.1185254450773812</v>
      </c>
      <c r="G9" s="397">
        <f>AVERAGE(C9:F9)</f>
        <v>-0.25961681004927317</v>
      </c>
      <c r="I9" s="350" t="s">
        <v>11</v>
      </c>
      <c r="L9" s="317" t="s">
        <v>145</v>
      </c>
      <c r="M9" s="321" t="s">
        <v>53</v>
      </c>
      <c r="N9" s="393">
        <v>2022</v>
      </c>
      <c r="O9" s="320">
        <v>2023</v>
      </c>
      <c r="P9" s="320">
        <v>2024</v>
      </c>
      <c r="Q9" s="320">
        <v>2025</v>
      </c>
    </row>
    <row r="10" spans="1:17" ht="14.5">
      <c r="B10" s="354" t="s">
        <v>146</v>
      </c>
      <c r="C10" s="395">
        <v>0</v>
      </c>
      <c r="D10" s="396">
        <f>'IRP Portfolios Delta'!D38+'IRP Portfolios Delta'!D39</f>
        <v>-2.999426116188264E-2</v>
      </c>
      <c r="E10" s="396">
        <f>'IRP Portfolios Delta'!E38+'IRP Portfolios Delta'!E39</f>
        <v>-5.7813023502386596E-2</v>
      </c>
      <c r="F10" s="396">
        <f>'IRP Portfolios Delta'!F38+'IRP Portfolios Delta'!F39</f>
        <v>0.43803729322118112</v>
      </c>
      <c r="G10" s="397">
        <f t="shared" ref="G10:G18" si="0">AVERAGE(C10:F10)</f>
        <v>8.7557502139227972E-2</v>
      </c>
      <c r="I10" s="350" t="s">
        <v>11</v>
      </c>
      <c r="L10" s="309" t="s">
        <v>11</v>
      </c>
      <c r="M10" s="319" t="s">
        <v>147</v>
      </c>
      <c r="N10" s="409">
        <v>0</v>
      </c>
      <c r="O10" s="410">
        <f>SUMIFS('IRP Portfolios Delta'!D$8:D$72, 'IRP Portfolios Delta'!$A$8:$A$72,'IRP Costs '!$L10)</f>
        <v>-3.480009615248969E-2</v>
      </c>
      <c r="P10" s="410">
        <f>SUMIFS('IRP Portfolios Delta'!E$8:E$72, 'IRP Portfolios Delta'!$A$8:$A$72,'IRP Costs '!$L10)</f>
        <v>2.7051016368508929E-2</v>
      </c>
      <c r="Q10" s="410">
        <f>SUMIFS('IRP Portfolios Delta'!F$8:F$72, 'IRP Portfolios Delta'!$A$8:$A$72,'IRP Costs '!$L10)</f>
        <v>-0.68048815185620004</v>
      </c>
    </row>
    <row r="11" spans="1:17" ht="14.5">
      <c r="B11" s="354" t="s">
        <v>148</v>
      </c>
      <c r="C11" s="395">
        <v>0</v>
      </c>
      <c r="D11" s="396">
        <f>'IRP Portfolios Delta'!D33</f>
        <v>-3.5140761787708641E-3</v>
      </c>
      <c r="E11" s="396">
        <f>'IRP Portfolios Delta'!E33</f>
        <v>-7.4194549802975018E-4</v>
      </c>
      <c r="F11" s="396">
        <f>'IRP Portfolios Delta'!F33</f>
        <v>1.0291992753710844E-2</v>
      </c>
      <c r="G11" s="397">
        <f t="shared" si="0"/>
        <v>1.5089927692275573E-3</v>
      </c>
      <c r="I11" s="350" t="s">
        <v>13</v>
      </c>
      <c r="L11" s="309" t="s">
        <v>13</v>
      </c>
      <c r="M11" s="319" t="s">
        <v>149</v>
      </c>
      <c r="N11" s="409">
        <v>0</v>
      </c>
      <c r="O11" s="410">
        <f>SUMIFS('IRP Portfolios Delta'!D$8:D$72, 'IRP Portfolios Delta'!$A$8:$A$72,'IRP Costs '!$L11)</f>
        <v>7.3865678557183401E-4</v>
      </c>
      <c r="P11" s="410">
        <f>SUMIFS('IRP Portfolios Delta'!E$8:E$72, 'IRP Portfolios Delta'!$A$8:$A$72,'IRP Costs '!$L11)</f>
        <v>1.3498608530367662E-2</v>
      </c>
      <c r="Q11" s="410">
        <f>SUMIFS('IRP Portfolios Delta'!F$8:F$72, 'IRP Portfolios Delta'!$A$8:$A$72,'IRP Costs '!$L11)</f>
        <v>4.4280373250149552E-2</v>
      </c>
    </row>
    <row r="12" spans="1:17" ht="14.5">
      <c r="B12" s="354" t="s">
        <v>150</v>
      </c>
      <c r="C12" s="395">
        <v>0</v>
      </c>
      <c r="D12" s="396">
        <f>'IRP Portfolios Delta'!D10+'IRP Portfolios Delta'!D31+'IRP Portfolios Delta'!D32+'IRP Portfolios Delta'!D34+'IRP Portfolios Delta'!D35+'IRP Portfolios Delta'!D36+'IRP Portfolios Delta'!D37+'IRP Portfolios Delta'!D40+'IRP Portfolios Delta'!D41</f>
        <v>4.2527329643426981E-3</v>
      </c>
      <c r="E12" s="396">
        <f>'IRP Portfolios Delta'!E10+'IRP Portfolios Delta'!E31+'IRP Portfolios Delta'!E32+'IRP Portfolios Delta'!E34+'IRP Portfolios Delta'!E35+'IRP Portfolios Delta'!E36+'IRP Portfolios Delta'!E37+'IRP Portfolios Delta'!E40+'IRP Portfolios Delta'!E41</f>
        <v>1.4240554028397412E-2</v>
      </c>
      <c r="F12" s="396">
        <f>'IRP Portfolios Delta'!F10+'IRP Portfolios Delta'!F31+'IRP Portfolios Delta'!F32+'IRP Portfolios Delta'!F34+'IRP Portfolios Delta'!F35+'IRP Portfolios Delta'!F36+'IRP Portfolios Delta'!F37+'IRP Portfolios Delta'!F40+'IRP Portfolios Delta'!F41</f>
        <v>3.3988380496438708E-2</v>
      </c>
      <c r="G12" s="397">
        <f t="shared" si="0"/>
        <v>1.3120416872294705E-2</v>
      </c>
      <c r="I12" s="350" t="s">
        <v>13</v>
      </c>
      <c r="L12" s="309" t="s">
        <v>15</v>
      </c>
      <c r="M12" s="319" t="s">
        <v>151</v>
      </c>
      <c r="N12" s="409">
        <v>0</v>
      </c>
      <c r="O12" s="410">
        <f>SUMIFS('IRP Portfolios Delta'!D$8:D$72, 'IRP Portfolios Delta'!$A$8:$A$72,'IRP Costs '!$L12)</f>
        <v>0</v>
      </c>
      <c r="P12" s="410">
        <f>SUMIFS('IRP Portfolios Delta'!E$8:E$72, 'IRP Portfolios Delta'!$A$8:$A$72,'IRP Costs '!$L12)</f>
        <v>3.456556058267779E-6</v>
      </c>
      <c r="Q12" s="410">
        <f>SUMIFS('IRP Portfolios Delta'!F$8:F$72, 'IRP Portfolios Delta'!$A$8:$A$72,'IRP Costs '!$L12)</f>
        <v>0</v>
      </c>
    </row>
    <row r="13" spans="1:17" ht="14.5">
      <c r="B13" s="354" t="s">
        <v>151</v>
      </c>
      <c r="C13" s="395">
        <v>0</v>
      </c>
      <c r="D13" s="396">
        <f>'IRP Portfolios Delta'!D61+'IRP Portfolios Delta'!D62</f>
        <v>0</v>
      </c>
      <c r="E13" s="396">
        <f>'IRP Portfolios Delta'!E61+'IRP Portfolios Delta'!E62</f>
        <v>3.456556058267779E-6</v>
      </c>
      <c r="F13" s="396">
        <f>'IRP Portfolios Delta'!F61+'IRP Portfolios Delta'!F62</f>
        <v>0</v>
      </c>
      <c r="G13" s="397">
        <f t="shared" si="0"/>
        <v>8.6413901456694475E-7</v>
      </c>
      <c r="I13" s="350" t="s">
        <v>15</v>
      </c>
      <c r="L13" s="309" t="s">
        <v>17</v>
      </c>
      <c r="M13" s="319" t="s">
        <v>152</v>
      </c>
      <c r="N13" s="409">
        <v>0</v>
      </c>
      <c r="O13" s="410">
        <f>SUMIFS('IRP Portfolios Delta'!D$8:D$72, 'IRP Portfolios Delta'!$A$8:$A$72,'IRP Costs '!$L13)</f>
        <v>-4.160485961563154E-2</v>
      </c>
      <c r="P13" s="410">
        <f>SUMIFS('IRP Portfolios Delta'!E$8:E$72, 'IRP Portfolios Delta'!$A$8:$A$72,'IRP Costs '!$L13)</f>
        <v>-0.11867164312013756</v>
      </c>
      <c r="Q13" s="410">
        <f>SUMIFS('IRP Portfolios Delta'!F$8:F$72, 'IRP Portfolios Delta'!$A$8:$A$72,'IRP Costs '!$L13)</f>
        <v>-3.1054883267031386</v>
      </c>
    </row>
    <row r="14" spans="1:17" ht="14.5">
      <c r="B14" s="354" t="s">
        <v>153</v>
      </c>
      <c r="C14" s="395">
        <v>0</v>
      </c>
      <c r="D14" s="396">
        <f>'IRP Portfolios Delta'!D67</f>
        <v>9.8111542639003346E-2</v>
      </c>
      <c r="E14" s="396">
        <f>'IRP Portfolios Delta'!E67</f>
        <v>-1.3239317730608491E-2</v>
      </c>
      <c r="F14" s="396">
        <f>'IRP Portfolios Delta'!F67</f>
        <v>-1.4031735813439212</v>
      </c>
      <c r="G14" s="397">
        <f t="shared" si="0"/>
        <v>-0.32957533910888159</v>
      </c>
      <c r="I14" s="350" t="s">
        <v>17</v>
      </c>
      <c r="L14" s="309" t="s">
        <v>18</v>
      </c>
      <c r="M14" s="319" t="s">
        <v>18</v>
      </c>
      <c r="N14" s="409">
        <v>0</v>
      </c>
      <c r="O14" s="410">
        <f>SUMIFS('IRP Portfolios Delta'!D$8:D$72, 'IRP Portfolios Delta'!$A$8:$A$72,'IRP Costs '!$L14)</f>
        <v>0.54082066048677291</v>
      </c>
      <c r="P14" s="410">
        <f>SUMIFS('IRP Portfolios Delta'!E$8:E$72, 'IRP Portfolios Delta'!$A$8:$A$72,'IRP Costs '!$L14)</f>
        <v>9.9553364818802947E-2</v>
      </c>
      <c r="Q14" s="410">
        <f>SUMIFS('IRP Portfolios Delta'!F$8:F$72, 'IRP Portfolios Delta'!$A$8:$A$72,'IRP Costs '!$L14)</f>
        <v>2.1586945101432491</v>
      </c>
    </row>
    <row r="15" spans="1:17" ht="14.5">
      <c r="B15" s="360" t="s">
        <v>154</v>
      </c>
      <c r="C15" s="395">
        <v>0</v>
      </c>
      <c r="D15" s="396">
        <f>'IRP Portfolios Delta'!D66</f>
        <v>-0.13971640225463489</v>
      </c>
      <c r="E15" s="396">
        <f>'IRP Portfolios Delta'!E66</f>
        <v>-0.10543232538952907</v>
      </c>
      <c r="F15" s="396">
        <f>'IRP Portfolios Delta'!F66</f>
        <v>-1.7023147453592173</v>
      </c>
      <c r="G15" s="397">
        <f t="shared" si="0"/>
        <v>-0.48686586825084532</v>
      </c>
      <c r="I15" s="350" t="s">
        <v>17</v>
      </c>
      <c r="L15" s="309" t="s">
        <v>19</v>
      </c>
      <c r="M15" s="319" t="s">
        <v>19</v>
      </c>
      <c r="N15" s="409">
        <v>0</v>
      </c>
      <c r="O15" s="410">
        <f>SUMIFS('IRP Portfolios Delta'!D$8:D$72, 'IRP Portfolios Delta'!$A$8:$A$72,'IRP Costs '!$L15)</f>
        <v>0</v>
      </c>
      <c r="P15" s="410">
        <f>SUMIFS('IRP Portfolios Delta'!E$8:E$72, 'IRP Portfolios Delta'!$A$8:$A$72,'IRP Costs '!$L15)</f>
        <v>-6.5166931773184444E-2</v>
      </c>
      <c r="Q15" s="410">
        <f>SUMIFS('IRP Portfolios Delta'!F$8:F$72, 'IRP Portfolios Delta'!$A$8:$A$72,'IRP Costs '!$L15)</f>
        <v>-6.0719999999989893E-2</v>
      </c>
    </row>
    <row r="16" spans="1:17" ht="14.5">
      <c r="B16" s="354" t="s">
        <v>18</v>
      </c>
      <c r="C16" s="395">
        <v>0</v>
      </c>
      <c r="D16" s="396">
        <f>'IRP Portfolios Delta'!D27</f>
        <v>0.54082066048677291</v>
      </c>
      <c r="E16" s="396">
        <f>'IRP Portfolios Delta'!E27</f>
        <v>9.9553364818802947E-2</v>
      </c>
      <c r="F16" s="396">
        <f>'IRP Portfolios Delta'!F27</f>
        <v>2.1586945101432491</v>
      </c>
      <c r="G16" s="397">
        <f t="shared" si="0"/>
        <v>0.69976713386220624</v>
      </c>
      <c r="I16" s="350" t="s">
        <v>18</v>
      </c>
      <c r="L16" s="309" t="s">
        <v>8</v>
      </c>
      <c r="M16" s="319" t="s">
        <v>8</v>
      </c>
      <c r="N16" s="409">
        <v>0</v>
      </c>
      <c r="O16" s="410">
        <f>SUMIFS('IRP Portfolios Delta'!D$8:D$72, 'IRP Portfolios Delta'!$A$8:$A$72,'IRP Costs '!$L16)</f>
        <v>0</v>
      </c>
      <c r="P16" s="410">
        <f>SUMIFS('IRP Portfolios Delta'!E$8:E$72, 'IRP Portfolios Delta'!$A$8:$A$72,'IRP Costs '!$L16)</f>
        <v>-3.3261421300001537E-6</v>
      </c>
      <c r="Q16" s="410">
        <f>SUMIFS('IRP Portfolios Delta'!F$8:F$72, 'IRP Portfolios Delta'!$A$8:$A$72,'IRP Costs '!$L16)</f>
        <v>2.6725966599805417E-6</v>
      </c>
    </row>
    <row r="17" spans="2:17" ht="14.5">
      <c r="B17" s="360" t="s">
        <v>19</v>
      </c>
      <c r="C17" s="395">
        <v>0</v>
      </c>
      <c r="D17" s="396">
        <f>'IRP Portfolios Delta'!D42</f>
        <v>0</v>
      </c>
      <c r="E17" s="396">
        <f>'IRP Portfolios Delta'!E42</f>
        <v>-6.5166931773184444E-2</v>
      </c>
      <c r="F17" s="396">
        <f>'IRP Portfolios Delta'!F42</f>
        <v>-6.0719999999989893E-2</v>
      </c>
      <c r="G17" s="397">
        <f t="shared" si="0"/>
        <v>-3.1471732943293584E-2</v>
      </c>
      <c r="I17" s="350" t="s">
        <v>19</v>
      </c>
      <c r="M17" s="318" t="s">
        <v>136</v>
      </c>
      <c r="N17" s="411">
        <v>0</v>
      </c>
      <c r="O17" s="410">
        <f>SUM(O10:O16)</f>
        <v>0.46515436150422351</v>
      </c>
      <c r="P17" s="410">
        <f t="shared" ref="P17:Q17" si="1">SUM(P10:P16)</f>
        <v>-4.3735454761714199E-2</v>
      </c>
      <c r="Q17" s="410">
        <f t="shared" si="1"/>
        <v>-1.6437189225692699</v>
      </c>
    </row>
    <row r="18" spans="2:17" ht="14.5">
      <c r="B18" s="361" t="s">
        <v>155</v>
      </c>
      <c r="C18" s="398">
        <v>0</v>
      </c>
      <c r="D18" s="399">
        <f>SUM(D9:D17)</f>
        <v>0.46515436150422351</v>
      </c>
      <c r="E18" s="399">
        <f t="shared" ref="E18:F18" si="2">SUM(E9:E17)</f>
        <v>-4.3732128619584199E-2</v>
      </c>
      <c r="F18" s="399">
        <f t="shared" si="2"/>
        <v>-1.6437215951659299</v>
      </c>
      <c r="G18" s="397">
        <f t="shared" si="0"/>
        <v>-0.30557484057032264</v>
      </c>
      <c r="L18"/>
      <c r="M18" s="322" t="s">
        <v>156</v>
      </c>
      <c r="N18" s="394">
        <v>0</v>
      </c>
      <c r="O18" s="316">
        <f>O17-D28</f>
        <v>0</v>
      </c>
      <c r="P18" s="316">
        <f t="shared" ref="P18:Q18" si="3">P17-E28</f>
        <v>0</v>
      </c>
      <c r="Q18" s="316">
        <f t="shared" si="3"/>
        <v>0</v>
      </c>
    </row>
    <row r="19" spans="2:17" ht="14.5">
      <c r="B19" s="360"/>
      <c r="C19" s="400"/>
      <c r="D19" s="401"/>
      <c r="E19" s="401"/>
      <c r="F19" s="401"/>
      <c r="G19" s="397"/>
      <c r="L19"/>
      <c r="M19"/>
    </row>
    <row r="20" spans="2:17" ht="14.5">
      <c r="B20" s="360" t="s">
        <v>157</v>
      </c>
      <c r="C20" s="400">
        <v>0</v>
      </c>
      <c r="D20" s="401">
        <f>'IRP Portfolios Delta'!D47+'IRP Portfolios Delta'!D48</f>
        <v>0</v>
      </c>
      <c r="E20" s="401">
        <f>'IRP Portfolios Delta'!E47+'IRP Portfolios Delta'!E48</f>
        <v>0</v>
      </c>
      <c r="F20" s="401">
        <f>'IRP Portfolios Delta'!F47+'IRP Portfolios Delta'!F48</f>
        <v>0</v>
      </c>
      <c r="G20" s="397">
        <f t="shared" ref="G20:G26" si="4">AVERAGE(C20:F20)</f>
        <v>0</v>
      </c>
      <c r="I20" s="350" t="s">
        <v>8</v>
      </c>
      <c r="L20"/>
      <c r="M20"/>
    </row>
    <row r="21" spans="2:17" ht="14.5">
      <c r="B21" s="360" t="s">
        <v>158</v>
      </c>
      <c r="C21" s="400">
        <v>0</v>
      </c>
      <c r="D21" s="401">
        <f>'IRP Portfolios Delta'!D49+'IRP Portfolios Delta'!D50+'IRP Portfolios Delta'!D52+'IRP Portfolios Delta'!D53+'IRP Portfolios Delta'!D54+'IRP Portfolios Delta'!D55</f>
        <v>0</v>
      </c>
      <c r="E21" s="401">
        <f>'IRP Portfolios Delta'!E49+'IRP Portfolios Delta'!E50+'IRP Portfolios Delta'!E52+'IRP Portfolios Delta'!E53+'IRP Portfolios Delta'!E54+'IRP Portfolios Delta'!E55</f>
        <v>-3.3261421300001537E-6</v>
      </c>
      <c r="F21" s="401">
        <f>'IRP Portfolios Delta'!F49+'IRP Portfolios Delta'!F50+'IRP Portfolios Delta'!F52+'IRP Portfolios Delta'!F53+'IRP Portfolios Delta'!F54+'IRP Portfolios Delta'!F55</f>
        <v>2.6725966599805417E-6</v>
      </c>
      <c r="G21" s="397">
        <f t="shared" si="4"/>
        <v>-1.6338636750490299E-7</v>
      </c>
      <c r="I21" s="350" t="s">
        <v>8</v>
      </c>
      <c r="L21"/>
      <c r="M21"/>
    </row>
    <row r="22" spans="2:17" ht="14.5">
      <c r="B22" s="360" t="s">
        <v>159</v>
      </c>
      <c r="C22" s="400">
        <v>0</v>
      </c>
      <c r="D22" s="401">
        <f>'IRP Portfolios Delta'!D17</f>
        <v>0</v>
      </c>
      <c r="E22" s="401">
        <f>'IRP Portfolios Delta'!E17</f>
        <v>0</v>
      </c>
      <c r="F22" s="401">
        <f>'IRP Portfolios Delta'!F17</f>
        <v>0</v>
      </c>
      <c r="G22" s="397">
        <f t="shared" si="4"/>
        <v>0</v>
      </c>
      <c r="I22" s="350" t="s">
        <v>8</v>
      </c>
      <c r="L22"/>
      <c r="M22"/>
    </row>
    <row r="23" spans="2:17" ht="14.5">
      <c r="B23" s="360" t="s">
        <v>160</v>
      </c>
      <c r="C23" s="400">
        <v>0</v>
      </c>
      <c r="D23" s="401">
        <f>'IRP Portfolios Delta'!D51</f>
        <v>0</v>
      </c>
      <c r="E23" s="401">
        <f>'IRP Portfolios Delta'!E51</f>
        <v>0</v>
      </c>
      <c r="F23" s="401">
        <f>'IRP Portfolios Delta'!F51</f>
        <v>0</v>
      </c>
      <c r="G23" s="397">
        <f t="shared" si="4"/>
        <v>0</v>
      </c>
      <c r="I23" s="350" t="s">
        <v>8</v>
      </c>
      <c r="L23"/>
      <c r="M23"/>
    </row>
    <row r="24" spans="2:17" ht="14.5">
      <c r="B24" s="360" t="s">
        <v>161</v>
      </c>
      <c r="C24" s="400">
        <v>0</v>
      </c>
      <c r="D24" s="401">
        <f>'IRP Portfolios Delta'!D59+'IRP Portfolios Delta'!D60</f>
        <v>0</v>
      </c>
      <c r="E24" s="401">
        <f>'IRP Portfolios Delta'!E59+'IRP Portfolios Delta'!E60</f>
        <v>0</v>
      </c>
      <c r="F24" s="401">
        <f>'IRP Portfolios Delta'!F59+'IRP Portfolios Delta'!F60</f>
        <v>0</v>
      </c>
      <c r="G24" s="397">
        <f t="shared" si="4"/>
        <v>0</v>
      </c>
      <c r="I24" s="350" t="s">
        <v>8</v>
      </c>
      <c r="L24"/>
      <c r="M24"/>
    </row>
    <row r="25" spans="2:17">
      <c r="B25" s="360" t="s">
        <v>162</v>
      </c>
      <c r="C25" s="400">
        <v>0</v>
      </c>
      <c r="D25" s="401">
        <f>'IRP Portfolios Delta'!D72</f>
        <v>0</v>
      </c>
      <c r="E25" s="401">
        <f>'IRP Portfolios Delta'!E72</f>
        <v>0</v>
      </c>
      <c r="F25" s="401">
        <f>'IRP Portfolios Delta'!F72</f>
        <v>0</v>
      </c>
      <c r="G25" s="397">
        <f t="shared" si="4"/>
        <v>0</v>
      </c>
      <c r="I25" s="350" t="s">
        <v>8</v>
      </c>
    </row>
    <row r="26" spans="2:17">
      <c r="B26" s="361" t="s">
        <v>163</v>
      </c>
      <c r="C26" s="402">
        <v>0</v>
      </c>
      <c r="D26" s="403">
        <f>SUM(D20:D25)</f>
        <v>0</v>
      </c>
      <c r="E26" s="403">
        <f t="shared" ref="E26:F26" si="5">SUM(E20:E25)</f>
        <v>-3.3261421300001537E-6</v>
      </c>
      <c r="F26" s="403">
        <f t="shared" si="5"/>
        <v>2.6725966599805417E-6</v>
      </c>
      <c r="G26" s="397">
        <f t="shared" si="4"/>
        <v>-1.6338636750490299E-7</v>
      </c>
    </row>
    <row r="27" spans="2:17">
      <c r="B27" s="360"/>
      <c r="C27" s="400"/>
      <c r="D27" s="401"/>
      <c r="E27" s="401"/>
      <c r="F27" s="401"/>
      <c r="G27" s="397"/>
    </row>
    <row r="28" spans="2:17">
      <c r="B28" s="362" t="s">
        <v>136</v>
      </c>
      <c r="C28" s="404">
        <v>0</v>
      </c>
      <c r="D28" s="405">
        <f t="shared" ref="D28" si="6">D18+D26</f>
        <v>0.46515436150422351</v>
      </c>
      <c r="E28" s="405">
        <f>E18+E26</f>
        <v>-4.3735454761714199E-2</v>
      </c>
      <c r="F28" s="405">
        <f>F18+F26</f>
        <v>-1.6437189225692699</v>
      </c>
      <c r="G28" s="397">
        <f>AVERAGE(C28:F28)</f>
        <v>-0.30557500395669013</v>
      </c>
    </row>
    <row r="29" spans="2:17">
      <c r="B29" s="360"/>
      <c r="G29" s="363"/>
    </row>
    <row r="30" spans="2:17">
      <c r="B30" s="360"/>
      <c r="G30" s="363"/>
    </row>
    <row r="31" spans="2:17">
      <c r="B31" s="360"/>
      <c r="G31" s="363"/>
    </row>
    <row r="32" spans="2:17" ht="13.5" thickBot="1">
      <c r="B32" s="364"/>
      <c r="C32" s="365"/>
      <c r="D32" s="365"/>
      <c r="E32" s="365"/>
      <c r="F32" s="365"/>
      <c r="G32" s="366"/>
    </row>
  </sheetData>
  <mergeCells count="2">
    <mergeCell ref="C7:F7"/>
    <mergeCell ref="N8:Q8"/>
  </mergeCells>
  <pageMargins left="0.7" right="0.7" top="0.75" bottom="0.75" header="0.3" footer="0.3"/>
  <pageSetup scale="80" orientation="portrait" r:id="rId1"/>
  <colBreaks count="1" manualBreakCount="1">
    <brk id="8"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A1:X107"/>
  <sheetViews>
    <sheetView view="pageBreakPreview" zoomScale="60" zoomScaleNormal="100" workbookViewId="0">
      <selection activeCell="D95" sqref="D95"/>
    </sheetView>
  </sheetViews>
  <sheetFormatPr defaultRowHeight="14.5"/>
  <cols>
    <col min="1" max="1" width="8.7265625" style="369"/>
    <col min="2" max="2" width="28.453125" customWidth="1"/>
    <col min="3" max="3" width="19.453125" customWidth="1"/>
    <col min="4" max="23" width="11.453125" customWidth="1"/>
    <col min="24" max="24" width="3.7265625" customWidth="1"/>
  </cols>
  <sheetData>
    <row r="1" spans="1:24" ht="21.5" thickBot="1">
      <c r="C1" s="272" t="s">
        <v>164</v>
      </c>
      <c r="D1" s="291"/>
      <c r="F1" s="290" t="s">
        <v>165</v>
      </c>
    </row>
    <row r="2" spans="1:24" ht="15" thickBot="1">
      <c r="C2" s="271">
        <v>6.7699999999999996E-2</v>
      </c>
    </row>
    <row r="5" spans="1:24">
      <c r="B5" s="289" t="s">
        <v>166</v>
      </c>
      <c r="C5" s="373" t="s">
        <v>167</v>
      </c>
      <c r="D5" s="374">
        <v>2023</v>
      </c>
      <c r="E5" s="374">
        <v>2024</v>
      </c>
      <c r="F5" s="374">
        <v>2025</v>
      </c>
      <c r="G5" s="374">
        <v>2026</v>
      </c>
      <c r="H5" s="374">
        <v>2027</v>
      </c>
      <c r="I5" s="374">
        <v>2028</v>
      </c>
      <c r="J5" s="374">
        <v>2029</v>
      </c>
      <c r="K5" s="374">
        <v>2030</v>
      </c>
      <c r="L5" s="374">
        <v>2031</v>
      </c>
      <c r="M5" s="374">
        <v>2032</v>
      </c>
      <c r="N5" s="374">
        <v>2033</v>
      </c>
      <c r="O5" s="374">
        <v>2034</v>
      </c>
      <c r="P5" s="374">
        <v>2035</v>
      </c>
      <c r="Q5" s="374">
        <v>2036</v>
      </c>
      <c r="R5" s="374">
        <v>2037</v>
      </c>
      <c r="S5" s="374">
        <v>2038</v>
      </c>
      <c r="T5" s="374">
        <v>2039</v>
      </c>
      <c r="U5" s="374">
        <v>2040</v>
      </c>
      <c r="V5" s="374">
        <v>2041</v>
      </c>
      <c r="W5" s="374">
        <v>2042</v>
      </c>
    </row>
    <row r="7" spans="1:24" ht="15.5">
      <c r="A7" s="369">
        <v>1</v>
      </c>
      <c r="B7" s="273" t="s">
        <v>168</v>
      </c>
      <c r="C7" s="270"/>
      <c r="D7" s="270"/>
      <c r="E7" s="270"/>
      <c r="F7" s="270"/>
      <c r="G7" s="270"/>
      <c r="H7" s="270"/>
      <c r="I7" s="270"/>
      <c r="J7" s="270"/>
      <c r="K7" s="270"/>
      <c r="L7" s="270"/>
      <c r="M7" s="270"/>
      <c r="N7" s="270"/>
      <c r="O7" s="270"/>
      <c r="P7" s="270"/>
      <c r="Q7" s="270"/>
      <c r="R7" s="270"/>
      <c r="S7" s="270"/>
      <c r="T7" s="270"/>
      <c r="U7" s="270"/>
      <c r="V7" s="270"/>
      <c r="W7" s="270"/>
      <c r="X7" s="270"/>
    </row>
    <row r="8" spans="1:24" ht="15.5">
      <c r="B8" s="273" t="s">
        <v>169</v>
      </c>
      <c r="C8" s="270">
        <v>-1.5060066531077609E-2</v>
      </c>
      <c r="D8" s="270">
        <v>4.2465508770987981E-3</v>
      </c>
      <c r="E8" s="270">
        <v>1.3856623368106114E-2</v>
      </c>
      <c r="F8" s="270">
        <v>6.6974707842334169E-2</v>
      </c>
      <c r="G8" s="270">
        <v>2.3479797752273157E-2</v>
      </c>
      <c r="H8" s="270">
        <v>-0.51430727007861066</v>
      </c>
      <c r="I8" s="270">
        <v>0.85561742767870186</v>
      </c>
      <c r="J8" s="270">
        <v>-9.1757942513055468E-3</v>
      </c>
      <c r="K8" s="270">
        <v>-2.2920068911780334E-2</v>
      </c>
      <c r="L8" s="270">
        <v>-5.5140777001867036E-2</v>
      </c>
      <c r="M8" s="270">
        <v>-5.5808704251632868E-2</v>
      </c>
      <c r="N8" s="270">
        <v>-8.6629113107009381E-2</v>
      </c>
      <c r="O8" s="270">
        <v>8.0521242005100468E-3</v>
      </c>
      <c r="P8" s="270">
        <v>-8.5104364686290346E-3</v>
      </c>
      <c r="Q8" s="270">
        <v>2.3963041744709646E-2</v>
      </c>
      <c r="R8" s="270">
        <v>-0.13772377708074002</v>
      </c>
      <c r="S8" s="270">
        <v>1.4980836145809029E-2</v>
      </c>
      <c r="T8" s="270">
        <v>-0.46714920713022146</v>
      </c>
      <c r="U8" s="270">
        <v>0</v>
      </c>
      <c r="V8" s="270">
        <v>0</v>
      </c>
      <c r="W8" s="270">
        <v>0</v>
      </c>
      <c r="X8" s="270"/>
    </row>
    <row r="9" spans="1:24" ht="7.5" customHeight="1">
      <c r="B9" s="277"/>
      <c r="C9" s="270"/>
      <c r="D9" s="270"/>
      <c r="E9" s="270"/>
      <c r="F9" s="270"/>
      <c r="G9" s="270"/>
      <c r="H9" s="270"/>
      <c r="I9" s="270"/>
      <c r="J9" s="270"/>
      <c r="K9" s="270"/>
      <c r="L9" s="270"/>
      <c r="M9" s="270"/>
      <c r="N9" s="270"/>
      <c r="O9" s="270"/>
      <c r="P9" s="270"/>
      <c r="Q9" s="270"/>
      <c r="R9" s="270"/>
      <c r="S9" s="270"/>
      <c r="T9" s="270"/>
      <c r="U9" s="270"/>
      <c r="V9" s="270"/>
      <c r="W9" s="270"/>
      <c r="X9" s="270"/>
    </row>
    <row r="10" spans="1:24" ht="15.5">
      <c r="A10" s="369" t="s">
        <v>13</v>
      </c>
      <c r="B10" s="407" t="s">
        <v>136</v>
      </c>
      <c r="C10" s="275">
        <f>C8</f>
        <v>-1.5060066531077609E-2</v>
      </c>
      <c r="D10" s="275">
        <f t="shared" ref="D10:W10" si="0">D8</f>
        <v>4.2465508770987981E-3</v>
      </c>
      <c r="E10" s="275">
        <f t="shared" si="0"/>
        <v>1.3856623368106114E-2</v>
      </c>
      <c r="F10" s="275">
        <f t="shared" si="0"/>
        <v>6.6974707842334169E-2</v>
      </c>
      <c r="G10" s="275">
        <f t="shared" si="0"/>
        <v>2.3479797752273157E-2</v>
      </c>
      <c r="H10" s="275">
        <f t="shared" si="0"/>
        <v>-0.51430727007861066</v>
      </c>
      <c r="I10" s="275">
        <f t="shared" si="0"/>
        <v>0.85561742767870186</v>
      </c>
      <c r="J10" s="275">
        <f t="shared" si="0"/>
        <v>-9.1757942513055468E-3</v>
      </c>
      <c r="K10" s="275">
        <f t="shared" si="0"/>
        <v>-2.2920068911780334E-2</v>
      </c>
      <c r="L10" s="275">
        <f t="shared" si="0"/>
        <v>-5.5140777001867036E-2</v>
      </c>
      <c r="M10" s="275">
        <f t="shared" si="0"/>
        <v>-5.5808704251632868E-2</v>
      </c>
      <c r="N10" s="275">
        <f t="shared" si="0"/>
        <v>-8.6629113107009381E-2</v>
      </c>
      <c r="O10" s="275">
        <f t="shared" si="0"/>
        <v>8.0521242005100468E-3</v>
      </c>
      <c r="P10" s="275">
        <f t="shared" si="0"/>
        <v>-8.5104364686290346E-3</v>
      </c>
      <c r="Q10" s="275">
        <f t="shared" si="0"/>
        <v>2.3963041744709646E-2</v>
      </c>
      <c r="R10" s="275">
        <f t="shared" si="0"/>
        <v>-0.13772377708074002</v>
      </c>
      <c r="S10" s="275">
        <f t="shared" si="0"/>
        <v>1.4980836145809029E-2</v>
      </c>
      <c r="T10" s="275">
        <f t="shared" si="0"/>
        <v>-0.46714920713022146</v>
      </c>
      <c r="U10" s="275">
        <f t="shared" si="0"/>
        <v>0</v>
      </c>
      <c r="V10" s="275">
        <f t="shared" si="0"/>
        <v>0</v>
      </c>
      <c r="W10" s="275">
        <f t="shared" si="0"/>
        <v>0</v>
      </c>
      <c r="X10" s="270"/>
    </row>
    <row r="11" spans="1:24">
      <c r="X11" s="270"/>
    </row>
    <row r="12" spans="1:24" ht="15.5">
      <c r="A12" s="369">
        <v>2</v>
      </c>
      <c r="B12" s="273" t="s">
        <v>170</v>
      </c>
      <c r="C12" s="270"/>
      <c r="D12" s="270"/>
      <c r="E12" s="270"/>
      <c r="F12" s="270"/>
      <c r="G12" s="270"/>
      <c r="H12" s="270"/>
      <c r="I12" s="270"/>
      <c r="J12" s="270"/>
      <c r="K12" s="270"/>
      <c r="L12" s="270"/>
      <c r="M12" s="270"/>
      <c r="N12" s="270"/>
      <c r="O12" s="270"/>
      <c r="P12" s="270"/>
      <c r="Q12" s="270"/>
      <c r="R12" s="270"/>
      <c r="S12" s="270"/>
      <c r="T12" s="270"/>
      <c r="U12" s="270"/>
      <c r="V12" s="270"/>
      <c r="W12" s="270"/>
      <c r="X12" s="270"/>
    </row>
    <row r="13" spans="1:24" ht="15.5">
      <c r="B13" s="277" t="s">
        <v>171</v>
      </c>
      <c r="C13" s="270">
        <v>0</v>
      </c>
      <c r="D13" s="270">
        <v>0</v>
      </c>
      <c r="E13" s="270">
        <v>0</v>
      </c>
      <c r="F13" s="270">
        <v>0</v>
      </c>
      <c r="G13" s="270">
        <v>0</v>
      </c>
      <c r="H13" s="270">
        <v>0</v>
      </c>
      <c r="I13" s="270">
        <v>0</v>
      </c>
      <c r="J13" s="270">
        <v>0</v>
      </c>
      <c r="K13" s="270">
        <v>0</v>
      </c>
      <c r="L13" s="270">
        <v>0</v>
      </c>
      <c r="M13" s="270">
        <v>0</v>
      </c>
      <c r="N13" s="270">
        <v>0</v>
      </c>
      <c r="O13" s="270">
        <v>0</v>
      </c>
      <c r="P13" s="270">
        <v>0</v>
      </c>
      <c r="Q13" s="270">
        <v>0</v>
      </c>
      <c r="R13" s="270">
        <v>0</v>
      </c>
      <c r="S13" s="270">
        <v>0</v>
      </c>
      <c r="T13" s="270">
        <v>0</v>
      </c>
      <c r="U13" s="270">
        <v>0</v>
      </c>
      <c r="V13" s="270">
        <v>0</v>
      </c>
      <c r="W13" s="270">
        <v>0</v>
      </c>
      <c r="X13" s="270"/>
    </row>
    <row r="14" spans="1:24" ht="15.5">
      <c r="B14" s="277" t="s">
        <v>172</v>
      </c>
      <c r="C14" s="270">
        <v>0</v>
      </c>
      <c r="D14" s="270">
        <v>0</v>
      </c>
      <c r="E14" s="270">
        <v>0</v>
      </c>
      <c r="F14" s="270">
        <v>0</v>
      </c>
      <c r="G14" s="270">
        <v>0</v>
      </c>
      <c r="H14" s="270">
        <v>0</v>
      </c>
      <c r="I14" s="270">
        <v>0</v>
      </c>
      <c r="J14" s="270">
        <v>0</v>
      </c>
      <c r="K14" s="270">
        <v>0</v>
      </c>
      <c r="L14" s="270">
        <v>0</v>
      </c>
      <c r="M14" s="270">
        <v>0</v>
      </c>
      <c r="N14" s="270">
        <v>0</v>
      </c>
      <c r="O14" s="270">
        <v>0</v>
      </c>
      <c r="P14" s="270">
        <v>0</v>
      </c>
      <c r="Q14" s="270">
        <v>0</v>
      </c>
      <c r="R14" s="270">
        <v>0</v>
      </c>
      <c r="S14" s="270">
        <v>0</v>
      </c>
      <c r="T14" s="270">
        <v>0</v>
      </c>
      <c r="U14" s="270">
        <v>0</v>
      </c>
      <c r="V14" s="270">
        <v>0</v>
      </c>
      <c r="W14" s="270">
        <v>0</v>
      </c>
      <c r="X14" s="270"/>
    </row>
    <row r="15" spans="1:24" ht="15.5">
      <c r="B15" s="288" t="s">
        <v>173</v>
      </c>
      <c r="C15" s="270">
        <v>0</v>
      </c>
      <c r="D15" s="270">
        <v>0</v>
      </c>
      <c r="E15" s="270">
        <v>0</v>
      </c>
      <c r="F15" s="270">
        <v>0</v>
      </c>
      <c r="G15" s="270">
        <v>0</v>
      </c>
      <c r="H15" s="270">
        <v>0</v>
      </c>
      <c r="I15" s="270">
        <v>0</v>
      </c>
      <c r="J15" s="270">
        <v>0</v>
      </c>
      <c r="K15" s="270">
        <v>0</v>
      </c>
      <c r="L15" s="270">
        <v>0</v>
      </c>
      <c r="M15" s="270">
        <v>0</v>
      </c>
      <c r="N15" s="270">
        <v>0</v>
      </c>
      <c r="O15" s="270">
        <v>0</v>
      </c>
      <c r="P15" s="270">
        <v>0</v>
      </c>
      <c r="Q15" s="270">
        <v>0</v>
      </c>
      <c r="R15" s="270">
        <v>0</v>
      </c>
      <c r="S15" s="270">
        <v>0</v>
      </c>
      <c r="T15" s="270">
        <v>0</v>
      </c>
      <c r="U15" s="270">
        <v>0</v>
      </c>
      <c r="V15" s="270">
        <v>0</v>
      </c>
      <c r="W15" s="270">
        <v>0</v>
      </c>
      <c r="X15" s="270"/>
    </row>
    <row r="16" spans="1:24" ht="7.5" customHeight="1">
      <c r="B16" s="381"/>
      <c r="C16" s="270"/>
      <c r="D16" s="270"/>
      <c r="E16" s="270"/>
      <c r="F16" s="270"/>
      <c r="G16" s="270"/>
      <c r="H16" s="270"/>
      <c r="I16" s="270"/>
      <c r="J16" s="270"/>
      <c r="K16" s="270"/>
      <c r="L16" s="270"/>
      <c r="M16" s="270"/>
      <c r="N16" s="270"/>
      <c r="O16" s="270"/>
      <c r="P16" s="270"/>
      <c r="Q16" s="270"/>
      <c r="R16" s="270"/>
      <c r="S16" s="270"/>
      <c r="T16" s="270"/>
      <c r="U16" s="270"/>
      <c r="V16" s="270"/>
      <c r="W16" s="270"/>
      <c r="X16" s="270"/>
    </row>
    <row r="17" spans="1:24" ht="15.5">
      <c r="A17" s="309" t="s">
        <v>8</v>
      </c>
      <c r="B17" s="407" t="s">
        <v>136</v>
      </c>
      <c r="C17" s="275">
        <f>SUM(C13:C15)</f>
        <v>0</v>
      </c>
      <c r="D17" s="275">
        <f t="shared" ref="D17:W17" si="1">SUM(D13:D15)</f>
        <v>0</v>
      </c>
      <c r="E17" s="275">
        <f t="shared" si="1"/>
        <v>0</v>
      </c>
      <c r="F17" s="275">
        <f t="shared" si="1"/>
        <v>0</v>
      </c>
      <c r="G17" s="275">
        <f t="shared" si="1"/>
        <v>0</v>
      </c>
      <c r="H17" s="275">
        <f t="shared" si="1"/>
        <v>0</v>
      </c>
      <c r="I17" s="275">
        <f t="shared" si="1"/>
        <v>0</v>
      </c>
      <c r="J17" s="275">
        <f t="shared" si="1"/>
        <v>0</v>
      </c>
      <c r="K17" s="275">
        <f t="shared" si="1"/>
        <v>0</v>
      </c>
      <c r="L17" s="275">
        <f t="shared" si="1"/>
        <v>0</v>
      </c>
      <c r="M17" s="275">
        <f t="shared" si="1"/>
        <v>0</v>
      </c>
      <c r="N17" s="275">
        <f t="shared" si="1"/>
        <v>0</v>
      </c>
      <c r="O17" s="275">
        <f t="shared" si="1"/>
        <v>0</v>
      </c>
      <c r="P17" s="275">
        <f t="shared" si="1"/>
        <v>0</v>
      </c>
      <c r="Q17" s="275">
        <f t="shared" si="1"/>
        <v>0</v>
      </c>
      <c r="R17" s="275">
        <f t="shared" si="1"/>
        <v>0</v>
      </c>
      <c r="S17" s="275">
        <f t="shared" si="1"/>
        <v>0</v>
      </c>
      <c r="T17" s="275">
        <f t="shared" si="1"/>
        <v>0</v>
      </c>
      <c r="U17" s="275">
        <f t="shared" si="1"/>
        <v>0</v>
      </c>
      <c r="V17" s="275">
        <f t="shared" si="1"/>
        <v>0</v>
      </c>
      <c r="W17" s="275">
        <f t="shared" si="1"/>
        <v>0</v>
      </c>
      <c r="X17" s="270"/>
    </row>
    <row r="18" spans="1:24">
      <c r="X18" s="270"/>
    </row>
    <row r="19" spans="1:24" ht="15.5">
      <c r="A19" s="369">
        <v>3</v>
      </c>
      <c r="B19" s="273" t="s">
        <v>174</v>
      </c>
      <c r="C19" s="270"/>
      <c r="D19" s="270"/>
      <c r="E19" s="270"/>
      <c r="F19" s="270"/>
      <c r="G19" s="270"/>
      <c r="H19" s="270"/>
      <c r="I19" s="270"/>
      <c r="J19" s="270"/>
      <c r="K19" s="270"/>
      <c r="L19" s="270"/>
      <c r="M19" s="270"/>
      <c r="N19" s="270"/>
      <c r="O19" s="270"/>
      <c r="P19" s="270"/>
      <c r="Q19" s="270"/>
      <c r="R19" s="270"/>
      <c r="S19" s="270"/>
      <c r="T19" s="270"/>
      <c r="U19" s="270"/>
      <c r="V19" s="270"/>
      <c r="W19" s="270"/>
      <c r="X19" s="270"/>
    </row>
    <row r="20" spans="1:24" ht="15.5">
      <c r="B20" s="277" t="s">
        <v>144</v>
      </c>
      <c r="C20" s="270">
        <v>-12.619733280622313</v>
      </c>
      <c r="D20" s="270">
        <v>3.2232332089392912E-2</v>
      </c>
      <c r="E20" s="270">
        <v>6.2261221290896174E-2</v>
      </c>
      <c r="F20" s="270">
        <v>-1.660972323477381</v>
      </c>
      <c r="G20" s="270">
        <v>1.7206419445856227</v>
      </c>
      <c r="H20" s="270">
        <v>-16.640177225347202</v>
      </c>
      <c r="I20" s="270">
        <v>6.534920738483379</v>
      </c>
      <c r="J20" s="270">
        <v>-7.9761056145059683E-2</v>
      </c>
      <c r="K20" s="270">
        <v>-1.1579989703534466</v>
      </c>
      <c r="L20" s="270">
        <v>-4.4728966334820939</v>
      </c>
      <c r="M20" s="270">
        <v>-0.73827462838119118</v>
      </c>
      <c r="N20" s="270">
        <v>-0.66591444621773732</v>
      </c>
      <c r="O20" s="270">
        <v>3.2815282204978757E-2</v>
      </c>
      <c r="P20" s="270">
        <v>-5.9199920325790245E-2</v>
      </c>
      <c r="Q20" s="270">
        <v>0.12571616577064937</v>
      </c>
      <c r="R20" s="270">
        <v>-0.94795619497022798</v>
      </c>
      <c r="S20" s="270">
        <v>8.962556632681995E-2</v>
      </c>
      <c r="T20" s="270">
        <v>-2.6644024728509166</v>
      </c>
      <c r="U20" s="270">
        <v>0</v>
      </c>
      <c r="V20" s="270">
        <v>0</v>
      </c>
      <c r="W20" s="270">
        <v>0</v>
      </c>
      <c r="X20" s="270"/>
    </row>
    <row r="21" spans="1:24" ht="15.5">
      <c r="B21" s="277" t="s">
        <v>175</v>
      </c>
      <c r="C21" s="270">
        <v>0.95067297086664837</v>
      </c>
      <c r="D21" s="270">
        <v>-3.7038167079999962E-2</v>
      </c>
      <c r="E21" s="270">
        <v>2.2602818579999351E-2</v>
      </c>
      <c r="F21" s="270">
        <v>0.54244687839999983</v>
      </c>
      <c r="G21" s="270">
        <v>-0.39075572400000169</v>
      </c>
      <c r="H21" s="270">
        <v>0.66857709279999966</v>
      </c>
      <c r="I21" s="270">
        <v>-5.6474766000000898E-2</v>
      </c>
      <c r="J21" s="270">
        <v>0.17406085799999715</v>
      </c>
      <c r="K21" s="270">
        <v>0.34755925500000018</v>
      </c>
      <c r="L21" s="270">
        <v>0.35173709500000072</v>
      </c>
      <c r="M21" s="270">
        <v>0.42113205000000065</v>
      </c>
      <c r="N21" s="270">
        <v>-0.57260250000000035</v>
      </c>
      <c r="O21" s="270">
        <v>0.1924399999999995</v>
      </c>
      <c r="P21" s="270">
        <v>0</v>
      </c>
      <c r="Q21" s="270">
        <v>0</v>
      </c>
      <c r="R21" s="270">
        <v>-0.33422704000000003</v>
      </c>
      <c r="S21" s="270">
        <v>0.20761448000000016</v>
      </c>
      <c r="T21" s="270">
        <v>-0.33380218000000106</v>
      </c>
      <c r="U21" s="270">
        <v>0</v>
      </c>
      <c r="V21" s="270">
        <v>0</v>
      </c>
      <c r="W21" s="270">
        <v>0</v>
      </c>
      <c r="X21" s="270"/>
    </row>
    <row r="22" spans="1:24" ht="15.5">
      <c r="A22" s="369" t="s">
        <v>11</v>
      </c>
      <c r="B22" s="407" t="s">
        <v>136</v>
      </c>
      <c r="C22" s="275">
        <f>SUM(C20:C21)</f>
        <v>-11.669060309755665</v>
      </c>
      <c r="D22" s="275">
        <f t="shared" ref="D22:W22" si="2">SUM(D20:D21)</f>
        <v>-4.8058349906070497E-3</v>
      </c>
      <c r="E22" s="275">
        <f t="shared" si="2"/>
        <v>8.4864039870895525E-2</v>
      </c>
      <c r="F22" s="275">
        <f t="shared" si="2"/>
        <v>-1.1185254450773812</v>
      </c>
      <c r="G22" s="275">
        <f t="shared" si="2"/>
        <v>1.329886220585621</v>
      </c>
      <c r="H22" s="275">
        <f t="shared" si="2"/>
        <v>-15.971600132547202</v>
      </c>
      <c r="I22" s="275">
        <f t="shared" si="2"/>
        <v>6.4784459724833781</v>
      </c>
      <c r="J22" s="275">
        <f t="shared" si="2"/>
        <v>9.4299801854937471E-2</v>
      </c>
      <c r="K22" s="275">
        <f t="shared" si="2"/>
        <v>-0.81043971535344639</v>
      </c>
      <c r="L22" s="275">
        <f t="shared" si="2"/>
        <v>-4.1211595384820932</v>
      </c>
      <c r="M22" s="275">
        <f t="shared" si="2"/>
        <v>-0.31714257838119053</v>
      </c>
      <c r="N22" s="275">
        <f t="shared" si="2"/>
        <v>-1.2385169462177377</v>
      </c>
      <c r="O22" s="275">
        <f t="shared" si="2"/>
        <v>0.22525528220497826</v>
      </c>
      <c r="P22" s="275">
        <f t="shared" si="2"/>
        <v>-5.9199920325790245E-2</v>
      </c>
      <c r="Q22" s="275">
        <f t="shared" si="2"/>
        <v>0.12571616577064937</v>
      </c>
      <c r="R22" s="275">
        <f t="shared" si="2"/>
        <v>-1.282183234970228</v>
      </c>
      <c r="S22" s="275">
        <f t="shared" si="2"/>
        <v>0.29724004632682011</v>
      </c>
      <c r="T22" s="275">
        <f t="shared" si="2"/>
        <v>-2.9982046528509176</v>
      </c>
      <c r="U22" s="275">
        <f t="shared" si="2"/>
        <v>0</v>
      </c>
      <c r="V22" s="275">
        <f t="shared" si="2"/>
        <v>0</v>
      </c>
      <c r="W22" s="275">
        <f t="shared" si="2"/>
        <v>0</v>
      </c>
      <c r="X22" s="270"/>
    </row>
    <row r="23" spans="1:24">
      <c r="X23" s="270"/>
    </row>
    <row r="24" spans="1:24" ht="15.5">
      <c r="A24" s="369">
        <v>4</v>
      </c>
      <c r="B24" s="273" t="s">
        <v>176</v>
      </c>
      <c r="C24" s="270"/>
      <c r="D24" s="270"/>
      <c r="E24" s="270"/>
      <c r="F24" s="270"/>
      <c r="G24" s="270"/>
      <c r="H24" s="270"/>
      <c r="I24" s="270"/>
      <c r="J24" s="270"/>
      <c r="K24" s="270"/>
      <c r="L24" s="270"/>
      <c r="M24" s="270"/>
      <c r="N24" s="270"/>
      <c r="O24" s="270"/>
      <c r="P24" s="270"/>
      <c r="Q24" s="270"/>
      <c r="R24" s="270"/>
      <c r="S24" s="270"/>
      <c r="T24" s="270"/>
      <c r="U24" s="270"/>
      <c r="V24" s="270"/>
      <c r="W24" s="270"/>
      <c r="X24" s="270"/>
    </row>
    <row r="25" spans="1:24" ht="15.5">
      <c r="B25" s="277" t="s">
        <v>177</v>
      </c>
      <c r="C25" s="270">
        <v>21.316186644152509</v>
      </c>
      <c r="D25" s="270">
        <v>0.27033432080970954</v>
      </c>
      <c r="E25" s="270">
        <v>0</v>
      </c>
      <c r="F25" s="270">
        <v>-5.6818555263618009E-2</v>
      </c>
      <c r="G25" s="270">
        <v>-1.7661524070248902E-2</v>
      </c>
      <c r="H25" s="270">
        <v>-11.341949545184349</v>
      </c>
      <c r="I25" s="270">
        <v>46.825345261887321</v>
      </c>
      <c r="J25" s="270">
        <v>1.3576423637791422</v>
      </c>
      <c r="K25" s="270">
        <v>-2.79706002701462</v>
      </c>
      <c r="L25" s="270">
        <v>-1.1667124560344462</v>
      </c>
      <c r="M25" s="270">
        <v>1.3244297557678095</v>
      </c>
      <c r="N25" s="270">
        <v>0.81147479312684823</v>
      </c>
      <c r="O25" s="270">
        <v>0.81108647432444414</v>
      </c>
      <c r="P25" s="270">
        <v>3.4043126218019637E-2</v>
      </c>
      <c r="Q25" s="270">
        <v>-0.20493019155497905</v>
      </c>
      <c r="R25" s="270">
        <v>5.8747252810651851E-2</v>
      </c>
      <c r="S25" s="270">
        <v>0.44532562790051866</v>
      </c>
      <c r="T25" s="270">
        <v>-7.4069577274211014</v>
      </c>
      <c r="U25" s="270">
        <v>1.3783955640226442E-2</v>
      </c>
      <c r="V25" s="270">
        <v>1.2866707359264484E-3</v>
      </c>
      <c r="W25" s="270">
        <v>-8.6044354065728697E-4</v>
      </c>
      <c r="X25" s="270"/>
    </row>
    <row r="26" spans="1:24" ht="15.5">
      <c r="B26" s="277" t="s">
        <v>178</v>
      </c>
      <c r="C26" s="270">
        <v>-74.125349140518665</v>
      </c>
      <c r="D26" s="270">
        <v>0.27048633967706337</v>
      </c>
      <c r="E26" s="270">
        <v>9.9553364818802947E-2</v>
      </c>
      <c r="F26" s="270">
        <v>2.2155130654068671</v>
      </c>
      <c r="G26" s="270">
        <v>0.8738533280206866</v>
      </c>
      <c r="H26" s="270">
        <v>-43.261240232968248</v>
      </c>
      <c r="I26" s="270">
        <v>31.346447781587813</v>
      </c>
      <c r="J26" s="270">
        <v>-0.3860902821925265</v>
      </c>
      <c r="K26" s="270">
        <v>-19.638989039012358</v>
      </c>
      <c r="L26" s="270">
        <v>-11.807393979212975</v>
      </c>
      <c r="M26" s="270">
        <v>-14.129413494709979</v>
      </c>
      <c r="N26" s="270">
        <v>-19.265400714825546</v>
      </c>
      <c r="O26" s="270">
        <v>-7.9222567932775974</v>
      </c>
      <c r="P26" s="270">
        <v>-10.179868772235352</v>
      </c>
      <c r="Q26" s="270">
        <v>-6.3741642429307603</v>
      </c>
      <c r="R26" s="270">
        <v>-15.762725772501881</v>
      </c>
      <c r="S26" s="270">
        <v>-9.5066753662608789</v>
      </c>
      <c r="T26" s="270">
        <v>-27.739640183217489</v>
      </c>
      <c r="U26" s="270">
        <v>-3.1285642785258574</v>
      </c>
      <c r="V26" s="270">
        <v>-3.8187045119190657</v>
      </c>
      <c r="W26" s="270">
        <v>-3.3420969598833494</v>
      </c>
      <c r="X26" s="270"/>
    </row>
    <row r="27" spans="1:24" ht="15.5">
      <c r="A27" s="309" t="s">
        <v>18</v>
      </c>
      <c r="B27" s="407" t="s">
        <v>136</v>
      </c>
      <c r="C27" s="275">
        <f>SUM(C25:C26)</f>
        <v>-52.809162496366156</v>
      </c>
      <c r="D27" s="275">
        <f t="shared" ref="D27:W27" si="3">SUM(D25:D26)</f>
        <v>0.54082066048677291</v>
      </c>
      <c r="E27" s="275">
        <f t="shared" si="3"/>
        <v>9.9553364818802947E-2</v>
      </c>
      <c r="F27" s="275">
        <f t="shared" si="3"/>
        <v>2.1586945101432491</v>
      </c>
      <c r="G27" s="275">
        <f t="shared" si="3"/>
        <v>0.8561918039504377</v>
      </c>
      <c r="H27" s="275">
        <f t="shared" si="3"/>
        <v>-54.603189778152597</v>
      </c>
      <c r="I27" s="275">
        <f t="shared" si="3"/>
        <v>78.171793043475134</v>
      </c>
      <c r="J27" s="275">
        <f t="shared" si="3"/>
        <v>0.97155208158661566</v>
      </c>
      <c r="K27" s="275">
        <f t="shared" si="3"/>
        <v>-22.436049066026978</v>
      </c>
      <c r="L27" s="275">
        <f t="shared" si="3"/>
        <v>-12.974106435247421</v>
      </c>
      <c r="M27" s="275">
        <f t="shared" si="3"/>
        <v>-12.80498373894217</v>
      </c>
      <c r="N27" s="275">
        <f t="shared" si="3"/>
        <v>-18.453925921698698</v>
      </c>
      <c r="O27" s="275">
        <f t="shared" si="3"/>
        <v>-7.1111703189531532</v>
      </c>
      <c r="P27" s="275">
        <f t="shared" si="3"/>
        <v>-10.145825646017332</v>
      </c>
      <c r="Q27" s="275">
        <f t="shared" si="3"/>
        <v>-6.5790944344857394</v>
      </c>
      <c r="R27" s="275">
        <f t="shared" si="3"/>
        <v>-15.70397851969123</v>
      </c>
      <c r="S27" s="275">
        <f t="shared" si="3"/>
        <v>-9.0613497383603594</v>
      </c>
      <c r="T27" s="275">
        <f t="shared" si="3"/>
        <v>-35.14659791063859</v>
      </c>
      <c r="U27" s="275">
        <f t="shared" si="3"/>
        <v>-3.1147803228856308</v>
      </c>
      <c r="V27" s="275">
        <f t="shared" si="3"/>
        <v>-3.8174178411831394</v>
      </c>
      <c r="W27" s="275">
        <f t="shared" si="3"/>
        <v>-3.3429574034240068</v>
      </c>
      <c r="X27" s="270"/>
    </row>
    <row r="28" spans="1:24" ht="7.5" customHeight="1">
      <c r="X28" s="270"/>
    </row>
    <row r="29" spans="1:24"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row>
    <row r="30" spans="1:24" ht="15.5">
      <c r="A30" s="369">
        <v>5</v>
      </c>
      <c r="B30" s="273" t="s">
        <v>179</v>
      </c>
      <c r="C30" s="270"/>
      <c r="D30" s="270"/>
      <c r="E30" s="270"/>
      <c r="F30" s="270"/>
      <c r="G30" s="270"/>
      <c r="H30" s="270"/>
      <c r="I30" s="270"/>
      <c r="J30" s="270"/>
      <c r="K30" s="270"/>
      <c r="L30" s="270"/>
      <c r="M30" s="270"/>
      <c r="N30" s="270"/>
      <c r="O30" s="270"/>
      <c r="P30" s="270"/>
      <c r="Q30" s="270"/>
      <c r="R30" s="270"/>
      <c r="S30" s="270"/>
      <c r="T30" s="270"/>
      <c r="U30" s="270"/>
      <c r="V30" s="270"/>
      <c r="W30" s="270"/>
      <c r="X30" s="270"/>
    </row>
    <row r="31" spans="1:24" ht="15.5">
      <c r="A31" s="369" t="s">
        <v>13</v>
      </c>
      <c r="B31" s="406" t="s">
        <v>180</v>
      </c>
      <c r="C31" s="270">
        <v>-48.285897409170502</v>
      </c>
      <c r="D31" s="270">
        <v>0</v>
      </c>
      <c r="E31" s="270">
        <v>0</v>
      </c>
      <c r="F31" s="270">
        <v>0</v>
      </c>
      <c r="G31" s="270">
        <v>-3.967743309715388E-3</v>
      </c>
      <c r="H31" s="270">
        <v>-6.8642473158320172E-4</v>
      </c>
      <c r="I31" s="270">
        <v>-5.3169704131050821E-4</v>
      </c>
      <c r="J31" s="270">
        <v>6.0831517657788936E-4</v>
      </c>
      <c r="K31" s="270">
        <v>-10.362438027348389</v>
      </c>
      <c r="L31" s="270">
        <v>-10.676529360473182</v>
      </c>
      <c r="M31" s="270">
        <v>-9.7162329105329945</v>
      </c>
      <c r="N31" s="270">
        <v>-10.138582620186867</v>
      </c>
      <c r="O31" s="270">
        <v>-10.430330794718429</v>
      </c>
      <c r="P31" s="270">
        <v>-9.0558473065104863</v>
      </c>
      <c r="Q31" s="270">
        <v>-11.803015985788079</v>
      </c>
      <c r="R31" s="270">
        <v>-11.77133750720418</v>
      </c>
      <c r="S31" s="270">
        <v>-12.434393159516617</v>
      </c>
      <c r="T31" s="270">
        <v>-12.356638749650472</v>
      </c>
      <c r="U31" s="270">
        <v>-0.16514533896784656</v>
      </c>
      <c r="V31" s="270">
        <v>-0.12627656347856941</v>
      </c>
      <c r="W31" s="270">
        <v>-7.6522097392768273E-3</v>
      </c>
      <c r="X31" s="270"/>
    </row>
    <row r="32" spans="1:24" ht="15.5">
      <c r="A32" s="369" t="s">
        <v>13</v>
      </c>
      <c r="B32" s="406" t="s">
        <v>181</v>
      </c>
      <c r="C32" s="270">
        <v>-71.983189134978602</v>
      </c>
      <c r="D32" s="270">
        <v>6.1820871906093089E-6</v>
      </c>
      <c r="E32" s="270">
        <v>3.8393066029129841E-4</v>
      </c>
      <c r="F32" s="270">
        <v>-3.2986327345895461E-2</v>
      </c>
      <c r="G32" s="270">
        <v>-6.7196447162132245E-6</v>
      </c>
      <c r="H32" s="270">
        <v>1.6467207062305533E-2</v>
      </c>
      <c r="I32" s="270">
        <v>1.1026330652384786E-2</v>
      </c>
      <c r="J32" s="270">
        <v>-1.5057287868103231E-3</v>
      </c>
      <c r="K32" s="270">
        <v>-15.485448246770488</v>
      </c>
      <c r="L32" s="270">
        <v>-15.985840061169938</v>
      </c>
      <c r="M32" s="270">
        <v>-14.92136416170456</v>
      </c>
      <c r="N32" s="270">
        <v>-13.85224782080536</v>
      </c>
      <c r="O32" s="270">
        <v>-15.237579015224355</v>
      </c>
      <c r="P32" s="270">
        <v>-16.271787051182173</v>
      </c>
      <c r="Q32" s="270">
        <v>-16.58401701202979</v>
      </c>
      <c r="R32" s="270">
        <v>-17.646152071534289</v>
      </c>
      <c r="S32" s="270">
        <v>-17.850380270599999</v>
      </c>
      <c r="T32" s="270">
        <v>-18.703666589961813</v>
      </c>
      <c r="U32" s="270">
        <v>0.14288897019355318</v>
      </c>
      <c r="V32" s="270">
        <v>0.10402427589838226</v>
      </c>
      <c r="W32" s="270">
        <v>-1.82501370038608E-2</v>
      </c>
      <c r="X32" s="270"/>
    </row>
    <row r="33" spans="1:24" ht="15.5">
      <c r="A33" s="369" t="s">
        <v>13</v>
      </c>
      <c r="B33" s="406" t="s">
        <v>148</v>
      </c>
      <c r="C33" s="270">
        <v>-0.49292030778029527</v>
      </c>
      <c r="D33" s="270">
        <v>-3.5140761787708641E-3</v>
      </c>
      <c r="E33" s="270">
        <v>-7.4194549802975018E-4</v>
      </c>
      <c r="F33" s="270">
        <v>1.0291992753710844E-2</v>
      </c>
      <c r="G33" s="270">
        <v>-1.8689748417109797E-2</v>
      </c>
      <c r="H33" s="270">
        <v>-4.2869436411105966E-3</v>
      </c>
      <c r="I33" s="270">
        <v>-8.0383307507430501E-2</v>
      </c>
      <c r="J33" s="270">
        <v>7.0615785059047198E-4</v>
      </c>
      <c r="K33" s="270">
        <v>2.4030784452230947E-2</v>
      </c>
      <c r="L33" s="270">
        <v>-4.8110695744670195E-2</v>
      </c>
      <c r="M33" s="270">
        <v>-0.11571581132785713</v>
      </c>
      <c r="N33" s="270">
        <v>-9.6427733112151692E-2</v>
      </c>
      <c r="O33" s="270">
        <v>-0.13505610727684925</v>
      </c>
      <c r="P33" s="270">
        <v>-7.0709456996303821E-2</v>
      </c>
      <c r="Q33" s="270">
        <v>-0.11812367651155942</v>
      </c>
      <c r="R33" s="270">
        <v>-0.13433598522174073</v>
      </c>
      <c r="S33" s="270">
        <v>-0.15013224317120422</v>
      </c>
      <c r="T33" s="270">
        <v>-9.7291251029951731E-2</v>
      </c>
      <c r="U33" s="270">
        <v>-3.3416676205050955E-2</v>
      </c>
      <c r="V33" s="270">
        <v>-1.3606204933090282E-2</v>
      </c>
      <c r="W33" s="270">
        <v>-6.9305671985819828E-2</v>
      </c>
      <c r="X33" s="270"/>
    </row>
    <row r="34" spans="1:24" ht="15.5">
      <c r="A34" s="369" t="s">
        <v>13</v>
      </c>
      <c r="B34" s="406" t="s">
        <v>182</v>
      </c>
      <c r="C34" s="270">
        <v>0</v>
      </c>
      <c r="D34" s="270">
        <v>0</v>
      </c>
      <c r="E34" s="270">
        <v>0</v>
      </c>
      <c r="F34" s="270">
        <v>0</v>
      </c>
      <c r="G34" s="270">
        <v>0</v>
      </c>
      <c r="H34" s="270">
        <v>0</v>
      </c>
      <c r="I34" s="270">
        <v>0</v>
      </c>
      <c r="J34" s="270">
        <v>0</v>
      </c>
      <c r="K34" s="270">
        <v>0</v>
      </c>
      <c r="L34" s="270">
        <v>0</v>
      </c>
      <c r="M34" s="270">
        <v>0</v>
      </c>
      <c r="N34" s="270">
        <v>0</v>
      </c>
      <c r="O34" s="270">
        <v>0</v>
      </c>
      <c r="P34" s="270">
        <v>0</v>
      </c>
      <c r="Q34" s="270">
        <v>0</v>
      </c>
      <c r="R34" s="270">
        <v>0</v>
      </c>
      <c r="S34" s="270">
        <v>0</v>
      </c>
      <c r="T34" s="270">
        <v>0</v>
      </c>
      <c r="U34" s="270">
        <v>0</v>
      </c>
      <c r="V34" s="270">
        <v>0</v>
      </c>
      <c r="W34" s="270">
        <v>0</v>
      </c>
      <c r="X34" s="270"/>
    </row>
    <row r="35" spans="1:24" ht="15.5">
      <c r="A35" s="369" t="s">
        <v>13</v>
      </c>
      <c r="B35" s="406" t="s">
        <v>183</v>
      </c>
      <c r="C35" s="270">
        <v>0</v>
      </c>
      <c r="D35" s="270">
        <v>5.3290705182007514E-14</v>
      </c>
      <c r="E35" s="270">
        <v>0</v>
      </c>
      <c r="F35" s="270">
        <v>0</v>
      </c>
      <c r="G35" s="270">
        <v>0</v>
      </c>
      <c r="H35" s="270">
        <v>0</v>
      </c>
      <c r="I35" s="270">
        <v>0</v>
      </c>
      <c r="J35" s="270">
        <v>0</v>
      </c>
      <c r="K35" s="270">
        <v>0</v>
      </c>
      <c r="L35" s="270">
        <v>0</v>
      </c>
      <c r="M35" s="270">
        <v>0</v>
      </c>
      <c r="N35" s="270">
        <v>0</v>
      </c>
      <c r="O35" s="270">
        <v>0</v>
      </c>
      <c r="P35" s="270">
        <v>0</v>
      </c>
      <c r="Q35" s="270">
        <v>0</v>
      </c>
      <c r="R35" s="270">
        <v>0</v>
      </c>
      <c r="S35" s="270">
        <v>0</v>
      </c>
      <c r="T35" s="270">
        <v>0</v>
      </c>
      <c r="U35" s="270">
        <v>0</v>
      </c>
      <c r="V35" s="270">
        <v>0</v>
      </c>
      <c r="W35" s="270">
        <v>0</v>
      </c>
      <c r="X35" s="270"/>
    </row>
    <row r="36" spans="1:24" ht="15.5">
      <c r="A36" s="369" t="s">
        <v>13</v>
      </c>
      <c r="B36" s="406" t="s">
        <v>184</v>
      </c>
      <c r="C36" s="270">
        <v>0</v>
      </c>
      <c r="D36" s="270">
        <v>0</v>
      </c>
      <c r="E36" s="270">
        <v>0</v>
      </c>
      <c r="F36" s="270">
        <v>0</v>
      </c>
      <c r="G36" s="270">
        <v>0</v>
      </c>
      <c r="H36" s="270">
        <v>0</v>
      </c>
      <c r="I36" s="270">
        <v>0</v>
      </c>
      <c r="J36" s="270">
        <v>0</v>
      </c>
      <c r="K36" s="270">
        <v>0</v>
      </c>
      <c r="L36" s="270">
        <v>0</v>
      </c>
      <c r="M36" s="270">
        <v>0</v>
      </c>
      <c r="N36" s="270">
        <v>0</v>
      </c>
      <c r="O36" s="270">
        <v>0</v>
      </c>
      <c r="P36" s="270">
        <v>0</v>
      </c>
      <c r="Q36" s="270">
        <v>0</v>
      </c>
      <c r="R36" s="270">
        <v>0</v>
      </c>
      <c r="S36" s="270">
        <v>0</v>
      </c>
      <c r="T36" s="270">
        <v>0</v>
      </c>
      <c r="U36" s="270">
        <v>0</v>
      </c>
      <c r="V36" s="270">
        <v>0</v>
      </c>
      <c r="W36" s="270">
        <v>0</v>
      </c>
      <c r="X36" s="270"/>
    </row>
    <row r="37" spans="1:24" ht="15.5">
      <c r="A37" s="369" t="s">
        <v>13</v>
      </c>
      <c r="B37" s="406" t="s">
        <v>185</v>
      </c>
      <c r="C37" s="270">
        <v>1.7336966104435305</v>
      </c>
      <c r="D37" s="270">
        <v>0</v>
      </c>
      <c r="E37" s="270">
        <v>0</v>
      </c>
      <c r="F37" s="270">
        <v>0</v>
      </c>
      <c r="G37" s="270">
        <v>-2.756793191984741E-4</v>
      </c>
      <c r="H37" s="270">
        <v>0</v>
      </c>
      <c r="I37" s="270">
        <v>-2.024656589759033E-3</v>
      </c>
      <c r="J37" s="270">
        <v>1.9365850372921045E-4</v>
      </c>
      <c r="K37" s="270">
        <v>8.9616414692272883E-4</v>
      </c>
      <c r="L37" s="270">
        <v>7.1870274888397034E-4</v>
      </c>
      <c r="M37" s="270">
        <v>-5.6233379199284173E-3</v>
      </c>
      <c r="N37" s="270">
        <v>-1.3323252580335065E-2</v>
      </c>
      <c r="O37" s="270">
        <v>1.5529289043473113</v>
      </c>
      <c r="P37" s="270">
        <v>0.75952678574776655</v>
      </c>
      <c r="Q37" s="270">
        <v>0.79706895221715968</v>
      </c>
      <c r="R37" s="270">
        <v>1.1425071155515525</v>
      </c>
      <c r="S37" s="270">
        <v>6.2004548266259008E-4</v>
      </c>
      <c r="T37" s="270">
        <v>-2.3382657195725187E-4</v>
      </c>
      <c r="U37" s="270">
        <v>-3.8803824771889595E-2</v>
      </c>
      <c r="V37" s="270">
        <v>-4.1255731550450037E-2</v>
      </c>
      <c r="W37" s="270">
        <v>-3.9376279567477468E-2</v>
      </c>
      <c r="X37" s="270"/>
    </row>
    <row r="38" spans="1:24" ht="15.5">
      <c r="A38" s="369" t="s">
        <v>11</v>
      </c>
      <c r="B38" s="406" t="s">
        <v>11</v>
      </c>
      <c r="C38" s="270">
        <v>-27.826769350473114</v>
      </c>
      <c r="D38" s="270">
        <v>-9.9942911211883256E-2</v>
      </c>
      <c r="E38" s="270">
        <v>-5.434342868238673E-2</v>
      </c>
      <c r="F38" s="270">
        <v>0.52416133017118227</v>
      </c>
      <c r="G38" s="270">
        <v>-0.6335889582363734</v>
      </c>
      <c r="H38" s="270">
        <v>-0.80988710102121786</v>
      </c>
      <c r="I38" s="270">
        <v>0.72064499608575261</v>
      </c>
      <c r="J38" s="270">
        <v>0.37259305402437803</v>
      </c>
      <c r="K38" s="270">
        <v>-6.2290505582125775</v>
      </c>
      <c r="L38" s="270">
        <v>-2.5046979312369331</v>
      </c>
      <c r="M38" s="270">
        <v>-6.3776227606048792</v>
      </c>
      <c r="N38" s="270">
        <v>-8.0462865039534677</v>
      </c>
      <c r="O38" s="270">
        <v>-6.1797953166105231</v>
      </c>
      <c r="P38" s="270">
        <v>-6.7820062869578237</v>
      </c>
      <c r="Q38" s="270">
        <v>-5.0494436887264555</v>
      </c>
      <c r="R38" s="270">
        <v>-5.7659290410429662</v>
      </c>
      <c r="S38" s="270">
        <v>-7.0545299734103537</v>
      </c>
      <c r="T38" s="270">
        <v>-3.057182956972099</v>
      </c>
      <c r="U38" s="270">
        <v>-2.2766002173785296</v>
      </c>
      <c r="V38" s="270">
        <v>-2.6234449412387448</v>
      </c>
      <c r="W38" s="270">
        <v>-2.3844091615486604</v>
      </c>
      <c r="X38" s="270"/>
    </row>
    <row r="39" spans="1:24" ht="15.5">
      <c r="A39" s="369" t="s">
        <v>11</v>
      </c>
      <c r="B39" s="406" t="s">
        <v>186</v>
      </c>
      <c r="C39" s="270">
        <v>3.6158437221473605E-2</v>
      </c>
      <c r="D39" s="270">
        <v>6.9948650050000616E-2</v>
      </c>
      <c r="E39" s="270">
        <v>-3.4695948199998661E-3</v>
      </c>
      <c r="F39" s="270">
        <v>-8.6124036950001148E-2</v>
      </c>
      <c r="G39" s="270">
        <v>-7.6550623409998408E-2</v>
      </c>
      <c r="H39" s="270">
        <v>3.2838974209999705E-2</v>
      </c>
      <c r="I39" s="270">
        <v>6.7677163740000879E-2</v>
      </c>
      <c r="J39" s="270">
        <v>-1.5803527610000145E-2</v>
      </c>
      <c r="K39" s="270">
        <v>0.10983001451000174</v>
      </c>
      <c r="L39" s="270">
        <v>0.11298518217000009</v>
      </c>
      <c r="M39" s="270">
        <v>-9.3960400049997617E-2</v>
      </c>
      <c r="N39" s="270">
        <v>-1.5886468170002388E-2</v>
      </c>
      <c r="O39" s="270">
        <v>-1.754432597000033E-2</v>
      </c>
      <c r="P39" s="270">
        <v>-3.4905697379999268E-2</v>
      </c>
      <c r="Q39" s="270">
        <v>-0.12427948320000048</v>
      </c>
      <c r="R39" s="270">
        <v>7.8852406289999344E-2</v>
      </c>
      <c r="S39" s="270">
        <v>-5.5419676809999707E-2</v>
      </c>
      <c r="T39" s="270">
        <v>-0.10876519956999964</v>
      </c>
      <c r="U39" s="270">
        <v>6.2677856910001495E-2</v>
      </c>
      <c r="V39" s="270">
        <v>0.12649768272999928</v>
      </c>
      <c r="W39" s="270">
        <v>5.6751127130000079E-2</v>
      </c>
      <c r="X39" s="270"/>
    </row>
    <row r="40" spans="1:24" ht="15.5">
      <c r="A40" s="369" t="s">
        <v>13</v>
      </c>
      <c r="B40" s="406" t="s">
        <v>187</v>
      </c>
      <c r="C40" s="270">
        <v>0</v>
      </c>
      <c r="D40" s="270">
        <v>0</v>
      </c>
      <c r="E40" s="270">
        <v>0</v>
      </c>
      <c r="F40" s="270">
        <v>0</v>
      </c>
      <c r="G40" s="270">
        <v>0</v>
      </c>
      <c r="H40" s="270">
        <v>0</v>
      </c>
      <c r="I40" s="270">
        <v>0</v>
      </c>
      <c r="J40" s="270">
        <v>0</v>
      </c>
      <c r="K40" s="270">
        <v>0</v>
      </c>
      <c r="L40" s="270">
        <v>0</v>
      </c>
      <c r="M40" s="270">
        <v>0</v>
      </c>
      <c r="N40" s="270">
        <v>0</v>
      </c>
      <c r="O40" s="270">
        <v>0</v>
      </c>
      <c r="P40" s="270">
        <v>0</v>
      </c>
      <c r="Q40" s="270">
        <v>0</v>
      </c>
      <c r="R40" s="270">
        <v>0</v>
      </c>
      <c r="S40" s="270">
        <v>0</v>
      </c>
      <c r="T40" s="270">
        <v>0</v>
      </c>
      <c r="U40" s="270">
        <v>0</v>
      </c>
      <c r="V40" s="270">
        <v>0</v>
      </c>
      <c r="W40" s="270">
        <v>0</v>
      </c>
      <c r="X40" s="270"/>
    </row>
    <row r="41" spans="1:24" ht="15.5">
      <c r="A41" s="369" t="s">
        <v>13</v>
      </c>
      <c r="B41" s="406" t="s">
        <v>188</v>
      </c>
      <c r="C41" s="270">
        <v>0</v>
      </c>
      <c r="D41" s="270">
        <v>0</v>
      </c>
      <c r="E41" s="270">
        <v>0</v>
      </c>
      <c r="F41" s="270">
        <v>0</v>
      </c>
      <c r="G41" s="270">
        <v>0</v>
      </c>
      <c r="H41" s="270">
        <v>0</v>
      </c>
      <c r="I41" s="270">
        <v>0</v>
      </c>
      <c r="J41" s="270">
        <v>0</v>
      </c>
      <c r="K41" s="270">
        <v>0</v>
      </c>
      <c r="L41" s="270">
        <v>0</v>
      </c>
      <c r="M41" s="270">
        <v>0</v>
      </c>
      <c r="N41" s="270">
        <v>0</v>
      </c>
      <c r="O41" s="270">
        <v>0</v>
      </c>
      <c r="P41" s="270">
        <v>0</v>
      </c>
      <c r="Q41" s="270">
        <v>0</v>
      </c>
      <c r="R41" s="270">
        <v>0</v>
      </c>
      <c r="S41" s="270">
        <v>0</v>
      </c>
      <c r="T41" s="270">
        <v>0</v>
      </c>
      <c r="U41" s="270">
        <v>0</v>
      </c>
      <c r="V41" s="270">
        <v>0</v>
      </c>
      <c r="W41" s="270">
        <v>0</v>
      </c>
      <c r="X41" s="270"/>
    </row>
    <row r="42" spans="1:24" ht="15.5">
      <c r="A42" s="309" t="s">
        <v>19</v>
      </c>
      <c r="B42" s="406" t="s">
        <v>189</v>
      </c>
      <c r="C42" s="270">
        <v>-0.11335991402257406</v>
      </c>
      <c r="D42" s="270">
        <v>0</v>
      </c>
      <c r="E42" s="270">
        <v>-6.5166931773184444E-2</v>
      </c>
      <c r="F42" s="270">
        <v>-6.0719999999989893E-2</v>
      </c>
      <c r="G42" s="270">
        <v>0</v>
      </c>
      <c r="H42" s="270">
        <v>-2.1068431204770005E-2</v>
      </c>
      <c r="I42" s="270">
        <v>0</v>
      </c>
      <c r="J42" s="270">
        <v>0</v>
      </c>
      <c r="K42" s="270">
        <v>0</v>
      </c>
      <c r="L42" s="270">
        <v>1.600428716499E-2</v>
      </c>
      <c r="M42" s="270">
        <v>0</v>
      </c>
      <c r="N42" s="270">
        <v>0</v>
      </c>
      <c r="O42" s="270">
        <v>0</v>
      </c>
      <c r="P42" s="270">
        <v>0</v>
      </c>
      <c r="Q42" s="270">
        <v>0</v>
      </c>
      <c r="R42" s="270">
        <v>0</v>
      </c>
      <c r="S42" s="270">
        <v>0</v>
      </c>
      <c r="T42" s="270">
        <v>0</v>
      </c>
      <c r="U42" s="270">
        <v>0</v>
      </c>
      <c r="V42" s="270">
        <v>0</v>
      </c>
      <c r="W42" s="270">
        <v>0</v>
      </c>
      <c r="X42" s="270"/>
    </row>
    <row r="43" spans="1:24">
      <c r="C43" s="270">
        <v>0</v>
      </c>
      <c r="D43" s="270">
        <v>0</v>
      </c>
      <c r="E43" s="270">
        <v>0</v>
      </c>
      <c r="F43" s="270">
        <v>0</v>
      </c>
      <c r="G43" s="270">
        <v>0</v>
      </c>
      <c r="H43" s="270">
        <v>0</v>
      </c>
      <c r="I43" s="270">
        <v>0</v>
      </c>
      <c r="J43" s="270">
        <v>0</v>
      </c>
      <c r="K43" s="270">
        <v>0</v>
      </c>
      <c r="L43" s="270">
        <v>0</v>
      </c>
      <c r="M43" s="270">
        <v>0</v>
      </c>
      <c r="N43" s="270">
        <v>0</v>
      </c>
      <c r="O43" s="270">
        <v>0</v>
      </c>
      <c r="P43" s="270">
        <v>0</v>
      </c>
      <c r="Q43" s="270">
        <v>0</v>
      </c>
      <c r="R43" s="270">
        <v>0</v>
      </c>
      <c r="S43" s="270">
        <v>0</v>
      </c>
      <c r="T43" s="270">
        <v>0</v>
      </c>
      <c r="U43" s="270">
        <v>0</v>
      </c>
      <c r="V43" s="270">
        <v>0</v>
      </c>
      <c r="W43" s="270">
        <v>0</v>
      </c>
      <c r="X43" s="270"/>
    </row>
    <row r="44" spans="1:24" ht="15.5">
      <c r="B44" s="276" t="s">
        <v>136</v>
      </c>
      <c r="C44" s="275">
        <f>SUM(C31:C42)</f>
        <v>-146.93228106876009</v>
      </c>
      <c r="D44" s="275">
        <f t="shared" ref="D44:W44" si="4">SUM(D31:D42)</f>
        <v>-3.3502155253409605E-2</v>
      </c>
      <c r="E44" s="275">
        <f t="shared" si="4"/>
        <v>-0.12333797011330949</v>
      </c>
      <c r="F44" s="275">
        <f t="shared" si="4"/>
        <v>0.35462295862900661</v>
      </c>
      <c r="G44" s="275">
        <f t="shared" si="4"/>
        <v>-0.73307947233711168</v>
      </c>
      <c r="H44" s="275">
        <f t="shared" si="4"/>
        <v>-0.7866227193263764</v>
      </c>
      <c r="I44" s="275">
        <f t="shared" si="4"/>
        <v>0.71640882933963823</v>
      </c>
      <c r="J44" s="275">
        <f t="shared" si="4"/>
        <v>0.35679192915846514</v>
      </c>
      <c r="K44" s="275">
        <f t="shared" si="4"/>
        <v>-31.942179869222301</v>
      </c>
      <c r="L44" s="275">
        <f t="shared" si="4"/>
        <v>-29.085469876540849</v>
      </c>
      <c r="M44" s="275">
        <f t="shared" si="4"/>
        <v>-31.230519382140216</v>
      </c>
      <c r="N44" s="275">
        <f t="shared" si="4"/>
        <v>-32.162754398808183</v>
      </c>
      <c r="O44" s="275">
        <f t="shared" si="4"/>
        <v>-30.447376655452846</v>
      </c>
      <c r="P44" s="275">
        <f t="shared" si="4"/>
        <v>-31.455729013279019</v>
      </c>
      <c r="Q44" s="275">
        <f t="shared" si="4"/>
        <v>-32.881810894038722</v>
      </c>
      <c r="R44" s="275">
        <f t="shared" si="4"/>
        <v>-34.096395083161624</v>
      </c>
      <c r="S44" s="275">
        <f t="shared" si="4"/>
        <v>-37.544235278025504</v>
      </c>
      <c r="T44" s="275">
        <f t="shared" si="4"/>
        <v>-34.323778573756293</v>
      </c>
      <c r="U44" s="275">
        <f t="shared" si="4"/>
        <v>-2.308399230219762</v>
      </c>
      <c r="V44" s="275">
        <f t="shared" si="4"/>
        <v>-2.574061482572473</v>
      </c>
      <c r="W44" s="275">
        <f t="shared" si="4"/>
        <v>-2.4622423327150953</v>
      </c>
      <c r="X44" s="270"/>
    </row>
    <row r="45" spans="1:24">
      <c r="X45" s="270"/>
    </row>
    <row r="46" spans="1:24" ht="15.5">
      <c r="A46" s="369">
        <v>6</v>
      </c>
      <c r="B46" s="273" t="s">
        <v>190</v>
      </c>
      <c r="C46" s="270"/>
      <c r="D46" s="270"/>
      <c r="E46" s="270"/>
      <c r="F46" s="270"/>
      <c r="G46" s="270"/>
      <c r="H46" s="270"/>
      <c r="I46" s="270"/>
      <c r="J46" s="270"/>
      <c r="K46" s="270"/>
      <c r="L46" s="270"/>
      <c r="M46" s="270"/>
      <c r="N46" s="270"/>
      <c r="O46" s="270"/>
      <c r="P46" s="270"/>
      <c r="Q46" s="270"/>
      <c r="R46" s="270"/>
      <c r="S46" s="270"/>
      <c r="T46" s="270"/>
      <c r="U46" s="270"/>
      <c r="V46" s="270"/>
      <c r="W46" s="270"/>
      <c r="X46" s="270"/>
    </row>
    <row r="47" spans="1:24" ht="15.5">
      <c r="A47" s="309" t="s">
        <v>8</v>
      </c>
      <c r="B47" s="406" t="s">
        <v>191</v>
      </c>
      <c r="C47" s="270">
        <v>214.53149939567447</v>
      </c>
      <c r="D47" s="270">
        <v>0</v>
      </c>
      <c r="E47" s="270">
        <v>0</v>
      </c>
      <c r="F47" s="270">
        <v>0</v>
      </c>
      <c r="G47" s="270">
        <v>0</v>
      </c>
      <c r="H47" s="270">
        <v>0</v>
      </c>
      <c r="I47" s="270">
        <v>0</v>
      </c>
      <c r="J47" s="270">
        <v>0</v>
      </c>
      <c r="K47" s="270">
        <v>44.467599514670155</v>
      </c>
      <c r="L47" s="270">
        <v>44.467599514669928</v>
      </c>
      <c r="M47" s="270">
        <v>44.467599514674021</v>
      </c>
      <c r="N47" s="270">
        <v>44.467599514670383</v>
      </c>
      <c r="O47" s="270">
        <v>44.467599514670383</v>
      </c>
      <c r="P47" s="270">
        <v>44.467599514670383</v>
      </c>
      <c r="Q47" s="270">
        <v>44.467599514674021</v>
      </c>
      <c r="R47" s="270">
        <v>44.467599514670383</v>
      </c>
      <c r="S47" s="270">
        <v>44.467599514669473</v>
      </c>
      <c r="T47" s="270">
        <v>44.467599514669473</v>
      </c>
      <c r="U47" s="270">
        <v>17.292797343292477</v>
      </c>
      <c r="V47" s="270">
        <v>17.292797343291113</v>
      </c>
      <c r="W47" s="270">
        <v>17.292797343291113</v>
      </c>
      <c r="X47" s="270"/>
    </row>
    <row r="48" spans="1:24" ht="15.5">
      <c r="A48" s="309" t="s">
        <v>8</v>
      </c>
      <c r="B48" s="406" t="s">
        <v>192</v>
      </c>
      <c r="C48" s="270">
        <v>0</v>
      </c>
      <c r="D48" s="270">
        <v>0</v>
      </c>
      <c r="E48" s="270">
        <v>0</v>
      </c>
      <c r="F48" s="270">
        <v>0</v>
      </c>
      <c r="G48" s="270">
        <v>0</v>
      </c>
      <c r="H48" s="270">
        <v>0</v>
      </c>
      <c r="I48" s="270">
        <v>0</v>
      </c>
      <c r="J48" s="270">
        <v>0</v>
      </c>
      <c r="K48" s="270">
        <v>0</v>
      </c>
      <c r="L48" s="270">
        <v>0</v>
      </c>
      <c r="M48" s="270">
        <v>0</v>
      </c>
      <c r="N48" s="270">
        <v>0</v>
      </c>
      <c r="O48" s="270">
        <v>0</v>
      </c>
      <c r="P48" s="270">
        <v>0</v>
      </c>
      <c r="Q48" s="270">
        <v>0</v>
      </c>
      <c r="R48" s="270">
        <v>0</v>
      </c>
      <c r="S48" s="270">
        <v>0</v>
      </c>
      <c r="T48" s="270">
        <v>0</v>
      </c>
      <c r="U48" s="270">
        <v>0</v>
      </c>
      <c r="V48" s="270">
        <v>0</v>
      </c>
      <c r="W48" s="270">
        <v>0</v>
      </c>
      <c r="X48" s="270"/>
    </row>
    <row r="49" spans="1:24" ht="15.5">
      <c r="A49" s="309" t="s">
        <v>8</v>
      </c>
      <c r="B49" s="406" t="s">
        <v>193</v>
      </c>
      <c r="C49" s="270">
        <v>18.246240742792907</v>
      </c>
      <c r="D49" s="270">
        <v>0</v>
      </c>
      <c r="E49" s="270">
        <v>0</v>
      </c>
      <c r="F49" s="270">
        <v>0</v>
      </c>
      <c r="G49" s="270">
        <v>0</v>
      </c>
      <c r="H49" s="270">
        <v>0</v>
      </c>
      <c r="I49" s="270">
        <v>0</v>
      </c>
      <c r="J49" s="270">
        <v>0</v>
      </c>
      <c r="K49" s="270">
        <v>3.0297564741698011</v>
      </c>
      <c r="L49" s="270">
        <v>3.098531736223606</v>
      </c>
      <c r="M49" s="270">
        <v>3.1688685565154628</v>
      </c>
      <c r="N49" s="270">
        <v>3.2408019448496361</v>
      </c>
      <c r="O49" s="270">
        <v>3.3143681182758087</v>
      </c>
      <c r="P49" s="270">
        <v>3.3896041992577466</v>
      </c>
      <c r="Q49" s="270">
        <v>3.4665482156977987</v>
      </c>
      <c r="R49" s="270">
        <v>3.5452387991093133</v>
      </c>
      <c r="S49" s="270">
        <v>3.6257157882363344</v>
      </c>
      <c r="T49" s="270">
        <v>3.7080196254519251</v>
      </c>
      <c r="U49" s="270">
        <v>3.7921916585461304</v>
      </c>
      <c r="V49" s="270">
        <v>3.8782744425442388</v>
      </c>
      <c r="W49" s="270">
        <v>3.9663111360927701</v>
      </c>
      <c r="X49" s="270"/>
    </row>
    <row r="50" spans="1:24" ht="15.5">
      <c r="A50" s="309" t="s">
        <v>8</v>
      </c>
      <c r="B50" s="406" t="s">
        <v>194</v>
      </c>
      <c r="C50" s="270">
        <v>31.598857476368721</v>
      </c>
      <c r="D50" s="270">
        <v>0</v>
      </c>
      <c r="E50" s="270">
        <v>0</v>
      </c>
      <c r="F50" s="270">
        <v>0</v>
      </c>
      <c r="G50" s="270">
        <v>0</v>
      </c>
      <c r="H50" s="270">
        <v>0</v>
      </c>
      <c r="I50" s="270">
        <v>0</v>
      </c>
      <c r="J50" s="270">
        <v>0</v>
      </c>
      <c r="K50" s="270">
        <v>6.4284042534638957</v>
      </c>
      <c r="L50" s="270">
        <v>6.5743285846455137</v>
      </c>
      <c r="M50" s="270">
        <v>6.7235661615234221</v>
      </c>
      <c r="N50" s="270">
        <v>6.8761912319944258</v>
      </c>
      <c r="O50" s="270">
        <v>7.0322807077709513</v>
      </c>
      <c r="P50" s="270">
        <v>7.191913320065396</v>
      </c>
      <c r="Q50" s="270">
        <v>7.3551697547948152</v>
      </c>
      <c r="R50" s="270">
        <v>7.5221319786212462</v>
      </c>
      <c r="S50" s="270">
        <v>7.6928845196475777</v>
      </c>
      <c r="T50" s="270">
        <v>7.8675131867009895</v>
      </c>
      <c r="U50" s="270">
        <v>-4.0234681364381686E-8</v>
      </c>
      <c r="V50" s="270">
        <v>-4.1139628592645749E-8</v>
      </c>
      <c r="W50" s="270">
        <v>-4.2073679651366547E-8</v>
      </c>
      <c r="X50" s="270"/>
    </row>
    <row r="51" spans="1:24" ht="15.5">
      <c r="A51" s="309" t="s">
        <v>8</v>
      </c>
      <c r="B51" s="406" t="s">
        <v>195</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270">
        <v>0</v>
      </c>
      <c r="U51" s="270">
        <v>0</v>
      </c>
      <c r="V51" s="270">
        <v>0</v>
      </c>
      <c r="W51" s="270">
        <v>0</v>
      </c>
      <c r="X51" s="270"/>
    </row>
    <row r="52" spans="1:24" ht="15.5">
      <c r="A52" s="309" t="s">
        <v>8</v>
      </c>
      <c r="B52" s="406" t="s">
        <v>196</v>
      </c>
      <c r="C52" s="270">
        <v>0</v>
      </c>
      <c r="D52" s="270">
        <v>0</v>
      </c>
      <c r="E52" s="270">
        <v>0</v>
      </c>
      <c r="F52" s="270">
        <v>0</v>
      </c>
      <c r="G52" s="270">
        <v>0</v>
      </c>
      <c r="H52" s="270">
        <v>0</v>
      </c>
      <c r="I52" s="270">
        <v>0</v>
      </c>
      <c r="J52" s="270">
        <v>0</v>
      </c>
      <c r="K52" s="270">
        <v>0</v>
      </c>
      <c r="L52" s="270">
        <v>0</v>
      </c>
      <c r="M52" s="270">
        <v>0</v>
      </c>
      <c r="N52" s="270">
        <v>0</v>
      </c>
      <c r="O52" s="270">
        <v>0</v>
      </c>
      <c r="P52" s="270">
        <v>0</v>
      </c>
      <c r="Q52" s="270">
        <v>0</v>
      </c>
      <c r="R52" s="270">
        <v>0</v>
      </c>
      <c r="S52" s="270">
        <v>0</v>
      </c>
      <c r="T52" s="270">
        <v>0</v>
      </c>
      <c r="U52" s="270">
        <v>0</v>
      </c>
      <c r="V52" s="270">
        <v>0</v>
      </c>
      <c r="W52" s="270">
        <v>0</v>
      </c>
      <c r="X52" s="270"/>
    </row>
    <row r="53" spans="1:24" ht="15.5">
      <c r="A53" s="309" t="s">
        <v>8</v>
      </c>
      <c r="B53" s="406" t="s">
        <v>197</v>
      </c>
      <c r="C53" s="270">
        <v>0</v>
      </c>
      <c r="D53" s="270">
        <v>0</v>
      </c>
      <c r="E53" s="270">
        <v>0</v>
      </c>
      <c r="F53" s="270">
        <v>0</v>
      </c>
      <c r="G53" s="270">
        <v>0</v>
      </c>
      <c r="H53" s="270">
        <v>0</v>
      </c>
      <c r="I53" s="270">
        <v>0</v>
      </c>
      <c r="J53" s="270">
        <v>0</v>
      </c>
      <c r="K53" s="270">
        <v>0</v>
      </c>
      <c r="L53" s="270">
        <v>0</v>
      </c>
      <c r="M53" s="270">
        <v>0</v>
      </c>
      <c r="N53" s="270">
        <v>0</v>
      </c>
      <c r="O53" s="270">
        <v>0</v>
      </c>
      <c r="P53" s="270">
        <v>0</v>
      </c>
      <c r="Q53" s="270">
        <v>0</v>
      </c>
      <c r="R53" s="270">
        <v>0</v>
      </c>
      <c r="S53" s="270">
        <v>0</v>
      </c>
      <c r="T53" s="270">
        <v>0</v>
      </c>
      <c r="U53" s="270">
        <v>0</v>
      </c>
      <c r="V53" s="270">
        <v>0</v>
      </c>
      <c r="W53" s="270">
        <v>0</v>
      </c>
      <c r="X53" s="270"/>
    </row>
    <row r="54" spans="1:24" ht="15.5">
      <c r="A54" s="309" t="s">
        <v>8</v>
      </c>
      <c r="B54" s="408" t="s">
        <v>198</v>
      </c>
      <c r="C54" s="270">
        <v>0</v>
      </c>
      <c r="D54" s="270">
        <v>0</v>
      </c>
      <c r="E54" s="270">
        <v>0</v>
      </c>
      <c r="F54" s="270">
        <v>0</v>
      </c>
      <c r="G54" s="270">
        <v>0</v>
      </c>
      <c r="H54" s="270">
        <v>0</v>
      </c>
      <c r="I54" s="270">
        <v>0</v>
      </c>
      <c r="J54" s="270">
        <v>0</v>
      </c>
      <c r="K54" s="270">
        <v>0</v>
      </c>
      <c r="L54" s="270">
        <v>0</v>
      </c>
      <c r="M54" s="270">
        <v>0</v>
      </c>
      <c r="N54" s="270">
        <v>0</v>
      </c>
      <c r="O54" s="270">
        <v>0</v>
      </c>
      <c r="P54" s="270">
        <v>0</v>
      </c>
      <c r="Q54" s="270">
        <v>0</v>
      </c>
      <c r="R54" s="270">
        <v>0</v>
      </c>
      <c r="S54" s="270">
        <v>0</v>
      </c>
      <c r="T54" s="270">
        <v>0</v>
      </c>
      <c r="U54" s="270">
        <v>0</v>
      </c>
      <c r="V54" s="270">
        <v>0</v>
      </c>
      <c r="W54" s="270">
        <v>0</v>
      </c>
      <c r="X54" s="270"/>
    </row>
    <row r="55" spans="1:24" ht="15.5">
      <c r="A55" s="309" t="s">
        <v>8</v>
      </c>
      <c r="B55" s="406" t="s">
        <v>199</v>
      </c>
      <c r="C55" s="270">
        <v>-0.21189037378322517</v>
      </c>
      <c r="D55" s="270">
        <v>0</v>
      </c>
      <c r="E55" s="270">
        <v>-3.3261421300001537E-6</v>
      </c>
      <c r="F55" s="270">
        <v>2.6725966599805417E-6</v>
      </c>
      <c r="G55" s="270">
        <v>9.0430325940027423E-5</v>
      </c>
      <c r="H55" s="270">
        <v>-9.5266270610697701E-3</v>
      </c>
      <c r="I55" s="270">
        <v>-0.14722342086240836</v>
      </c>
      <c r="J55" s="270">
        <v>-1.5483303994479058E-7</v>
      </c>
      <c r="K55" s="270">
        <v>3.6891426479018774E-4</v>
      </c>
      <c r="L55" s="270">
        <v>-3.0174691750051164E-4</v>
      </c>
      <c r="M55" s="270">
        <v>-5.2821182569329217E-5</v>
      </c>
      <c r="N55" s="270">
        <v>-0.22698887836028359</v>
      </c>
      <c r="O55" s="270">
        <v>1.688027495561073E-11</v>
      </c>
      <c r="P55" s="270">
        <v>2.7375677100760498E-6</v>
      </c>
      <c r="Q55" s="270">
        <v>1.4615498767989177E-4</v>
      </c>
      <c r="R55" s="270">
        <v>-1.187624560210998E-2</v>
      </c>
      <c r="S55" s="270">
        <v>1.2966857694101108E-3</v>
      </c>
      <c r="T55" s="270">
        <v>2.6591158990973085E-2</v>
      </c>
      <c r="U55" s="270">
        <v>-1.9872992140790302E-14</v>
      </c>
      <c r="V55" s="270">
        <v>-1.5732455029981995E-4</v>
      </c>
      <c r="W55" s="270">
        <v>-2.6703150324980385E-4</v>
      </c>
      <c r="X55" s="270"/>
    </row>
    <row r="56" spans="1:24" ht="15.5">
      <c r="B56" s="276" t="s">
        <v>136</v>
      </c>
      <c r="C56" s="275">
        <f>SUM(C47:C55)</f>
        <v>264.16470724105289</v>
      </c>
      <c r="D56" s="275">
        <f t="shared" ref="D56:W56" si="5">SUM(D47:D55)</f>
        <v>0</v>
      </c>
      <c r="E56" s="275">
        <f t="shared" si="5"/>
        <v>-3.3261421300001537E-6</v>
      </c>
      <c r="F56" s="275">
        <f t="shared" si="5"/>
        <v>2.6725966599805417E-6</v>
      </c>
      <c r="G56" s="275">
        <f t="shared" si="5"/>
        <v>9.0430325940027423E-5</v>
      </c>
      <c r="H56" s="275">
        <f t="shared" si="5"/>
        <v>-9.5266270610697701E-3</v>
      </c>
      <c r="I56" s="275">
        <f t="shared" si="5"/>
        <v>-0.14722342086240836</v>
      </c>
      <c r="J56" s="275">
        <f t="shared" si="5"/>
        <v>-1.5483303994479058E-7</v>
      </c>
      <c r="K56" s="275">
        <f t="shared" si="5"/>
        <v>53.926129156568642</v>
      </c>
      <c r="L56" s="275">
        <f t="shared" si="5"/>
        <v>54.140158088621547</v>
      </c>
      <c r="M56" s="275">
        <f t="shared" si="5"/>
        <v>54.359981411530335</v>
      </c>
      <c r="N56" s="275">
        <f t="shared" si="5"/>
        <v>54.357603813154164</v>
      </c>
      <c r="O56" s="275">
        <f t="shared" si="5"/>
        <v>54.814248340734025</v>
      </c>
      <c r="P56" s="275">
        <f t="shared" si="5"/>
        <v>55.049119771561237</v>
      </c>
      <c r="Q56" s="275">
        <f t="shared" si="5"/>
        <v>55.289463640154317</v>
      </c>
      <c r="R56" s="275">
        <f t="shared" si="5"/>
        <v>55.523094046798832</v>
      </c>
      <c r="S56" s="275">
        <f t="shared" si="5"/>
        <v>55.787496508322796</v>
      </c>
      <c r="T56" s="275">
        <f t="shared" si="5"/>
        <v>56.069723485813363</v>
      </c>
      <c r="U56" s="275">
        <f t="shared" si="5"/>
        <v>21.084988961603905</v>
      </c>
      <c r="V56" s="275">
        <f t="shared" si="5"/>
        <v>21.170914420145422</v>
      </c>
      <c r="W56" s="275">
        <f t="shared" si="5"/>
        <v>21.258841405806955</v>
      </c>
      <c r="X56" s="270"/>
    </row>
    <row r="57" spans="1:24">
      <c r="X57" s="270"/>
    </row>
    <row r="58" spans="1:24" ht="15.5">
      <c r="A58" s="369">
        <v>7</v>
      </c>
      <c r="B58" s="273" t="s">
        <v>200</v>
      </c>
      <c r="C58" s="270"/>
      <c r="D58" s="270"/>
      <c r="E58" s="270"/>
      <c r="F58" s="270"/>
      <c r="G58" s="270"/>
      <c r="H58" s="270"/>
      <c r="I58" s="270"/>
      <c r="J58" s="270"/>
      <c r="K58" s="270"/>
      <c r="L58" s="270"/>
      <c r="M58" s="270"/>
      <c r="N58" s="270"/>
      <c r="O58" s="270"/>
      <c r="P58" s="270"/>
      <c r="Q58" s="270"/>
      <c r="R58" s="270"/>
      <c r="S58" s="270"/>
      <c r="T58" s="270"/>
      <c r="U58" s="270"/>
      <c r="V58" s="270"/>
      <c r="W58" s="270"/>
      <c r="X58" s="270"/>
    </row>
    <row r="59" spans="1:24" ht="15.5">
      <c r="A59" s="309" t="s">
        <v>8</v>
      </c>
      <c r="B59" s="408" t="s">
        <v>201</v>
      </c>
      <c r="C59" s="270">
        <v>0</v>
      </c>
      <c r="D59" s="270">
        <v>0</v>
      </c>
      <c r="E59" s="270">
        <v>0</v>
      </c>
      <c r="F59" s="270">
        <v>0</v>
      </c>
      <c r="G59" s="270">
        <v>0</v>
      </c>
      <c r="H59" s="270">
        <v>0</v>
      </c>
      <c r="I59" s="270">
        <v>0</v>
      </c>
      <c r="J59" s="270">
        <v>0</v>
      </c>
      <c r="K59" s="270">
        <v>0</v>
      </c>
      <c r="L59" s="270">
        <v>0</v>
      </c>
      <c r="M59" s="270">
        <v>0</v>
      </c>
      <c r="N59" s="270">
        <v>0</v>
      </c>
      <c r="O59" s="270">
        <v>0</v>
      </c>
      <c r="P59" s="270">
        <v>0</v>
      </c>
      <c r="Q59" s="270">
        <v>0</v>
      </c>
      <c r="R59" s="270">
        <v>0</v>
      </c>
      <c r="S59" s="270">
        <v>0</v>
      </c>
      <c r="T59" s="270">
        <v>0</v>
      </c>
      <c r="U59" s="270">
        <v>0</v>
      </c>
      <c r="V59" s="270">
        <v>0</v>
      </c>
      <c r="W59" s="270">
        <v>0</v>
      </c>
      <c r="X59" s="270"/>
    </row>
    <row r="60" spans="1:24" ht="15.5">
      <c r="A60" s="309" t="s">
        <v>8</v>
      </c>
      <c r="B60" s="408" t="s">
        <v>202</v>
      </c>
      <c r="C60" s="270">
        <v>0</v>
      </c>
      <c r="D60" s="270">
        <v>0</v>
      </c>
      <c r="E60" s="270">
        <v>0</v>
      </c>
      <c r="F60" s="270">
        <v>0</v>
      </c>
      <c r="G60" s="270">
        <v>0</v>
      </c>
      <c r="H60" s="270">
        <v>0</v>
      </c>
      <c r="I60" s="270">
        <v>0</v>
      </c>
      <c r="J60" s="270">
        <v>0</v>
      </c>
      <c r="K60" s="270">
        <v>0</v>
      </c>
      <c r="L60" s="270">
        <v>0</v>
      </c>
      <c r="M60" s="270">
        <v>0</v>
      </c>
      <c r="N60" s="270">
        <v>0</v>
      </c>
      <c r="O60" s="270">
        <v>0</v>
      </c>
      <c r="P60" s="270">
        <v>0</v>
      </c>
      <c r="Q60" s="270">
        <v>0</v>
      </c>
      <c r="R60" s="270">
        <v>0</v>
      </c>
      <c r="S60" s="270">
        <v>0</v>
      </c>
      <c r="T60" s="270">
        <v>0</v>
      </c>
      <c r="U60" s="270">
        <v>0</v>
      </c>
      <c r="V60" s="270">
        <v>0</v>
      </c>
      <c r="W60" s="270">
        <v>0</v>
      </c>
      <c r="X60" s="270"/>
    </row>
    <row r="61" spans="1:24" ht="15.5">
      <c r="A61" s="309" t="s">
        <v>15</v>
      </c>
      <c r="B61" s="408" t="s">
        <v>203</v>
      </c>
      <c r="C61" s="270">
        <v>3.0321111808007117E-6</v>
      </c>
      <c r="D61" s="270">
        <v>0</v>
      </c>
      <c r="E61" s="270">
        <v>3.456556058267779E-6</v>
      </c>
      <c r="F61" s="270">
        <v>0</v>
      </c>
      <c r="G61" s="270">
        <v>0</v>
      </c>
      <c r="H61" s="270">
        <v>0</v>
      </c>
      <c r="I61" s="270">
        <v>0</v>
      </c>
      <c r="J61" s="270">
        <v>0</v>
      </c>
      <c r="K61" s="270">
        <v>0</v>
      </c>
      <c r="L61" s="270">
        <v>0</v>
      </c>
      <c r="M61" s="270">
        <v>0</v>
      </c>
      <c r="N61" s="270">
        <v>0</v>
      </c>
      <c r="O61" s="270">
        <v>0</v>
      </c>
      <c r="P61" s="270">
        <v>0</v>
      </c>
      <c r="Q61" s="270">
        <v>0</v>
      </c>
      <c r="R61" s="270">
        <v>0</v>
      </c>
      <c r="S61" s="270">
        <v>0</v>
      </c>
      <c r="T61" s="270">
        <v>0</v>
      </c>
      <c r="U61" s="270">
        <v>0</v>
      </c>
      <c r="V61" s="270">
        <v>0</v>
      </c>
      <c r="W61" s="270">
        <v>0</v>
      </c>
      <c r="X61" s="270"/>
    </row>
    <row r="62" spans="1:24" ht="15.5">
      <c r="A62" s="309" t="s">
        <v>15</v>
      </c>
      <c r="B62" s="408" t="s">
        <v>204</v>
      </c>
      <c r="C62" s="270">
        <v>0</v>
      </c>
      <c r="D62" s="270">
        <v>0</v>
      </c>
      <c r="E62" s="270">
        <v>0</v>
      </c>
      <c r="F62" s="270">
        <v>0</v>
      </c>
      <c r="G62" s="270">
        <v>0</v>
      </c>
      <c r="H62" s="270">
        <v>0</v>
      </c>
      <c r="I62" s="270">
        <v>0</v>
      </c>
      <c r="J62" s="270">
        <v>0</v>
      </c>
      <c r="K62" s="270">
        <v>0</v>
      </c>
      <c r="L62" s="270">
        <v>0</v>
      </c>
      <c r="M62" s="270">
        <v>0</v>
      </c>
      <c r="N62" s="270">
        <v>0</v>
      </c>
      <c r="O62" s="270">
        <v>0</v>
      </c>
      <c r="P62" s="270">
        <v>0</v>
      </c>
      <c r="Q62" s="270">
        <v>0</v>
      </c>
      <c r="R62" s="270">
        <v>0</v>
      </c>
      <c r="S62" s="270">
        <v>0</v>
      </c>
      <c r="T62" s="270">
        <v>0</v>
      </c>
      <c r="U62" s="270">
        <v>0</v>
      </c>
      <c r="V62" s="270">
        <v>0</v>
      </c>
      <c r="W62" s="270">
        <v>0</v>
      </c>
      <c r="X62" s="270"/>
    </row>
    <row r="63" spans="1:24" ht="15.5">
      <c r="B63" s="276" t="s">
        <v>136</v>
      </c>
      <c r="C63" s="275">
        <f>SUM(C59:C62)</f>
        <v>3.0321111808007117E-6</v>
      </c>
      <c r="D63" s="275">
        <f t="shared" ref="D63:W63" si="6">SUM(D59:D62)</f>
        <v>0</v>
      </c>
      <c r="E63" s="275">
        <f t="shared" si="6"/>
        <v>3.456556058267779E-6</v>
      </c>
      <c r="F63" s="275">
        <f t="shared" si="6"/>
        <v>0</v>
      </c>
      <c r="G63" s="275">
        <f t="shared" si="6"/>
        <v>0</v>
      </c>
      <c r="H63" s="275">
        <f t="shared" si="6"/>
        <v>0</v>
      </c>
      <c r="I63" s="275">
        <f t="shared" si="6"/>
        <v>0</v>
      </c>
      <c r="J63" s="275">
        <f t="shared" si="6"/>
        <v>0</v>
      </c>
      <c r="K63" s="275">
        <f t="shared" si="6"/>
        <v>0</v>
      </c>
      <c r="L63" s="275">
        <f t="shared" si="6"/>
        <v>0</v>
      </c>
      <c r="M63" s="275">
        <f t="shared" si="6"/>
        <v>0</v>
      </c>
      <c r="N63" s="275">
        <f t="shared" si="6"/>
        <v>0</v>
      </c>
      <c r="O63" s="275">
        <f t="shared" si="6"/>
        <v>0</v>
      </c>
      <c r="P63" s="275">
        <f t="shared" si="6"/>
        <v>0</v>
      </c>
      <c r="Q63" s="275">
        <f t="shared" si="6"/>
        <v>0</v>
      </c>
      <c r="R63" s="275">
        <f t="shared" si="6"/>
        <v>0</v>
      </c>
      <c r="S63" s="275">
        <f t="shared" si="6"/>
        <v>0</v>
      </c>
      <c r="T63" s="275">
        <f t="shared" si="6"/>
        <v>0</v>
      </c>
      <c r="U63" s="275">
        <f t="shared" si="6"/>
        <v>0</v>
      </c>
      <c r="V63" s="275">
        <f t="shared" si="6"/>
        <v>0</v>
      </c>
      <c r="W63" s="275">
        <f t="shared" si="6"/>
        <v>0</v>
      </c>
      <c r="X63" s="270"/>
    </row>
    <row r="64" spans="1:24">
      <c r="X64" s="270"/>
    </row>
    <row r="65" spans="1:24" ht="15.5">
      <c r="A65" s="369">
        <v>8</v>
      </c>
      <c r="B65" s="273" t="s">
        <v>205</v>
      </c>
      <c r="C65" s="270"/>
      <c r="D65" s="270"/>
      <c r="E65" s="270"/>
      <c r="F65" s="270"/>
      <c r="G65" s="270"/>
      <c r="H65" s="270"/>
      <c r="I65" s="270"/>
      <c r="J65" s="270"/>
      <c r="K65" s="270"/>
      <c r="L65" s="270"/>
      <c r="M65" s="270"/>
      <c r="N65" s="270"/>
      <c r="O65" s="270"/>
      <c r="P65" s="270"/>
      <c r="Q65" s="270"/>
      <c r="R65" s="270"/>
      <c r="S65" s="270"/>
      <c r="T65" s="270"/>
      <c r="U65" s="270"/>
      <c r="V65" s="270"/>
      <c r="W65" s="270"/>
      <c r="X65" s="270"/>
    </row>
    <row r="66" spans="1:24" ht="15.5">
      <c r="A66" s="309"/>
      <c r="B66" s="406" t="s">
        <v>206</v>
      </c>
      <c r="C66" s="270">
        <v>-58.412756774423542</v>
      </c>
      <c r="D66" s="270">
        <v>-0.13971640225463489</v>
      </c>
      <c r="E66" s="270">
        <v>-0.10543232538952907</v>
      </c>
      <c r="F66" s="270">
        <v>-1.7023147453592173</v>
      </c>
      <c r="G66" s="270">
        <v>-0.40907136337250449</v>
      </c>
      <c r="H66" s="270">
        <v>20.620797910010651</v>
      </c>
      <c r="I66" s="270">
        <v>-24.616103825476785</v>
      </c>
      <c r="J66" s="270">
        <v>-1.3517417890574279</v>
      </c>
      <c r="K66" s="270">
        <v>-24.284182793281161</v>
      </c>
      <c r="L66" s="270">
        <v>-22.429123498342051</v>
      </c>
      <c r="M66" s="270">
        <v>-9.8133123179195536</v>
      </c>
      <c r="N66" s="270">
        <v>-5.704529014152854</v>
      </c>
      <c r="O66" s="270">
        <v>-6.558260629289407</v>
      </c>
      <c r="P66" s="270">
        <v>-6.0612594523421421</v>
      </c>
      <c r="Q66" s="270">
        <v>-7.9838167776275668</v>
      </c>
      <c r="R66" s="270">
        <v>-6.0793938832639469</v>
      </c>
      <c r="S66" s="270">
        <v>-7.680037795308408</v>
      </c>
      <c r="T66" s="270">
        <v>-7.1725356727899907</v>
      </c>
      <c r="U66" s="270">
        <v>-3.6143946942102048</v>
      </c>
      <c r="V66" s="270">
        <v>-3.4055029314571357</v>
      </c>
      <c r="W66" s="270">
        <v>-3.6896623883823167</v>
      </c>
      <c r="X66" s="270"/>
    </row>
    <row r="67" spans="1:24" ht="15.5">
      <c r="B67" s="406" t="s">
        <v>207</v>
      </c>
      <c r="C67" s="270">
        <v>-3.0229954940677999</v>
      </c>
      <c r="D67" s="270">
        <v>9.8111542639003346E-2</v>
      </c>
      <c r="E67" s="270">
        <v>-1.3239317730608491E-2</v>
      </c>
      <c r="F67" s="270">
        <v>-1.4031735813439212</v>
      </c>
      <c r="G67" s="270">
        <v>-0.17580348516230515</v>
      </c>
      <c r="H67" s="270">
        <v>24.486483268868255</v>
      </c>
      <c r="I67" s="270">
        <v>-6.2871686807251592</v>
      </c>
      <c r="J67" s="270">
        <v>-0.16519156956424297</v>
      </c>
      <c r="K67" s="270">
        <v>-3.3512263291384699</v>
      </c>
      <c r="L67" s="270">
        <v>-3.5694598168221319</v>
      </c>
      <c r="M67" s="270">
        <v>-4.420507791423006</v>
      </c>
      <c r="N67" s="270">
        <v>-2.466615867603565</v>
      </c>
      <c r="O67" s="270">
        <v>-2.6560943136597075</v>
      </c>
      <c r="P67" s="270">
        <v>-2.2964838072244831</v>
      </c>
      <c r="Q67" s="270">
        <v>-3.3706177061832321</v>
      </c>
      <c r="R67" s="270">
        <v>-2.1463459032237822</v>
      </c>
      <c r="S67" s="270">
        <v>-3.1731048752038475</v>
      </c>
      <c r="T67" s="270">
        <v>-3.0340684624837095</v>
      </c>
      <c r="U67" s="270">
        <v>-1.2022277762094973</v>
      </c>
      <c r="V67" s="270">
        <v>-1.5435435274647773</v>
      </c>
      <c r="W67" s="270">
        <v>-1.4475035668064322</v>
      </c>
      <c r="X67" s="270"/>
    </row>
    <row r="68" spans="1:24" ht="15.5">
      <c r="A68" s="309" t="s">
        <v>17</v>
      </c>
      <c r="B68" s="407" t="s">
        <v>136</v>
      </c>
      <c r="C68" s="275">
        <f>SUM(C66:C67)</f>
        <v>-61.435752268491342</v>
      </c>
      <c r="D68" s="275">
        <f t="shared" ref="D68:W68" si="7">SUM(D66:D67)</f>
        <v>-4.160485961563154E-2</v>
      </c>
      <c r="E68" s="275">
        <f t="shared" si="7"/>
        <v>-0.11867164312013756</v>
      </c>
      <c r="F68" s="275">
        <f t="shared" si="7"/>
        <v>-3.1054883267031386</v>
      </c>
      <c r="G68" s="275">
        <f t="shared" si="7"/>
        <v>-0.58487484853480964</v>
      </c>
      <c r="H68" s="275">
        <f t="shared" si="7"/>
        <v>45.107281178878907</v>
      </c>
      <c r="I68" s="275">
        <f t="shared" si="7"/>
        <v>-30.903272506201944</v>
      </c>
      <c r="J68" s="275">
        <f t="shared" si="7"/>
        <v>-1.5169333586216709</v>
      </c>
      <c r="K68" s="275">
        <f t="shared" si="7"/>
        <v>-27.635409122419631</v>
      </c>
      <c r="L68" s="275">
        <f t="shared" si="7"/>
        <v>-25.998583315164183</v>
      </c>
      <c r="M68" s="275">
        <f t="shared" si="7"/>
        <v>-14.23382010934256</v>
      </c>
      <c r="N68" s="275">
        <f t="shared" si="7"/>
        <v>-8.171144881756419</v>
      </c>
      <c r="O68" s="275">
        <f t="shared" si="7"/>
        <v>-9.2143549429491145</v>
      </c>
      <c r="P68" s="275">
        <f t="shared" si="7"/>
        <v>-8.3577432595666252</v>
      </c>
      <c r="Q68" s="275">
        <f t="shared" si="7"/>
        <v>-11.354434483810799</v>
      </c>
      <c r="R68" s="275">
        <f t="shared" si="7"/>
        <v>-8.2257397864877291</v>
      </c>
      <c r="S68" s="275">
        <f t="shared" si="7"/>
        <v>-10.853142670512256</v>
      </c>
      <c r="T68" s="275">
        <f t="shared" si="7"/>
        <v>-10.2066041352737</v>
      </c>
      <c r="U68" s="275">
        <f t="shared" si="7"/>
        <v>-4.816622470419702</v>
      </c>
      <c r="V68" s="275">
        <f t="shared" si="7"/>
        <v>-4.949046458921913</v>
      </c>
      <c r="W68" s="275">
        <f t="shared" si="7"/>
        <v>-5.137165955188749</v>
      </c>
      <c r="X68" s="270"/>
    </row>
    <row r="69" spans="1:24">
      <c r="X69" s="270"/>
    </row>
    <row r="70" spans="1:24" ht="15.5">
      <c r="A70" s="369">
        <v>9</v>
      </c>
      <c r="B70" s="284" t="s">
        <v>208</v>
      </c>
      <c r="C70" s="270"/>
      <c r="D70" s="270"/>
      <c r="E70" s="270"/>
      <c r="F70" s="270"/>
      <c r="G70" s="270"/>
      <c r="H70" s="270"/>
      <c r="I70" s="270"/>
      <c r="J70" s="270"/>
      <c r="K70" s="270"/>
      <c r="L70" s="270"/>
      <c r="M70" s="270"/>
      <c r="N70" s="270"/>
      <c r="O70" s="270"/>
      <c r="P70" s="270"/>
      <c r="Q70" s="270"/>
      <c r="R70" s="270"/>
      <c r="S70" s="270"/>
      <c r="T70" s="270"/>
      <c r="U70" s="270"/>
      <c r="V70" s="270"/>
      <c r="W70" s="270"/>
      <c r="X70" s="270"/>
    </row>
    <row r="71" spans="1:24" ht="15.5">
      <c r="B71" s="273" t="s">
        <v>209</v>
      </c>
      <c r="C71" s="384">
        <v>-0.87700706708073994</v>
      </c>
      <c r="D71" s="384">
        <v>0</v>
      </c>
      <c r="E71" s="384">
        <v>0</v>
      </c>
      <c r="F71" s="384">
        <v>0</v>
      </c>
      <c r="G71" s="384">
        <v>0</v>
      </c>
      <c r="H71" s="384">
        <v>0</v>
      </c>
      <c r="I71" s="384">
        <v>0</v>
      </c>
      <c r="J71" s="384">
        <v>0</v>
      </c>
      <c r="K71" s="384">
        <v>0</v>
      </c>
      <c r="L71" s="384">
        <v>0</v>
      </c>
      <c r="M71" s="384">
        <v>0</v>
      </c>
      <c r="N71" s="384">
        <v>0</v>
      </c>
      <c r="O71" s="384">
        <v>0</v>
      </c>
      <c r="P71" s="384">
        <v>0</v>
      </c>
      <c r="Q71" s="384">
        <v>0</v>
      </c>
      <c r="R71" s="384">
        <v>-0.89362296750266523</v>
      </c>
      <c r="S71" s="384">
        <v>-0.52152464966047773</v>
      </c>
      <c r="T71" s="384">
        <v>-0.42271630643062963</v>
      </c>
      <c r="U71" s="384">
        <v>-0.28713299494165767</v>
      </c>
      <c r="V71" s="384">
        <v>-0.23500254542841503</v>
      </c>
      <c r="W71" s="384">
        <v>-0.24033709495074618</v>
      </c>
      <c r="X71" s="270"/>
    </row>
    <row r="72" spans="1:24" ht="15.5">
      <c r="A72" s="309" t="s">
        <v>8</v>
      </c>
      <c r="B72" s="407" t="s">
        <v>136</v>
      </c>
      <c r="C72" s="287">
        <f>C71</f>
        <v>-0.87700706708073994</v>
      </c>
      <c r="D72" s="287">
        <f t="shared" ref="D72:W72" si="8">D71</f>
        <v>0</v>
      </c>
      <c r="E72" s="287">
        <f t="shared" si="8"/>
        <v>0</v>
      </c>
      <c r="F72" s="287">
        <f t="shared" si="8"/>
        <v>0</v>
      </c>
      <c r="G72" s="287">
        <f t="shared" si="8"/>
        <v>0</v>
      </c>
      <c r="H72" s="287">
        <f t="shared" si="8"/>
        <v>0</v>
      </c>
      <c r="I72" s="287">
        <f t="shared" si="8"/>
        <v>0</v>
      </c>
      <c r="J72" s="287">
        <f t="shared" si="8"/>
        <v>0</v>
      </c>
      <c r="K72" s="287">
        <f t="shared" si="8"/>
        <v>0</v>
      </c>
      <c r="L72" s="287">
        <f t="shared" si="8"/>
        <v>0</v>
      </c>
      <c r="M72" s="287">
        <f t="shared" si="8"/>
        <v>0</v>
      </c>
      <c r="N72" s="287">
        <f t="shared" si="8"/>
        <v>0</v>
      </c>
      <c r="O72" s="287">
        <f t="shared" si="8"/>
        <v>0</v>
      </c>
      <c r="P72" s="287">
        <f t="shared" si="8"/>
        <v>0</v>
      </c>
      <c r="Q72" s="287">
        <f t="shared" si="8"/>
        <v>0</v>
      </c>
      <c r="R72" s="287">
        <f t="shared" si="8"/>
        <v>-0.89362296750266523</v>
      </c>
      <c r="S72" s="287">
        <f t="shared" si="8"/>
        <v>-0.52152464966047773</v>
      </c>
      <c r="T72" s="287">
        <f t="shared" si="8"/>
        <v>-0.42271630643062963</v>
      </c>
      <c r="U72" s="287">
        <f t="shared" si="8"/>
        <v>-0.28713299494165767</v>
      </c>
      <c r="V72" s="287">
        <f t="shared" si="8"/>
        <v>-0.23500254542841503</v>
      </c>
      <c r="W72" s="287">
        <f t="shared" si="8"/>
        <v>-0.24033709495074618</v>
      </c>
      <c r="X72" s="270"/>
    </row>
    <row r="73" spans="1:24">
      <c r="X73" s="270"/>
    </row>
    <row r="74" spans="1:24"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row>
    <row r="75" spans="1:24" ht="16" thickBot="1">
      <c r="A75" s="369">
        <v>10</v>
      </c>
      <c r="B75" s="283" t="s">
        <v>210</v>
      </c>
      <c r="C75" s="282">
        <v>-9.5736130038276315</v>
      </c>
      <c r="D75" s="282">
        <v>0.4651543615045739</v>
      </c>
      <c r="E75" s="282">
        <v>-4.3735454762099835E-2</v>
      </c>
      <c r="F75" s="282">
        <v>-1.6437189225689508</v>
      </c>
      <c r="G75" s="282">
        <v>0.89169393174233846</v>
      </c>
      <c r="H75" s="282">
        <v>-26.777965348285761</v>
      </c>
      <c r="I75" s="282">
        <v>55.171769345910434</v>
      </c>
      <c r="J75" s="282">
        <v>-0.1034654951072298</v>
      </c>
      <c r="K75" s="282">
        <v>-28.920868685364439</v>
      </c>
      <c r="L75" s="282">
        <v>-18.094301853815523</v>
      </c>
      <c r="M75" s="282">
        <v>-4.2822931015280119</v>
      </c>
      <c r="N75" s="282">
        <v>-5.7553674484342991</v>
      </c>
      <c r="O75" s="282">
        <v>8.2746538297851657</v>
      </c>
      <c r="P75" s="282">
        <v>5.0221114959049373</v>
      </c>
      <c r="Q75" s="282">
        <v>4.623803035335186</v>
      </c>
      <c r="R75" s="282">
        <v>-4.8165493220967619</v>
      </c>
      <c r="S75" s="282">
        <v>-1.8805349457634293</v>
      </c>
      <c r="T75" s="282">
        <v>-27.495327300269309</v>
      </c>
      <c r="U75" s="282">
        <v>10.558053943137566</v>
      </c>
      <c r="V75" s="282">
        <v>9.5953860920390071</v>
      </c>
      <c r="W75" s="282">
        <v>10.076138619529047</v>
      </c>
      <c r="X75" s="282"/>
    </row>
    <row r="76" spans="1:24" ht="15.5">
      <c r="B76" s="273" t="s">
        <v>211</v>
      </c>
      <c r="C76" s="270">
        <v>263.49959054775536</v>
      </c>
      <c r="D76" s="270">
        <v>0</v>
      </c>
      <c r="E76" s="270">
        <v>0</v>
      </c>
      <c r="F76" s="270">
        <v>0</v>
      </c>
      <c r="G76" s="270">
        <v>0</v>
      </c>
      <c r="H76" s="270">
        <v>0</v>
      </c>
      <c r="I76" s="270">
        <v>0</v>
      </c>
      <c r="J76" s="270">
        <v>0</v>
      </c>
      <c r="K76" s="270">
        <v>53.925760242303568</v>
      </c>
      <c r="L76" s="270">
        <v>54.140459835538422</v>
      </c>
      <c r="M76" s="270">
        <v>54.360034232712678</v>
      </c>
      <c r="N76" s="270">
        <v>54.584592691514445</v>
      </c>
      <c r="O76" s="270">
        <v>54.814248340717313</v>
      </c>
      <c r="P76" s="270">
        <v>55.049117033993753</v>
      </c>
      <c r="Q76" s="270">
        <v>55.289317485166066</v>
      </c>
      <c r="R76" s="270">
        <v>54.641347324897652</v>
      </c>
      <c r="S76" s="270">
        <v>55.264675172893476</v>
      </c>
      <c r="T76" s="270">
        <v>55.620416020391531</v>
      </c>
      <c r="U76" s="270">
        <v>20.79785596666261</v>
      </c>
      <c r="V76" s="270">
        <v>20.936069199266967</v>
      </c>
      <c r="W76" s="270">
        <v>21.018771342360196</v>
      </c>
      <c r="X76" s="270"/>
    </row>
    <row r="77" spans="1:24" ht="15.5">
      <c r="B77" s="273" t="s">
        <v>13</v>
      </c>
      <c r="C77" s="270">
        <v>-273.07320355158299</v>
      </c>
      <c r="D77" s="270">
        <v>0.46515436150320966</v>
      </c>
      <c r="E77" s="270">
        <v>-4.3735454763009329E-2</v>
      </c>
      <c r="F77" s="270">
        <v>-1.6437189225694055</v>
      </c>
      <c r="G77" s="270">
        <v>0.89169393174279321</v>
      </c>
      <c r="H77" s="270">
        <v>-26.777965348287125</v>
      </c>
      <c r="I77" s="270">
        <v>55.171769345913162</v>
      </c>
      <c r="J77" s="270">
        <v>-0.1034654951063203</v>
      </c>
      <c r="K77" s="270">
        <v>-82.846628927668917</v>
      </c>
      <c r="L77" s="270">
        <v>-72.234761689353491</v>
      </c>
      <c r="M77" s="270">
        <v>-58.642327334240463</v>
      </c>
      <c r="N77" s="270">
        <v>-60.339960139948289</v>
      </c>
      <c r="O77" s="270">
        <v>-46.539594510932602</v>
      </c>
      <c r="P77" s="270">
        <v>-50.02700553808927</v>
      </c>
      <c r="Q77" s="270">
        <v>-50.665514449832244</v>
      </c>
      <c r="R77" s="270">
        <v>-59.457896646993959</v>
      </c>
      <c r="S77" s="270">
        <v>-57.145210118656905</v>
      </c>
      <c r="T77" s="270">
        <v>-83.115743320659021</v>
      </c>
      <c r="U77" s="270">
        <v>-10.239802023524817</v>
      </c>
      <c r="V77" s="270">
        <v>-11.340683107227733</v>
      </c>
      <c r="W77" s="270">
        <v>-10.942632722831263</v>
      </c>
      <c r="X77" s="270"/>
    </row>
    <row r="79" spans="1:24" ht="16" thickBot="1">
      <c r="B79" s="273"/>
      <c r="C79" s="18"/>
      <c r="G79" s="270"/>
    </row>
    <row r="80" spans="1:24" ht="16" thickBot="1">
      <c r="A80" s="369">
        <v>11</v>
      </c>
      <c r="B80" s="367" t="s">
        <v>212</v>
      </c>
      <c r="C80" s="388">
        <v>-9.5736130038276315</v>
      </c>
      <c r="D80" s="280"/>
      <c r="E80" s="280">
        <v>0</v>
      </c>
      <c r="F80" s="280"/>
      <c r="G80" s="280"/>
      <c r="H80" s="390"/>
      <c r="I80" s="280"/>
      <c r="J80" s="280"/>
      <c r="K80" s="280"/>
      <c r="L80" s="280"/>
      <c r="M80" s="280"/>
      <c r="N80" s="280"/>
      <c r="O80" s="280"/>
      <c r="P80" s="280"/>
      <c r="Q80" s="280"/>
      <c r="R80" s="280"/>
      <c r="S80" s="280"/>
      <c r="T80" s="280"/>
      <c r="U80" s="280"/>
      <c r="V80" s="280"/>
      <c r="W80" s="280"/>
    </row>
    <row r="81" spans="1:24" ht="15.5">
      <c r="B81" s="273"/>
      <c r="D81" s="279"/>
      <c r="E81" s="279"/>
      <c r="F81" s="279"/>
      <c r="G81" s="279"/>
      <c r="H81" s="279"/>
      <c r="I81" s="279"/>
      <c r="J81" s="279"/>
      <c r="K81" s="279"/>
      <c r="L81" s="279"/>
      <c r="M81" s="279"/>
      <c r="N81" s="279"/>
      <c r="O81" s="279"/>
      <c r="P81" s="279"/>
      <c r="Q81" s="279"/>
      <c r="R81" s="279"/>
      <c r="S81" s="279"/>
      <c r="T81" s="279"/>
      <c r="U81" s="279"/>
      <c r="V81" s="279"/>
      <c r="W81" s="279"/>
    </row>
    <row r="82" spans="1:24" ht="15.5">
      <c r="B82" s="273"/>
      <c r="C82" s="270"/>
      <c r="D82" s="278"/>
    </row>
    <row r="83" spans="1:24" ht="15.5">
      <c r="A83" s="369">
        <v>12</v>
      </c>
      <c r="B83" s="273" t="s">
        <v>213</v>
      </c>
    </row>
    <row r="84" spans="1:24" ht="15.5">
      <c r="B84" s="277" t="s">
        <v>169</v>
      </c>
      <c r="C84" s="274">
        <v>-416.02514072705526</v>
      </c>
      <c r="D84" s="274">
        <v>1.5165522258976125</v>
      </c>
      <c r="E84" s="274">
        <v>2.4877126225292159</v>
      </c>
      <c r="F84" s="274">
        <v>66.308525485826976</v>
      </c>
      <c r="G84" s="274">
        <v>22.27230630052145</v>
      </c>
      <c r="H84" s="274">
        <v>-491.53380410700993</v>
      </c>
      <c r="I84" s="274">
        <v>334.92621903644977</v>
      </c>
      <c r="J84" s="274">
        <v>0.62316720398121106</v>
      </c>
      <c r="K84" s="274">
        <v>-45.449195628571033</v>
      </c>
      <c r="L84" s="274">
        <v>-85.312318199481524</v>
      </c>
      <c r="M84" s="274">
        <v>-31.131573102760967</v>
      </c>
      <c r="N84" s="274">
        <v>-34.334610737959565</v>
      </c>
      <c r="O84" s="274">
        <v>0.49052778192015012</v>
      </c>
      <c r="P84" s="274">
        <v>-3.6999591337299762</v>
      </c>
      <c r="Q84" s="274">
        <v>4.2738011704898327</v>
      </c>
      <c r="R84" s="274">
        <v>-43.091674356629824</v>
      </c>
      <c r="S84" s="274">
        <v>5.6928005635799082</v>
      </c>
      <c r="T84" s="274">
        <v>-120.0636178522002</v>
      </c>
      <c r="U84" s="274">
        <v>0</v>
      </c>
      <c r="V84" s="274">
        <v>0</v>
      </c>
      <c r="W84" s="274">
        <v>0</v>
      </c>
    </row>
    <row r="85" spans="1:24" ht="15.5">
      <c r="B85" s="277" t="s">
        <v>214</v>
      </c>
      <c r="C85" s="274">
        <v>9.9265612333902027</v>
      </c>
      <c r="D85" s="274">
        <v>-1.0004441719502211E-11</v>
      </c>
      <c r="E85" s="274">
        <v>4.2670549299984373E-2</v>
      </c>
      <c r="F85" s="274">
        <v>8.3061861008104643E-4</v>
      </c>
      <c r="G85" s="274">
        <v>-8.4303611400002865E-3</v>
      </c>
      <c r="H85" s="274">
        <v>0.69695455434998621</v>
      </c>
      <c r="I85" s="274">
        <v>8.0106119018298614</v>
      </c>
      <c r="J85" s="274">
        <v>3.1052244880015678E-2</v>
      </c>
      <c r="K85" s="274">
        <v>6.9230801120113483E-2</v>
      </c>
      <c r="L85" s="274">
        <v>-0.15463172328998098</v>
      </c>
      <c r="M85" s="274">
        <v>-0.82605028388991286</v>
      </c>
      <c r="N85" s="274">
        <v>13.174555106259902</v>
      </c>
      <c r="O85" s="274">
        <v>-1.0066941865200079</v>
      </c>
      <c r="P85" s="274">
        <v>-0.54160985882001</v>
      </c>
      <c r="Q85" s="274">
        <v>-0.28853220396999291</v>
      </c>
      <c r="R85" s="274">
        <v>0.60483298922991935</v>
      </c>
      <c r="S85" s="274">
        <v>-5.8409627861000217</v>
      </c>
      <c r="T85" s="274">
        <v>-4.4083840916399595</v>
      </c>
      <c r="U85" s="274">
        <v>0.66540884331001848</v>
      </c>
      <c r="V85" s="274">
        <v>-0.27668884920001346</v>
      </c>
      <c r="W85" s="274">
        <v>-1.7602030920130574E-2</v>
      </c>
    </row>
    <row r="86" spans="1:24" ht="15.5">
      <c r="B86" s="277" t="s">
        <v>15</v>
      </c>
      <c r="C86" s="274">
        <v>4.7408189857378602E-5</v>
      </c>
      <c r="D86" s="274">
        <v>0</v>
      </c>
      <c r="E86" s="274">
        <v>4.7408209866262041E-5</v>
      </c>
      <c r="F86" s="274">
        <v>0</v>
      </c>
      <c r="G86" s="274">
        <v>0</v>
      </c>
      <c r="H86" s="274">
        <v>-1.0004441719502211E-11</v>
      </c>
      <c r="I86" s="274">
        <v>0</v>
      </c>
      <c r="J86" s="274">
        <v>-1.0913936421275139E-11</v>
      </c>
      <c r="K86" s="274">
        <v>0</v>
      </c>
      <c r="L86" s="274">
        <v>0</v>
      </c>
      <c r="M86" s="274">
        <v>0</v>
      </c>
      <c r="N86" s="274">
        <v>0</v>
      </c>
      <c r="O86" s="274">
        <v>0</v>
      </c>
      <c r="P86" s="274">
        <v>0</v>
      </c>
      <c r="Q86" s="274">
        <v>0</v>
      </c>
      <c r="R86" s="274">
        <v>-2.9103830456733704E-11</v>
      </c>
      <c r="S86" s="274">
        <v>0</v>
      </c>
      <c r="T86" s="274">
        <v>0</v>
      </c>
      <c r="U86" s="274">
        <v>0</v>
      </c>
      <c r="V86" s="274">
        <v>1.8189894035458565E-11</v>
      </c>
      <c r="W86" s="274">
        <v>0</v>
      </c>
    </row>
    <row r="87" spans="1:24" ht="15.5">
      <c r="B87" s="277" t="s">
        <v>215</v>
      </c>
      <c r="C87" s="274">
        <v>3.6000000000058208E-3</v>
      </c>
      <c r="D87" s="274">
        <v>0</v>
      </c>
      <c r="E87" s="274">
        <v>0</v>
      </c>
      <c r="F87" s="274">
        <v>0</v>
      </c>
      <c r="G87" s="274">
        <v>0</v>
      </c>
      <c r="H87" s="274">
        <v>0</v>
      </c>
      <c r="I87" s="274">
        <v>0</v>
      </c>
      <c r="J87" s="274">
        <v>0</v>
      </c>
      <c r="K87" s="274">
        <v>0</v>
      </c>
      <c r="L87" s="274">
        <v>0</v>
      </c>
      <c r="M87" s="274">
        <v>0</v>
      </c>
      <c r="N87" s="274">
        <v>0</v>
      </c>
      <c r="O87" s="274">
        <v>0</v>
      </c>
      <c r="P87" s="274">
        <v>0</v>
      </c>
      <c r="Q87" s="274">
        <v>0</v>
      </c>
      <c r="R87" s="274">
        <v>-4.0000000001327862E-4</v>
      </c>
      <c r="S87" s="274">
        <v>0</v>
      </c>
      <c r="T87" s="274">
        <v>0</v>
      </c>
      <c r="U87" s="274">
        <v>0</v>
      </c>
      <c r="V87" s="274">
        <v>0</v>
      </c>
      <c r="W87" s="274">
        <v>4.0000000000190994E-3</v>
      </c>
    </row>
    <row r="88" spans="1:24" ht="15.5">
      <c r="B88" s="277" t="s">
        <v>216</v>
      </c>
      <c r="C88" s="274">
        <v>0</v>
      </c>
      <c r="D88" s="274">
        <v>0</v>
      </c>
      <c r="E88" s="274">
        <v>0</v>
      </c>
      <c r="F88" s="274">
        <v>0</v>
      </c>
      <c r="G88" s="274">
        <v>0</v>
      </c>
      <c r="H88" s="274">
        <v>0</v>
      </c>
      <c r="I88" s="274">
        <v>0</v>
      </c>
      <c r="J88" s="274">
        <v>0</v>
      </c>
      <c r="K88" s="274">
        <v>0</v>
      </c>
      <c r="L88" s="274">
        <v>0</v>
      </c>
      <c r="M88" s="274">
        <v>0</v>
      </c>
      <c r="N88" s="274">
        <v>0</v>
      </c>
      <c r="O88" s="274">
        <v>0</v>
      </c>
      <c r="P88" s="274">
        <v>0</v>
      </c>
      <c r="Q88" s="274">
        <v>0</v>
      </c>
      <c r="R88" s="274">
        <v>0</v>
      </c>
      <c r="S88" s="274">
        <v>0</v>
      </c>
      <c r="T88" s="274">
        <v>0</v>
      </c>
      <c r="U88" s="274">
        <v>0</v>
      </c>
      <c r="V88" s="274">
        <v>0</v>
      </c>
      <c r="W88" s="274">
        <v>0</v>
      </c>
    </row>
    <row r="89" spans="1:24" ht="15.5">
      <c r="B89" s="277" t="s">
        <v>217</v>
      </c>
      <c r="C89" s="274">
        <v>-1458.4059878947446</v>
      </c>
      <c r="D89" s="274">
        <v>-8.2356755887303734E-2</v>
      </c>
      <c r="E89" s="274">
        <v>-1.7883629709831439</v>
      </c>
      <c r="F89" s="274">
        <v>7.2888205893214035</v>
      </c>
      <c r="G89" s="274">
        <v>-14.932266527121101</v>
      </c>
      <c r="H89" s="274">
        <v>-10.445565617859756</v>
      </c>
      <c r="I89" s="274">
        <v>5.4770012773515191</v>
      </c>
      <c r="J89" s="274">
        <v>10.84132388693979</v>
      </c>
      <c r="K89" s="274">
        <v>-144.78851809138905</v>
      </c>
      <c r="L89" s="274">
        <v>-64.262831639349315</v>
      </c>
      <c r="M89" s="274">
        <v>-156.30622686516108</v>
      </c>
      <c r="N89" s="274">
        <v>-180.93019125172941</v>
      </c>
      <c r="O89" s="274">
        <v>-145.47368954078229</v>
      </c>
      <c r="P89" s="274">
        <v>-155.12361171589146</v>
      </c>
      <c r="Q89" s="274">
        <v>-118.16356754983917</v>
      </c>
      <c r="R89" s="274">
        <v>-132.53367512224122</v>
      </c>
      <c r="S89" s="274">
        <v>-152.85237049870102</v>
      </c>
      <c r="T89" s="274">
        <v>-57.773612856010004</v>
      </c>
      <c r="U89" s="274">
        <v>-48.475757693960986</v>
      </c>
      <c r="V89" s="274">
        <v>-51.652649669188577</v>
      </c>
      <c r="W89" s="274">
        <v>-46.427879282297909</v>
      </c>
    </row>
    <row r="90" spans="1:24" ht="15.5">
      <c r="B90" s="277" t="s">
        <v>218</v>
      </c>
      <c r="C90" s="274">
        <v>2503.2299739751033</v>
      </c>
      <c r="D90" s="274">
        <v>0</v>
      </c>
      <c r="E90" s="274">
        <v>0</v>
      </c>
      <c r="F90" s="274">
        <v>0</v>
      </c>
      <c r="G90" s="274">
        <v>1.8108284370991896</v>
      </c>
      <c r="H90" s="274">
        <v>1.7712833931000205E-2</v>
      </c>
      <c r="I90" s="274">
        <v>-0.70065145435728482</v>
      </c>
      <c r="J90" s="274">
        <v>0.51391050505117164</v>
      </c>
      <c r="K90" s="274">
        <v>261.4443745013632</v>
      </c>
      <c r="L90" s="274">
        <v>258.40427662357251</v>
      </c>
      <c r="M90" s="274">
        <v>217.37264841163051</v>
      </c>
      <c r="N90" s="274">
        <v>206.31873305357294</v>
      </c>
      <c r="O90" s="274">
        <v>200.33855535240946</v>
      </c>
      <c r="P90" s="274">
        <v>156.32309677829835</v>
      </c>
      <c r="Q90" s="274">
        <v>166.74028952866502</v>
      </c>
      <c r="R90" s="274">
        <v>119.72216007025418</v>
      </c>
      <c r="S90" s="274">
        <v>103.34835473900966</v>
      </c>
      <c r="T90" s="274">
        <v>122.49616192639951</v>
      </c>
      <c r="U90" s="274">
        <v>220.30607738302933</v>
      </c>
      <c r="V90" s="274">
        <v>213.44203888855191</v>
      </c>
      <c r="W90" s="274">
        <v>255.33140639660996</v>
      </c>
    </row>
    <row r="91" spans="1:24" ht="15.5">
      <c r="B91" s="277" t="s">
        <v>219</v>
      </c>
      <c r="C91" s="274">
        <v>3113.966868601623</v>
      </c>
      <c r="D91" s="274">
        <v>-5.7814245901681716E-3</v>
      </c>
      <c r="E91" s="274">
        <v>-1.6483645158587024E-2</v>
      </c>
      <c r="F91" s="274">
        <v>3.2368243797791365</v>
      </c>
      <c r="G91" s="274">
        <v>1.0024502630185452</v>
      </c>
      <c r="H91" s="274">
        <v>-2.060974511961831</v>
      </c>
      <c r="I91" s="274">
        <v>-2.0988265104679158</v>
      </c>
      <c r="J91" s="274">
        <v>7.4667599143140251E-2</v>
      </c>
      <c r="K91" s="274">
        <v>389.83318840143329</v>
      </c>
      <c r="L91" s="274">
        <v>387.84458543575965</v>
      </c>
      <c r="M91" s="274">
        <v>311.12419249474624</v>
      </c>
      <c r="N91" s="274">
        <v>279.25891570872045</v>
      </c>
      <c r="O91" s="274">
        <v>298.99019763784599</v>
      </c>
      <c r="P91" s="274">
        <v>301.73018068497913</v>
      </c>
      <c r="Q91" s="274">
        <v>317.41837181831215</v>
      </c>
      <c r="R91" s="274">
        <v>334.66003867253312</v>
      </c>
      <c r="S91" s="274">
        <v>313.49251059047674</v>
      </c>
      <c r="T91" s="274">
        <v>305.95161496540095</v>
      </c>
      <c r="U91" s="274">
        <v>-30.727035714247904</v>
      </c>
      <c r="V91" s="274">
        <v>-33.289080361901142</v>
      </c>
      <c r="W91" s="274">
        <v>-62.452687882025202</v>
      </c>
    </row>
    <row r="92" spans="1:24" ht="15.5">
      <c r="B92" s="277" t="s">
        <v>220</v>
      </c>
      <c r="C92" s="274">
        <v>-262.32733736699447</v>
      </c>
      <c r="D92" s="274">
        <v>0.42419106621946412</v>
      </c>
      <c r="E92" s="274">
        <v>0.39998307738096628</v>
      </c>
      <c r="F92" s="274">
        <v>-0.11142455574918131</v>
      </c>
      <c r="G92" s="274">
        <v>-0.26473989794885711</v>
      </c>
      <c r="H92" s="274">
        <v>-0.89623728057085827</v>
      </c>
      <c r="I92" s="274">
        <v>-1.4559110979589605</v>
      </c>
      <c r="J92" s="274">
        <v>-0.10731752049196075</v>
      </c>
      <c r="K92" s="274">
        <v>2.2173735234700871</v>
      </c>
      <c r="L92" s="274">
        <v>-1.762752035041558</v>
      </c>
      <c r="M92" s="274">
        <v>-12.932047543761655</v>
      </c>
      <c r="N92" s="274">
        <v>-21.755853075859704</v>
      </c>
      <c r="O92" s="274">
        <v>-65.953242493778816</v>
      </c>
      <c r="P92" s="274">
        <v>-41.519370124911802</v>
      </c>
      <c r="Q92" s="274">
        <v>-35.527576751710512</v>
      </c>
      <c r="R92" s="274">
        <v>-37.044546022918439</v>
      </c>
      <c r="S92" s="274">
        <v>-9.1607455010671401</v>
      </c>
      <c r="T92" s="274">
        <v>-9.7051767503580777</v>
      </c>
      <c r="U92" s="274">
        <v>-11.865567126000315</v>
      </c>
      <c r="V92" s="274">
        <v>-7.6033184279367561</v>
      </c>
      <c r="W92" s="274">
        <v>-7.7030588279485528</v>
      </c>
    </row>
    <row r="93" spans="1:24" ht="15.5">
      <c r="B93" s="276" t="s">
        <v>136</v>
      </c>
      <c r="C93" s="275">
        <f>SUM(C84:C92)</f>
        <v>3490.3685852295121</v>
      </c>
      <c r="D93" s="275">
        <f t="shared" ref="D93:T93" si="9">SUM(D84:D92)</f>
        <v>1.8526051116296003</v>
      </c>
      <c r="E93" s="275">
        <f t="shared" si="9"/>
        <v>1.1255670412783019</v>
      </c>
      <c r="F93" s="275">
        <f t="shared" si="9"/>
        <v>76.723576517788416</v>
      </c>
      <c r="G93" s="275">
        <f t="shared" si="9"/>
        <v>9.8801482144292265</v>
      </c>
      <c r="H93" s="275">
        <f t="shared" si="9"/>
        <v>-504.22191412913139</v>
      </c>
      <c r="I93" s="275">
        <f t="shared" si="9"/>
        <v>344.15844315284698</v>
      </c>
      <c r="J93" s="275">
        <f t="shared" si="9"/>
        <v>11.976803919492454</v>
      </c>
      <c r="K93" s="275">
        <f t="shared" si="9"/>
        <v>463.32645350742661</v>
      </c>
      <c r="L93" s="275">
        <f t="shared" si="9"/>
        <v>494.75632846216979</v>
      </c>
      <c r="M93" s="275">
        <f t="shared" si="9"/>
        <v>327.30094311080313</v>
      </c>
      <c r="N93" s="275">
        <f t="shared" si="9"/>
        <v>261.73154880300461</v>
      </c>
      <c r="O93" s="275">
        <f t="shared" si="9"/>
        <v>287.38565455109449</v>
      </c>
      <c r="P93" s="275">
        <f t="shared" si="9"/>
        <v>257.16872662992421</v>
      </c>
      <c r="Q93" s="275">
        <f t="shared" si="9"/>
        <v>334.4527860119473</v>
      </c>
      <c r="R93" s="275">
        <f t="shared" si="9"/>
        <v>242.31673623019861</v>
      </c>
      <c r="S93" s="275">
        <f t="shared" si="9"/>
        <v>254.67958710719813</v>
      </c>
      <c r="T93" s="275">
        <f t="shared" si="9"/>
        <v>236.49698534159222</v>
      </c>
      <c r="U93" s="275">
        <f>SUM(U84:U92)</f>
        <v>129.90312569213015</v>
      </c>
      <c r="V93" s="275">
        <f t="shared" ref="V93:W93" si="10">SUM(V84:V92)</f>
        <v>120.62030158034361</v>
      </c>
      <c r="W93" s="275">
        <f t="shared" si="10"/>
        <v>138.73417837341819</v>
      </c>
    </row>
    <row r="94" spans="1:24" ht="15.5">
      <c r="B94" s="273"/>
    </row>
    <row r="95" spans="1:24" ht="15.5">
      <c r="B95" s="273" t="s">
        <v>221</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4">
      <c r="S98" s="278"/>
    </row>
    <row r="100" spans="1:24">
      <c r="A100" s="369">
        <v>13</v>
      </c>
      <c r="B100" s="16" t="s">
        <v>18</v>
      </c>
    </row>
    <row r="101" spans="1:24">
      <c r="B101" t="s">
        <v>222</v>
      </c>
      <c r="C101" s="270">
        <v>21.316186644152509</v>
      </c>
      <c r="D101" s="270">
        <v>0.27033432080970954</v>
      </c>
      <c r="E101" s="270">
        <v>0</v>
      </c>
      <c r="F101" s="270">
        <v>-5.6818555263618009E-2</v>
      </c>
      <c r="G101" s="270">
        <v>-1.7661524070248902E-2</v>
      </c>
      <c r="H101" s="270">
        <v>-11.341949545184349</v>
      </c>
      <c r="I101" s="270">
        <v>46.825345261887321</v>
      </c>
      <c r="J101" s="270">
        <v>1.3576423637791422</v>
      </c>
      <c r="K101" s="270">
        <v>-2.79706002701462</v>
      </c>
      <c r="L101" s="270">
        <v>-1.1667124560344462</v>
      </c>
      <c r="M101" s="270">
        <v>1.3244297557678095</v>
      </c>
      <c r="N101" s="270">
        <v>0.81147479312684823</v>
      </c>
      <c r="O101" s="270">
        <v>0.81108647432444414</v>
      </c>
      <c r="P101" s="270">
        <v>3.4043126218019637E-2</v>
      </c>
      <c r="Q101" s="270">
        <v>-0.20493019155497905</v>
      </c>
      <c r="R101" s="270">
        <v>5.8747252810651851E-2</v>
      </c>
      <c r="S101" s="270">
        <v>0.44532562790051866</v>
      </c>
      <c r="T101" s="270">
        <v>-7.4069577274211014</v>
      </c>
      <c r="U101" s="270">
        <v>1.3783955640226442E-2</v>
      </c>
      <c r="V101" s="270">
        <v>1.2866707359264484E-3</v>
      </c>
      <c r="W101" s="270">
        <v>-8.6044354065728697E-4</v>
      </c>
    </row>
    <row r="103" spans="1:24">
      <c r="B103" t="s">
        <v>223</v>
      </c>
      <c r="C103" s="270">
        <v>4.5112920550071656E-3</v>
      </c>
      <c r="D103" s="270">
        <v>0</v>
      </c>
      <c r="E103" s="270">
        <v>0</v>
      </c>
      <c r="F103" s="270">
        <v>0</v>
      </c>
      <c r="G103" s="270">
        <v>0</v>
      </c>
      <c r="H103" s="270">
        <v>0</v>
      </c>
      <c r="I103" s="270">
        <v>1.9423037141099442E-3</v>
      </c>
      <c r="J103" s="270">
        <v>5.1230708510006939E-5</v>
      </c>
      <c r="K103" s="270">
        <v>9.6172678988998977E-4</v>
      </c>
      <c r="L103" s="270">
        <v>-7.8502189053002158E-4</v>
      </c>
      <c r="M103" s="270">
        <v>1.2618849468500129E-3</v>
      </c>
      <c r="N103" s="270">
        <v>-2.5153981118000365E-4</v>
      </c>
      <c r="O103" s="270">
        <v>5.1062839131999632E-4</v>
      </c>
      <c r="P103" s="270">
        <v>1.3318632095799879E-3</v>
      </c>
      <c r="Q103" s="270">
        <v>8.0164150312999824E-4</v>
      </c>
      <c r="R103" s="270">
        <v>2.6148792692600002E-3</v>
      </c>
      <c r="S103" s="270">
        <v>2.7352380273000174E-4</v>
      </c>
      <c r="T103" s="270">
        <v>9.2739940616000383E-4</v>
      </c>
      <c r="U103" s="270">
        <v>0</v>
      </c>
      <c r="V103" s="270">
        <v>0</v>
      </c>
      <c r="W103" s="270">
        <v>0</v>
      </c>
    </row>
    <row r="104" spans="1:24">
      <c r="B104" t="s">
        <v>224</v>
      </c>
      <c r="C104" s="270">
        <v>-63.727526271290117</v>
      </c>
      <c r="D104" s="270">
        <v>0.27572757642747092</v>
      </c>
      <c r="E104" s="270">
        <v>9.6982098797070648E-2</v>
      </c>
      <c r="F104" s="270">
        <v>1.8668328043117981</v>
      </c>
      <c r="G104" s="270">
        <v>0.69735510443706517</v>
      </c>
      <c r="H104" s="270">
        <v>-43.251231042355357</v>
      </c>
      <c r="I104" s="270">
        <v>31.837791816633398</v>
      </c>
      <c r="J104" s="270">
        <v>-0.43282606113189104</v>
      </c>
      <c r="K104" s="270">
        <v>-10.871201977573492</v>
      </c>
      <c r="L104" s="270">
        <v>-9.7841518049940532</v>
      </c>
      <c r="M104" s="270">
        <v>-12.243316219639723</v>
      </c>
      <c r="N104" s="270">
        <v>-15.230260976688044</v>
      </c>
      <c r="O104" s="270">
        <v>-7.5797509146731841</v>
      </c>
      <c r="P104" s="270">
        <v>-9.2371131913802174</v>
      </c>
      <c r="Q104" s="270">
        <v>-6.1590893042425137</v>
      </c>
      <c r="R104" s="270">
        <v>-15.523169881841284</v>
      </c>
      <c r="S104" s="270">
        <v>-8.6063683476908182</v>
      </c>
      <c r="T104" s="270">
        <v>-27.675371471561448</v>
      </c>
      <c r="U104" s="270">
        <v>-3.0914415749660975</v>
      </c>
      <c r="V104" s="270">
        <v>-3.4165441613944267</v>
      </c>
      <c r="W104" s="270">
        <v>-3.1422508787334777</v>
      </c>
    </row>
    <row r="105" spans="1:24">
      <c r="B105" t="s">
        <v>225</v>
      </c>
      <c r="C105" s="270">
        <v>-10.397822869227639</v>
      </c>
      <c r="D105" s="270">
        <v>-5.2412367502512325E-3</v>
      </c>
      <c r="E105" s="270">
        <v>2.5712660218744077E-3</v>
      </c>
      <c r="F105" s="270">
        <v>0.34868026109531058</v>
      </c>
      <c r="G105" s="270">
        <v>0.17649822358350775</v>
      </c>
      <c r="H105" s="270">
        <v>-1.0009190612905172E-2</v>
      </c>
      <c r="I105" s="270">
        <v>-0.49134403504586999</v>
      </c>
      <c r="J105" s="270">
        <v>4.6735778939307693E-2</v>
      </c>
      <c r="K105" s="270">
        <v>-8.7677870614392219</v>
      </c>
      <c r="L105" s="270">
        <v>-2.023242174218808</v>
      </c>
      <c r="M105" s="270">
        <v>-1.8860972750702629</v>
      </c>
      <c r="N105" s="270">
        <v>-4.0351397381374738</v>
      </c>
      <c r="O105" s="270">
        <v>-0.3425058786044346</v>
      </c>
      <c r="P105" s="270">
        <v>-0.94275558085514888</v>
      </c>
      <c r="Q105" s="270">
        <v>-0.21507493868827154</v>
      </c>
      <c r="R105" s="270">
        <v>-0.23955589066062188</v>
      </c>
      <c r="S105" s="270">
        <v>-0.90030701857005013</v>
      </c>
      <c r="T105" s="270">
        <v>-6.4268711656037425E-2</v>
      </c>
      <c r="U105" s="270">
        <v>-3.7122703559798964E-2</v>
      </c>
      <c r="V105" s="270">
        <v>-0.40216035052462118</v>
      </c>
      <c r="W105" s="270">
        <v>-0.19984608114986457</v>
      </c>
    </row>
    <row r="106" spans="1:24">
      <c r="B106" t="s">
        <v>226</v>
      </c>
      <c r="C106" s="270">
        <v>0</v>
      </c>
      <c r="D106" s="270">
        <v>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0">
        <v>0</v>
      </c>
      <c r="V106" s="270">
        <v>0</v>
      </c>
      <c r="W106" s="270">
        <v>0</v>
      </c>
    </row>
    <row r="107" spans="1:24">
      <c r="B107" t="s">
        <v>136</v>
      </c>
      <c r="C107" s="275">
        <f>SUM(C104:C106)</f>
        <v>-74.125349140517756</v>
      </c>
      <c r="D107" s="275">
        <f t="shared" ref="D107:W107" si="11">SUM(D104:D106)</f>
        <v>0.27048633967721969</v>
      </c>
      <c r="E107" s="275">
        <f t="shared" si="11"/>
        <v>9.9553364818945056E-2</v>
      </c>
      <c r="F107" s="275">
        <f t="shared" si="11"/>
        <v>2.2155130654071087</v>
      </c>
      <c r="G107" s="275">
        <f t="shared" si="11"/>
        <v>0.87385332802057292</v>
      </c>
      <c r="H107" s="275">
        <f t="shared" si="11"/>
        <v>-43.261240232968262</v>
      </c>
      <c r="I107" s="275">
        <f t="shared" si="11"/>
        <v>31.346447781587528</v>
      </c>
      <c r="J107" s="275">
        <f t="shared" si="11"/>
        <v>-0.38609028219258335</v>
      </c>
      <c r="K107" s="275">
        <f t="shared" si="11"/>
        <v>-19.638989039012714</v>
      </c>
      <c r="L107" s="275">
        <f t="shared" si="11"/>
        <v>-11.807393979212861</v>
      </c>
      <c r="M107" s="275">
        <f t="shared" si="11"/>
        <v>-14.129413494709986</v>
      </c>
      <c r="N107" s="275">
        <f t="shared" si="11"/>
        <v>-19.265400714825518</v>
      </c>
      <c r="O107" s="275">
        <f t="shared" si="11"/>
        <v>-7.9222567932776187</v>
      </c>
      <c r="P107" s="275">
        <f t="shared" si="11"/>
        <v>-10.179868772235366</v>
      </c>
      <c r="Q107" s="275">
        <f t="shared" si="11"/>
        <v>-6.3741642429307852</v>
      </c>
      <c r="R107" s="275">
        <f t="shared" si="11"/>
        <v>-15.762725772501906</v>
      </c>
      <c r="S107" s="275">
        <f t="shared" si="11"/>
        <v>-9.5066753662608683</v>
      </c>
      <c r="T107" s="275">
        <f t="shared" si="11"/>
        <v>-27.739640183217485</v>
      </c>
      <c r="U107" s="275">
        <f t="shared" si="11"/>
        <v>-3.1285642785258965</v>
      </c>
      <c r="V107" s="275">
        <f t="shared" si="11"/>
        <v>-3.8187045119190479</v>
      </c>
      <c r="W107" s="275">
        <f t="shared" si="11"/>
        <v>-3.3420969598833423</v>
      </c>
      <c r="X107" s="275"/>
    </row>
  </sheetData>
  <pageMargins left="0.7" right="0.7" top="0.75" bottom="0.75" header="0.3" footer="0.3"/>
  <pageSetup scale="88" orientation="portrait" r:id="rId1"/>
  <rowBreaks count="2" manualBreakCount="2">
    <brk id="44" max="16383" man="1"/>
    <brk id="82" max="16383"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AH107"/>
  <sheetViews>
    <sheetView view="pageBreakPreview" zoomScale="60" zoomScaleNormal="100" workbookViewId="0">
      <selection activeCell="Y3" sqref="Y3"/>
    </sheetView>
  </sheetViews>
  <sheetFormatPr defaultRowHeight="14.5"/>
  <cols>
    <col min="1" max="1" width="8.7265625" style="369"/>
    <col min="2" max="2" width="28.453125" customWidth="1"/>
    <col min="3" max="3" width="19.453125" customWidth="1"/>
    <col min="4" max="23" width="11.453125" customWidth="1"/>
    <col min="24" max="24" width="3.7265625" customWidth="1"/>
    <col min="25" max="25" width="12.453125" customWidth="1"/>
    <col min="26" max="26" width="7.453125" bestFit="1" customWidth="1"/>
    <col min="27" max="27" width="4.1796875" customWidth="1"/>
    <col min="28" max="28" width="18" customWidth="1"/>
    <col min="29" max="29" width="15.453125" customWidth="1"/>
    <col min="30" max="30" width="3.1796875" customWidth="1"/>
    <col min="31" max="31" width="23.81640625" customWidth="1"/>
    <col min="32" max="32" width="13" customWidth="1"/>
    <col min="33" max="33" width="41.453125" customWidth="1"/>
    <col min="34" max="34" width="35.26953125" bestFit="1" customWidth="1"/>
  </cols>
  <sheetData>
    <row r="1" spans="1:33" ht="21.5" thickBot="1">
      <c r="C1" s="272" t="s">
        <v>164</v>
      </c>
      <c r="D1" s="291"/>
      <c r="F1" s="290" t="s">
        <v>227</v>
      </c>
      <c r="Z1" s="370"/>
      <c r="AA1" s="370"/>
      <c r="AB1" s="370"/>
    </row>
    <row r="2" spans="1:33" ht="15" thickBot="1">
      <c r="C2" s="271">
        <v>6.7699999999999996E-2</v>
      </c>
      <c r="Z2" s="371"/>
      <c r="AA2" s="371"/>
      <c r="AB2" s="371"/>
    </row>
    <row r="3" spans="1:33" ht="15" thickBot="1">
      <c r="Z3" s="371"/>
      <c r="AA3" s="371"/>
      <c r="AB3" s="371"/>
    </row>
    <row r="4" spans="1:33" ht="15" thickBot="1">
      <c r="Y4" t="s">
        <v>136</v>
      </c>
      <c r="Z4" s="371" t="s">
        <v>228</v>
      </c>
      <c r="AA4" s="371"/>
      <c r="AB4" s="371" t="s">
        <v>229</v>
      </c>
      <c r="AC4" s="372" t="s">
        <v>230</v>
      </c>
    </row>
    <row r="5" spans="1:33" ht="15" thickBot="1">
      <c r="B5" s="289" t="s">
        <v>166</v>
      </c>
      <c r="C5" s="373" t="s">
        <v>167</v>
      </c>
      <c r="D5" s="374">
        <v>2023</v>
      </c>
      <c r="E5" s="374">
        <v>2024</v>
      </c>
      <c r="F5" s="374">
        <v>2025</v>
      </c>
      <c r="G5" s="374">
        <v>2026</v>
      </c>
      <c r="H5" s="374">
        <v>2027</v>
      </c>
      <c r="I5" s="374">
        <v>2028</v>
      </c>
      <c r="J5" s="374">
        <v>2029</v>
      </c>
      <c r="K5" s="374">
        <v>2030</v>
      </c>
      <c r="L5" s="374">
        <v>2031</v>
      </c>
      <c r="M5" s="374">
        <v>2032</v>
      </c>
      <c r="N5" s="374">
        <v>2033</v>
      </c>
      <c r="O5" s="374">
        <v>2034</v>
      </c>
      <c r="P5" s="374">
        <v>2035</v>
      </c>
      <c r="Q5" s="374">
        <v>2036</v>
      </c>
      <c r="R5" s="374">
        <v>2037</v>
      </c>
      <c r="S5" s="374">
        <v>2038</v>
      </c>
      <c r="T5" s="374">
        <v>2039</v>
      </c>
      <c r="U5" s="374">
        <v>2040</v>
      </c>
      <c r="V5" s="374">
        <v>2041</v>
      </c>
      <c r="W5" s="374">
        <v>2042</v>
      </c>
      <c r="Y5" s="270"/>
      <c r="Z5" s="287"/>
      <c r="AA5" s="287"/>
      <c r="AB5" s="371" t="s">
        <v>231</v>
      </c>
      <c r="AC5" s="375">
        <v>0</v>
      </c>
      <c r="AE5" s="376" t="s">
        <v>232</v>
      </c>
      <c r="AF5" s="376" t="s">
        <v>232</v>
      </c>
      <c r="AG5" s="376" t="s">
        <v>233</v>
      </c>
    </row>
    <row r="6" spans="1:33" ht="15" thickBot="1">
      <c r="Y6" s="270"/>
      <c r="Z6" s="287"/>
      <c r="AA6" s="287"/>
      <c r="AB6" s="371" t="s">
        <v>234</v>
      </c>
      <c r="AC6" s="375">
        <v>19852.546974306686</v>
      </c>
      <c r="AE6" s="319"/>
      <c r="AF6" s="319"/>
      <c r="AG6" s="319"/>
    </row>
    <row r="7" spans="1:33" ht="15.5">
      <c r="A7" s="369">
        <v>1</v>
      </c>
      <c r="B7" s="273" t="s">
        <v>168</v>
      </c>
      <c r="C7" s="270"/>
      <c r="D7" s="270"/>
      <c r="E7" s="270"/>
      <c r="F7" s="270"/>
      <c r="G7" s="270"/>
      <c r="H7" s="270"/>
      <c r="I7" s="270"/>
      <c r="J7" s="270"/>
      <c r="K7" s="270"/>
      <c r="L7" s="270"/>
      <c r="M7" s="270"/>
      <c r="N7" s="270"/>
      <c r="O7" s="270"/>
      <c r="P7" s="270"/>
      <c r="Q7" s="270"/>
      <c r="R7" s="270"/>
      <c r="S7" s="270"/>
      <c r="T7" s="270"/>
      <c r="U7" s="270"/>
      <c r="V7" s="270"/>
      <c r="W7" s="270"/>
      <c r="X7" s="270"/>
      <c r="Y7" s="270"/>
      <c r="Z7" s="287"/>
      <c r="AA7" s="287"/>
      <c r="AB7" s="371"/>
      <c r="AE7" s="319"/>
      <c r="AF7" s="319"/>
      <c r="AG7" s="319"/>
    </row>
    <row r="8" spans="1:33" ht="15.5">
      <c r="B8" s="273" t="s">
        <v>169</v>
      </c>
      <c r="C8" s="270">
        <v>305.44813982520537</v>
      </c>
      <c r="D8" s="285">
        <v>54.196438022866388</v>
      </c>
      <c r="E8" s="285">
        <v>50.23817378895771</v>
      </c>
      <c r="F8" s="285">
        <v>60.778899260737255</v>
      </c>
      <c r="G8" s="285">
        <v>40.158820267445613</v>
      </c>
      <c r="H8" s="285">
        <v>42.536494756108866</v>
      </c>
      <c r="I8" s="285">
        <v>41.110460986108755</v>
      </c>
      <c r="J8" s="285">
        <v>36.132139420094795</v>
      </c>
      <c r="K8" s="285">
        <v>32.71745410009936</v>
      </c>
      <c r="L8" s="285">
        <v>34.597719927626876</v>
      </c>
      <c r="M8" s="285">
        <v>4.8250502747116171</v>
      </c>
      <c r="N8" s="285">
        <v>2.5344453114283194</v>
      </c>
      <c r="O8" s="285">
        <v>2.06945158878007</v>
      </c>
      <c r="P8" s="285">
        <v>2.059731125742021</v>
      </c>
      <c r="Q8" s="285">
        <v>2.22624877135907</v>
      </c>
      <c r="R8" s="285">
        <v>2.5577934135409599</v>
      </c>
      <c r="S8" s="285">
        <v>3.0137420147880789</v>
      </c>
      <c r="T8" s="285">
        <v>4.5969955262925453</v>
      </c>
      <c r="U8" s="285">
        <v>0</v>
      </c>
      <c r="V8" s="285">
        <v>0</v>
      </c>
      <c r="W8" s="285">
        <v>0</v>
      </c>
      <c r="X8" s="270"/>
      <c r="Y8" s="270">
        <v>416.35005855668828</v>
      </c>
      <c r="Z8" s="287"/>
      <c r="AA8" s="287"/>
      <c r="AB8" s="371"/>
      <c r="AD8" s="377"/>
      <c r="AE8" s="319" t="s">
        <v>169</v>
      </c>
      <c r="AF8" s="319"/>
      <c r="AG8" s="319" t="s">
        <v>235</v>
      </c>
    </row>
    <row r="9" spans="1:33" ht="7.5" customHeight="1">
      <c r="B9" s="277"/>
      <c r="C9" s="270"/>
      <c r="D9" s="270"/>
      <c r="E9" s="270"/>
      <c r="F9" s="270"/>
      <c r="G9" s="270"/>
      <c r="H9" s="270"/>
      <c r="I9" s="270"/>
      <c r="J9" s="270"/>
      <c r="K9" s="270"/>
      <c r="L9" s="270"/>
      <c r="M9" s="270"/>
      <c r="N9" s="270"/>
      <c r="O9" s="270"/>
      <c r="P9" s="270"/>
      <c r="Q9" s="270"/>
      <c r="R9" s="270"/>
      <c r="S9" s="270"/>
      <c r="T9" s="270"/>
      <c r="U9" s="270"/>
      <c r="V9" s="270"/>
      <c r="W9" s="270"/>
      <c r="X9" s="270"/>
      <c r="Y9" s="270"/>
      <c r="Z9" s="287"/>
      <c r="AA9" s="287"/>
      <c r="AB9" s="371"/>
      <c r="AD9" s="377"/>
      <c r="AE9" s="319"/>
      <c r="AF9" s="319"/>
      <c r="AG9" s="319"/>
    </row>
    <row r="10" spans="1:33" ht="15.5">
      <c r="B10" s="276" t="s">
        <v>136</v>
      </c>
      <c r="C10" s="275">
        <v>305.44813982520537</v>
      </c>
      <c r="D10" s="275">
        <v>54.196438022866388</v>
      </c>
      <c r="E10" s="275">
        <v>50.23817378895771</v>
      </c>
      <c r="F10" s="275">
        <v>60.778899260737255</v>
      </c>
      <c r="G10" s="275">
        <v>40.158820267445613</v>
      </c>
      <c r="H10" s="275">
        <v>42.536494756108866</v>
      </c>
      <c r="I10" s="275">
        <v>41.110460986108755</v>
      </c>
      <c r="J10" s="275">
        <v>36.132139420094795</v>
      </c>
      <c r="K10" s="275">
        <v>32.71745410009936</v>
      </c>
      <c r="L10" s="275">
        <v>34.597719927626876</v>
      </c>
      <c r="M10" s="275">
        <v>4.8250502747116171</v>
      </c>
      <c r="N10" s="275">
        <v>2.5344453114283194</v>
      </c>
      <c r="O10" s="275">
        <v>2.06945158878007</v>
      </c>
      <c r="P10" s="275">
        <v>2.059731125742021</v>
      </c>
      <c r="Q10" s="275">
        <v>2.22624877135907</v>
      </c>
      <c r="R10" s="275">
        <v>2.5577934135409599</v>
      </c>
      <c r="S10" s="275">
        <v>3.0137420147880789</v>
      </c>
      <c r="T10" s="275">
        <v>4.5969955262925453</v>
      </c>
      <c r="U10" s="275">
        <v>0</v>
      </c>
      <c r="V10" s="275">
        <v>0</v>
      </c>
      <c r="W10" s="275">
        <v>0</v>
      </c>
      <c r="X10" s="270"/>
      <c r="Y10" s="270">
        <v>416.35005855668828</v>
      </c>
      <c r="Z10" s="287"/>
      <c r="AA10" s="287"/>
      <c r="AB10" s="378"/>
      <c r="AD10" s="377"/>
      <c r="AE10" s="319"/>
      <c r="AF10" s="319"/>
      <c r="AG10" s="319"/>
    </row>
    <row r="11" spans="1:33">
      <c r="X11" s="270"/>
      <c r="Y11" s="270"/>
      <c r="Z11" s="287"/>
      <c r="AA11" s="287"/>
      <c r="AB11" s="371"/>
      <c r="AD11" s="377"/>
      <c r="AE11" s="319"/>
      <c r="AF11" s="319"/>
      <c r="AG11" s="319"/>
    </row>
    <row r="12" spans="1:33" ht="15.5">
      <c r="A12" s="369">
        <v>2</v>
      </c>
      <c r="B12" s="273" t="s">
        <v>170</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87"/>
      <c r="AA12" s="287"/>
      <c r="AB12" s="371"/>
      <c r="AD12" s="377"/>
      <c r="AE12" s="319"/>
      <c r="AF12" s="319"/>
      <c r="AG12" s="319"/>
    </row>
    <row r="13" spans="1:33" ht="15.5">
      <c r="B13" s="277" t="s">
        <v>171</v>
      </c>
      <c r="C13" s="270">
        <v>2187.0643251261113</v>
      </c>
      <c r="D13" s="285">
        <v>289.96706246348947</v>
      </c>
      <c r="E13" s="285">
        <v>285.11617364131712</v>
      </c>
      <c r="F13" s="285">
        <v>285.54035775802237</v>
      </c>
      <c r="G13" s="285">
        <v>314.12440957535853</v>
      </c>
      <c r="H13" s="285">
        <v>322.86883398197051</v>
      </c>
      <c r="I13" s="285">
        <v>299.9418468306547</v>
      </c>
      <c r="J13" s="285">
        <v>281.42838375059426</v>
      </c>
      <c r="K13" s="285">
        <v>270.65599399437161</v>
      </c>
      <c r="L13" s="285">
        <v>272.15337343007616</v>
      </c>
      <c r="M13" s="285">
        <v>90.782709283436887</v>
      </c>
      <c r="N13" s="285">
        <v>83.215658630981139</v>
      </c>
      <c r="O13" s="285">
        <v>93.809191498236473</v>
      </c>
      <c r="P13" s="285">
        <v>84.099718474105956</v>
      </c>
      <c r="Q13" s="285">
        <v>84.592536729780946</v>
      </c>
      <c r="R13" s="285">
        <v>70.507270874269167</v>
      </c>
      <c r="S13" s="285">
        <v>56.91557852054585</v>
      </c>
      <c r="T13" s="285">
        <v>55.984835506850963</v>
      </c>
      <c r="U13" s="285">
        <v>0</v>
      </c>
      <c r="V13" s="285">
        <v>0</v>
      </c>
      <c r="W13" s="285">
        <v>0</v>
      </c>
      <c r="X13" s="270"/>
      <c r="Y13" s="270">
        <v>3241.703934944062</v>
      </c>
      <c r="Z13" s="379" t="b">
        <v>1</v>
      </c>
      <c r="AA13" s="379"/>
      <c r="AB13" s="378"/>
      <c r="AC13" s="380"/>
      <c r="AD13" s="377"/>
      <c r="AE13" s="319" t="s">
        <v>169</v>
      </c>
      <c r="AF13" s="319"/>
      <c r="AG13" s="319" t="s">
        <v>236</v>
      </c>
    </row>
    <row r="14" spans="1:33" ht="15.5">
      <c r="B14" s="277" t="s">
        <v>172</v>
      </c>
      <c r="C14" s="270">
        <v>92.970191390745001</v>
      </c>
      <c r="D14" s="285">
        <v>16.15657538389074</v>
      </c>
      <c r="E14" s="285">
        <v>20.144527601205432</v>
      </c>
      <c r="F14" s="285">
        <v>20.144527601205432</v>
      </c>
      <c r="G14" s="285">
        <v>20.144527601205432</v>
      </c>
      <c r="H14" s="285">
        <v>20.144527601205432</v>
      </c>
      <c r="I14" s="285">
        <v>20.144527601205432</v>
      </c>
      <c r="J14" s="285">
        <v>0</v>
      </c>
      <c r="K14" s="285">
        <v>0</v>
      </c>
      <c r="L14" s="285">
        <v>0</v>
      </c>
      <c r="M14" s="285">
        <v>0</v>
      </c>
      <c r="N14" s="285">
        <v>0</v>
      </c>
      <c r="O14" s="285">
        <v>0</v>
      </c>
      <c r="P14" s="285">
        <v>0</v>
      </c>
      <c r="Q14" s="285">
        <v>0</v>
      </c>
      <c r="R14" s="285">
        <v>0</v>
      </c>
      <c r="S14" s="285">
        <v>0</v>
      </c>
      <c r="T14" s="285">
        <v>0</v>
      </c>
      <c r="U14" s="285">
        <v>0</v>
      </c>
      <c r="V14" s="285">
        <v>0</v>
      </c>
      <c r="W14" s="285">
        <v>0</v>
      </c>
      <c r="X14" s="270"/>
      <c r="Y14" s="270">
        <v>116.87921338991788</v>
      </c>
      <c r="Z14" s="287"/>
      <c r="AA14" s="287"/>
      <c r="AB14" s="371"/>
      <c r="AD14" s="377"/>
      <c r="AE14" s="319" t="s">
        <v>237</v>
      </c>
      <c r="AF14" s="319"/>
      <c r="AG14" s="319" t="s">
        <v>236</v>
      </c>
    </row>
    <row r="15" spans="1:33" ht="15.5">
      <c r="B15" s="288" t="s">
        <v>173</v>
      </c>
      <c r="C15" s="270">
        <v>652.14435901013348</v>
      </c>
      <c r="D15" s="285">
        <v>0</v>
      </c>
      <c r="E15" s="285">
        <v>0</v>
      </c>
      <c r="F15" s="285">
        <v>0</v>
      </c>
      <c r="G15" s="285">
        <v>1.2470000000000001</v>
      </c>
      <c r="H15" s="285">
        <v>0</v>
      </c>
      <c r="I15" s="285">
        <v>50.503101000000001</v>
      </c>
      <c r="J15" s="285">
        <v>52.513819000000005</v>
      </c>
      <c r="K15" s="285">
        <v>13.911</v>
      </c>
      <c r="L15" s="285">
        <v>0</v>
      </c>
      <c r="M15" s="285">
        <v>820.75245999999981</v>
      </c>
      <c r="N15" s="285">
        <v>0</v>
      </c>
      <c r="O15" s="285">
        <v>0</v>
      </c>
      <c r="P15" s="285">
        <v>0</v>
      </c>
      <c r="Q15" s="285">
        <v>0</v>
      </c>
      <c r="R15" s="285">
        <v>231.41399999999999</v>
      </c>
      <c r="S15" s="285">
        <v>70.225999999999999</v>
      </c>
      <c r="T15" s="285">
        <v>0</v>
      </c>
      <c r="U15" s="285">
        <v>123.905</v>
      </c>
      <c r="V15" s="285">
        <v>0</v>
      </c>
      <c r="W15" s="285">
        <v>0</v>
      </c>
      <c r="X15" s="270"/>
      <c r="Y15" s="270">
        <v>1364.4723799999999</v>
      </c>
      <c r="Z15" s="287"/>
      <c r="AA15" s="287"/>
      <c r="AB15" s="378"/>
      <c r="AC15" s="380"/>
      <c r="AD15" s="377"/>
      <c r="AE15" s="319"/>
      <c r="AF15" s="319"/>
      <c r="AG15" s="319"/>
    </row>
    <row r="16" spans="1:33" ht="7.5" customHeight="1">
      <c r="B16" s="381"/>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79"/>
      <c r="AA16" s="379"/>
      <c r="AB16" s="378"/>
      <c r="AD16" s="377"/>
      <c r="AE16" s="319"/>
      <c r="AF16" s="319"/>
      <c r="AG16" s="319"/>
    </row>
    <row r="17" spans="1:33" ht="15.5">
      <c r="B17" s="276" t="s">
        <v>136</v>
      </c>
      <c r="C17" s="275">
        <v>2932.1788755269904</v>
      </c>
      <c r="D17" s="275">
        <v>306.12363784738022</v>
      </c>
      <c r="E17" s="275">
        <v>305.26070124252254</v>
      </c>
      <c r="F17" s="275">
        <v>305.68488535922779</v>
      </c>
      <c r="G17" s="275">
        <v>335.51593717656397</v>
      </c>
      <c r="H17" s="275">
        <v>343.01336158317594</v>
      </c>
      <c r="I17" s="275">
        <v>370.58947543186014</v>
      </c>
      <c r="J17" s="275">
        <v>333.94220275059428</v>
      </c>
      <c r="K17" s="275">
        <v>284.56699399437161</v>
      </c>
      <c r="L17" s="275">
        <v>272.15337343007616</v>
      </c>
      <c r="M17" s="275">
        <v>911.53516928343674</v>
      </c>
      <c r="N17" s="275">
        <v>83.215658630981139</v>
      </c>
      <c r="O17" s="275">
        <v>93.809191498236473</v>
      </c>
      <c r="P17" s="275">
        <v>84.099718474105956</v>
      </c>
      <c r="Q17" s="275">
        <v>84.592536729780946</v>
      </c>
      <c r="R17" s="275">
        <v>301.92127087426917</v>
      </c>
      <c r="S17" s="275">
        <v>127.14157852054585</v>
      </c>
      <c r="T17" s="275">
        <v>55.984835506850963</v>
      </c>
      <c r="U17" s="275">
        <v>123.905</v>
      </c>
      <c r="V17" s="275">
        <v>0</v>
      </c>
      <c r="W17" s="275">
        <v>0</v>
      </c>
      <c r="X17" s="270"/>
      <c r="Y17" s="270">
        <v>4723.0555283339791</v>
      </c>
      <c r="Z17" s="287"/>
      <c r="AA17" s="287"/>
      <c r="AB17" s="371"/>
      <c r="AD17" s="377"/>
      <c r="AE17" s="319"/>
      <c r="AF17" s="319"/>
      <c r="AG17" s="319"/>
    </row>
    <row r="18" spans="1:33">
      <c r="X18" s="270"/>
      <c r="Y18" s="270"/>
      <c r="Z18" s="287"/>
      <c r="AA18" s="287"/>
      <c r="AB18" s="371"/>
      <c r="AD18" s="377"/>
      <c r="AE18" s="319"/>
      <c r="AF18" s="319"/>
      <c r="AG18" s="319"/>
    </row>
    <row r="19" spans="1:33" ht="15.5">
      <c r="A19" s="369">
        <v>3</v>
      </c>
      <c r="B19" s="273" t="s">
        <v>174</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87"/>
      <c r="AA19" s="287"/>
      <c r="AB19" s="371"/>
      <c r="AD19" s="377"/>
      <c r="AE19" s="319"/>
      <c r="AF19" s="319"/>
      <c r="AG19" s="319"/>
    </row>
    <row r="20" spans="1:33" ht="15.5">
      <c r="B20" s="277" t="s">
        <v>144</v>
      </c>
      <c r="C20" s="270">
        <v>4024.0384319661716</v>
      </c>
      <c r="D20" s="285">
        <v>657.16879963882388</v>
      </c>
      <c r="E20" s="285">
        <v>751.38338345849741</v>
      </c>
      <c r="F20" s="285">
        <v>772.22135064337181</v>
      </c>
      <c r="G20" s="285">
        <v>528.86201241185313</v>
      </c>
      <c r="H20" s="285">
        <v>610.28368232774471</v>
      </c>
      <c r="I20" s="285">
        <v>589.76488525400293</v>
      </c>
      <c r="J20" s="285">
        <v>479.52676543044868</v>
      </c>
      <c r="K20" s="285">
        <v>384.52108359005234</v>
      </c>
      <c r="L20" s="285">
        <v>417.48831967002127</v>
      </c>
      <c r="M20" s="285">
        <v>110.15808595440413</v>
      </c>
      <c r="N20" s="285">
        <v>17.971215926220282</v>
      </c>
      <c r="O20" s="285">
        <v>14.196111641547109</v>
      </c>
      <c r="P20" s="285">
        <v>14.6574558145702</v>
      </c>
      <c r="Q20" s="285">
        <v>15.58301981891934</v>
      </c>
      <c r="R20" s="285">
        <v>18.025304396357281</v>
      </c>
      <c r="S20" s="285">
        <v>21.137714050665387</v>
      </c>
      <c r="T20" s="285">
        <v>26.38904341279191</v>
      </c>
      <c r="U20" s="285">
        <v>0</v>
      </c>
      <c r="V20" s="285">
        <v>0</v>
      </c>
      <c r="W20" s="285">
        <v>0</v>
      </c>
      <c r="X20" s="270"/>
      <c r="Y20" s="270">
        <v>5429.3382334402913</v>
      </c>
      <c r="Z20" s="287"/>
      <c r="AA20" s="287"/>
      <c r="AB20" s="371"/>
      <c r="AD20" s="377"/>
      <c r="AE20" s="319" t="s">
        <v>169</v>
      </c>
      <c r="AF20" s="319"/>
      <c r="AG20" s="319" t="s">
        <v>238</v>
      </c>
    </row>
    <row r="21" spans="1:33" ht="15.5">
      <c r="B21" s="277" t="s">
        <v>175</v>
      </c>
      <c r="C21" s="270">
        <v>113.30852158940455</v>
      </c>
      <c r="D21" s="285">
        <v>1.0380147099999999</v>
      </c>
      <c r="E21" s="285">
        <v>3.3446625332899997</v>
      </c>
      <c r="F21" s="285">
        <v>7.5599484019999998</v>
      </c>
      <c r="G21" s="285">
        <v>28.419426640000008</v>
      </c>
      <c r="H21" s="285">
        <v>23.13626571379999</v>
      </c>
      <c r="I21" s="285">
        <v>16.312980681999999</v>
      </c>
      <c r="J21" s="285">
        <v>16.080004592999998</v>
      </c>
      <c r="K21" s="285">
        <v>13.53400014</v>
      </c>
      <c r="L21" s="285">
        <v>11.712787313000002</v>
      </c>
      <c r="M21" s="285">
        <v>10.243978913999999</v>
      </c>
      <c r="N21" s="285">
        <v>8.469644265000003</v>
      </c>
      <c r="O21" s="285">
        <v>7.8325343999999948</v>
      </c>
      <c r="P21" s="285">
        <v>8.3116009769999994</v>
      </c>
      <c r="Q21" s="285">
        <v>8.0178274060000039</v>
      </c>
      <c r="R21" s="285">
        <v>8.6088342059999992</v>
      </c>
      <c r="S21" s="285">
        <v>8.7783783000000035</v>
      </c>
      <c r="T21" s="285">
        <v>8.8336151800000042</v>
      </c>
      <c r="U21" s="285">
        <v>0</v>
      </c>
      <c r="V21" s="285">
        <v>0</v>
      </c>
      <c r="W21" s="285">
        <v>0</v>
      </c>
      <c r="X21" s="270"/>
      <c r="Y21" s="270">
        <v>190.23450437509004</v>
      </c>
      <c r="Z21" s="287"/>
      <c r="AA21" s="287"/>
      <c r="AB21" s="371"/>
      <c r="AD21" s="377"/>
      <c r="AE21" s="319" t="s">
        <v>169</v>
      </c>
      <c r="AF21" s="319"/>
      <c r="AG21" s="319" t="s">
        <v>239</v>
      </c>
    </row>
    <row r="22" spans="1:33" ht="15.5">
      <c r="B22" s="276" t="s">
        <v>136</v>
      </c>
      <c r="C22" s="275">
        <v>4137.3469535555741</v>
      </c>
      <c r="D22" s="275">
        <v>658.20681434882385</v>
      </c>
      <c r="E22" s="275">
        <v>754.72804599178744</v>
      </c>
      <c r="F22" s="275">
        <v>779.78129904537184</v>
      </c>
      <c r="G22" s="275">
        <v>557.28143905185311</v>
      </c>
      <c r="H22" s="275">
        <v>633.41994804154467</v>
      </c>
      <c r="I22" s="275">
        <v>606.07786593600292</v>
      </c>
      <c r="J22" s="275">
        <v>495.60677002344869</v>
      </c>
      <c r="K22" s="275">
        <v>398.05508373005233</v>
      </c>
      <c r="L22" s="275">
        <v>429.20110698302125</v>
      </c>
      <c r="M22" s="275">
        <v>120.40206486840412</v>
      </c>
      <c r="N22" s="275">
        <v>26.440860191220285</v>
      </c>
      <c r="O22" s="275">
        <v>22.028646041547105</v>
      </c>
      <c r="P22" s="275">
        <v>22.9690567915702</v>
      </c>
      <c r="Q22" s="275">
        <v>23.600847224919342</v>
      </c>
      <c r="R22" s="275">
        <v>26.634138602357282</v>
      </c>
      <c r="S22" s="275">
        <v>29.916092350665391</v>
      </c>
      <c r="T22" s="275">
        <v>35.222658592791916</v>
      </c>
      <c r="U22" s="275">
        <v>0</v>
      </c>
      <c r="V22" s="275">
        <v>0</v>
      </c>
      <c r="W22" s="275">
        <v>0</v>
      </c>
      <c r="X22" s="270"/>
      <c r="Y22" s="270">
        <v>5619.5727378153815</v>
      </c>
      <c r="Z22" s="379"/>
      <c r="AA22" s="379"/>
      <c r="AB22" s="378"/>
      <c r="AD22" s="377"/>
      <c r="AE22" s="319"/>
      <c r="AF22" s="319"/>
      <c r="AG22" s="319"/>
    </row>
    <row r="23" spans="1:33">
      <c r="X23" s="270"/>
      <c r="Y23" s="270"/>
      <c r="Z23" s="287"/>
      <c r="AA23" s="287"/>
      <c r="AB23" s="371"/>
      <c r="AD23" s="377"/>
      <c r="AE23" s="319"/>
      <c r="AF23" s="319"/>
      <c r="AG23" s="319"/>
    </row>
    <row r="24" spans="1:33" ht="15.5">
      <c r="A24" s="369">
        <v>4</v>
      </c>
      <c r="B24" s="273" t="s">
        <v>176</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87"/>
      <c r="AA24" s="287"/>
      <c r="AB24" s="371"/>
      <c r="AD24" s="377"/>
      <c r="AE24" s="319"/>
      <c r="AF24" s="319"/>
      <c r="AG24" s="319"/>
    </row>
    <row r="25" spans="1:33" ht="15.5">
      <c r="B25" s="277" t="s">
        <v>177</v>
      </c>
      <c r="C25" s="270">
        <v>-226.15041479596945</v>
      </c>
      <c r="D25" s="270">
        <v>-126.87008927171634</v>
      </c>
      <c r="E25" s="270">
        <v>0</v>
      </c>
      <c r="F25" s="270">
        <v>93.844267868203801</v>
      </c>
      <c r="G25" s="270">
        <v>-45.88741769987044</v>
      </c>
      <c r="H25" s="270">
        <v>-55.604027481499003</v>
      </c>
      <c r="I25" s="270">
        <v>126.64704196526367</v>
      </c>
      <c r="J25" s="270">
        <v>-17.080555892229324</v>
      </c>
      <c r="K25" s="270">
        <v>-29.676538959026093</v>
      </c>
      <c r="L25" s="270">
        <v>-193.56946561748694</v>
      </c>
      <c r="M25" s="270">
        <v>-53.015416275971411</v>
      </c>
      <c r="N25" s="270">
        <v>-33.919140128289541</v>
      </c>
      <c r="O25" s="270">
        <v>-23.423757146023171</v>
      </c>
      <c r="P25" s="270">
        <v>-11.53611023313861</v>
      </c>
      <c r="Q25" s="270">
        <v>-4.1924025811922636</v>
      </c>
      <c r="R25" s="270">
        <v>-7.3702456982650606</v>
      </c>
      <c r="S25" s="270">
        <v>-2.1411706980101486</v>
      </c>
      <c r="T25" s="270">
        <v>17.986584411179404</v>
      </c>
      <c r="U25" s="270">
        <v>0.14539739860546094</v>
      </c>
      <c r="V25" s="270">
        <v>0.18500283778341631</v>
      </c>
      <c r="W25" s="270">
        <v>1.0393762517084114E-2</v>
      </c>
      <c r="X25" s="270"/>
      <c r="Y25" s="270">
        <v>-365.46764943916554</v>
      </c>
      <c r="Z25" s="287"/>
      <c r="AA25" s="287"/>
      <c r="AB25" s="371"/>
      <c r="AD25" s="377"/>
      <c r="AE25" s="319"/>
      <c r="AF25" s="319"/>
      <c r="AG25" s="319"/>
    </row>
    <row r="26" spans="1:33" ht="15.5">
      <c r="B26" s="277" t="s">
        <v>178</v>
      </c>
      <c r="C26" s="270">
        <v>23284.035469989743</v>
      </c>
      <c r="D26" s="270">
        <v>3679.3848486053266</v>
      </c>
      <c r="E26" s="270">
        <v>3469.1895414123155</v>
      </c>
      <c r="F26" s="270">
        <v>3958.126558513462</v>
      </c>
      <c r="G26" s="270">
        <v>2925.0526863476134</v>
      </c>
      <c r="H26" s="270">
        <v>3146.6255198613335</v>
      </c>
      <c r="I26" s="270">
        <v>3206.1736389592884</v>
      </c>
      <c r="J26" s="270">
        <v>2676.0621005976759</v>
      </c>
      <c r="K26" s="270">
        <v>2438.9737550994937</v>
      </c>
      <c r="L26" s="270">
        <v>2571.7263821177908</v>
      </c>
      <c r="M26" s="270">
        <v>808.90586818502743</v>
      </c>
      <c r="N26" s="270">
        <v>523.38983037051003</v>
      </c>
      <c r="O26" s="270">
        <v>455.82117468803693</v>
      </c>
      <c r="P26" s="270">
        <v>451.73156249700799</v>
      </c>
      <c r="Q26" s="270">
        <v>493.04503476849681</v>
      </c>
      <c r="R26" s="270">
        <v>506.20903603732654</v>
      </c>
      <c r="S26" s="270">
        <v>557.12905890898503</v>
      </c>
      <c r="T26" s="270">
        <v>691.22304096009373</v>
      </c>
      <c r="U26" s="270">
        <v>479.075388727215</v>
      </c>
      <c r="V26" s="270">
        <v>484.43552190523337</v>
      </c>
      <c r="W26" s="270">
        <v>470.59339456298744</v>
      </c>
      <c r="X26" s="270"/>
      <c r="Y26" s="270"/>
      <c r="Z26" s="287"/>
      <c r="AA26" s="287"/>
      <c r="AB26" s="371"/>
      <c r="AD26" s="377"/>
      <c r="AE26" s="319"/>
      <c r="AF26" s="319"/>
      <c r="AG26" s="319" t="s">
        <v>240</v>
      </c>
    </row>
    <row r="27" spans="1:33" ht="15.5">
      <c r="A27" s="309" t="s">
        <v>18</v>
      </c>
      <c r="B27" s="276" t="s">
        <v>136</v>
      </c>
      <c r="C27" s="275">
        <v>23057.885055193779</v>
      </c>
      <c r="D27" s="275">
        <v>3552.5147593336101</v>
      </c>
      <c r="E27" s="275">
        <v>3469.1895414123155</v>
      </c>
      <c r="F27" s="275">
        <v>4051.9708263816656</v>
      </c>
      <c r="G27" s="275">
        <v>2879.1652686477428</v>
      </c>
      <c r="H27" s="275">
        <v>3091.0214923798344</v>
      </c>
      <c r="I27" s="275">
        <v>3332.8206809245521</v>
      </c>
      <c r="J27" s="275">
        <v>2658.9815447054466</v>
      </c>
      <c r="K27" s="275">
        <v>2409.2972161404678</v>
      </c>
      <c r="L27" s="275">
        <v>2378.1569165003039</v>
      </c>
      <c r="M27" s="275">
        <v>755.89045190905597</v>
      </c>
      <c r="N27" s="275">
        <v>489.47069024222048</v>
      </c>
      <c r="O27" s="275">
        <v>432.39741754201378</v>
      </c>
      <c r="P27" s="275">
        <v>440.19545226386936</v>
      </c>
      <c r="Q27" s="275">
        <v>488.85263218730455</v>
      </c>
      <c r="R27" s="275">
        <v>498.83879033906146</v>
      </c>
      <c r="S27" s="275">
        <v>554.98788821097492</v>
      </c>
      <c r="T27" s="275">
        <v>709.20962537127309</v>
      </c>
      <c r="U27" s="275">
        <v>479.22078612582044</v>
      </c>
      <c r="V27" s="275">
        <v>484.6205247430168</v>
      </c>
      <c r="W27" s="275">
        <v>470.60378832550452</v>
      </c>
      <c r="X27" s="270"/>
      <c r="Y27" s="270">
        <v>33627.406293686057</v>
      </c>
      <c r="Z27" s="379"/>
      <c r="AA27" s="379"/>
      <c r="AB27" s="378"/>
      <c r="AD27" s="377"/>
      <c r="AE27" s="319"/>
      <c r="AF27" s="319"/>
      <c r="AG27" s="319"/>
    </row>
    <row r="28" spans="1:33" ht="7.5" customHeight="1">
      <c r="X28" s="270"/>
      <c r="Y28" s="270"/>
      <c r="Z28" s="287"/>
      <c r="AA28" s="287"/>
      <c r="AB28" s="371"/>
      <c r="AD28" s="377"/>
      <c r="AE28" s="319"/>
      <c r="AF28" s="319"/>
      <c r="AG28" s="319"/>
    </row>
    <row r="29" spans="1:33"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87"/>
      <c r="AA29" s="287"/>
      <c r="AB29" s="371"/>
      <c r="AD29" s="377"/>
      <c r="AE29" s="319"/>
      <c r="AF29" s="319"/>
      <c r="AG29" s="319"/>
    </row>
    <row r="30" spans="1:33" ht="15.5">
      <c r="A30" s="369">
        <v>5</v>
      </c>
      <c r="B30" s="273" t="s">
        <v>179</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87"/>
      <c r="AA30" s="287"/>
      <c r="AB30" s="371"/>
      <c r="AD30" s="377"/>
      <c r="AE30" s="319"/>
      <c r="AF30" s="319"/>
      <c r="AG30" s="319"/>
    </row>
    <row r="31" spans="1:33" ht="15.5">
      <c r="B31" s="277" t="s">
        <v>180</v>
      </c>
      <c r="C31" s="270">
        <v>-4298.5903893008744</v>
      </c>
      <c r="D31" s="285">
        <v>37.206214785158629</v>
      </c>
      <c r="E31" s="285">
        <v>48.323301689135917</v>
      </c>
      <c r="F31" s="285">
        <v>-59.26997770292845</v>
      </c>
      <c r="G31" s="285">
        <v>-249.82109977890397</v>
      </c>
      <c r="H31" s="285">
        <v>-254.70438152141597</v>
      </c>
      <c r="I31" s="285">
        <v>-533.74980974481969</v>
      </c>
      <c r="J31" s="285">
        <v>-707.65725138286598</v>
      </c>
      <c r="K31" s="285">
        <v>-718.97157810343276</v>
      </c>
      <c r="L31" s="285">
        <v>-755.99557263066015</v>
      </c>
      <c r="M31" s="285">
        <v>-809.67670716325551</v>
      </c>
      <c r="N31" s="285">
        <v>-725.43859825346624</v>
      </c>
      <c r="O31" s="285">
        <v>-837.54026979899675</v>
      </c>
      <c r="P31" s="285">
        <v>-811.89868954765382</v>
      </c>
      <c r="Q31" s="285">
        <v>-626.14475353434386</v>
      </c>
      <c r="R31" s="285">
        <v>-660.81361136854241</v>
      </c>
      <c r="S31" s="285">
        <v>-366.96883885239328</v>
      </c>
      <c r="T31" s="285">
        <v>-168.74275819138748</v>
      </c>
      <c r="U31" s="285">
        <v>-161.61550068244273</v>
      </c>
      <c r="V31" s="285">
        <v>-152.91742323581036</v>
      </c>
      <c r="W31" s="285">
        <v>-80.536110449316809</v>
      </c>
      <c r="X31" s="270"/>
      <c r="Y31" s="270">
        <v>-8596.933415468342</v>
      </c>
      <c r="Z31" s="287"/>
      <c r="AA31" s="287"/>
      <c r="AB31" s="378"/>
      <c r="AC31" s="380"/>
      <c r="AD31" s="377"/>
      <c r="AE31" s="319" t="s">
        <v>218</v>
      </c>
      <c r="AF31" s="319"/>
      <c r="AG31" s="319" t="s">
        <v>235</v>
      </c>
    </row>
    <row r="32" spans="1:33" ht="15.5">
      <c r="B32" s="277" t="s">
        <v>181</v>
      </c>
      <c r="C32" s="270">
        <v>-9696.6470251014907</v>
      </c>
      <c r="D32" s="285">
        <v>-305.80195188141033</v>
      </c>
      <c r="E32" s="285">
        <v>-316.15778386248195</v>
      </c>
      <c r="F32" s="285">
        <v>-474.00540084463597</v>
      </c>
      <c r="G32" s="285">
        <v>-483.36542622123784</v>
      </c>
      <c r="H32" s="285">
        <v>-500.0593898002042</v>
      </c>
      <c r="I32" s="285">
        <v>-556.86913506365897</v>
      </c>
      <c r="J32" s="285">
        <v>-661.5305443817947</v>
      </c>
      <c r="K32" s="285">
        <v>-693.16562139133646</v>
      </c>
      <c r="L32" s="285">
        <v>-327.59292590660078</v>
      </c>
      <c r="M32" s="285">
        <v>-1249.6816043805391</v>
      </c>
      <c r="N32" s="285">
        <v>-1626.0625520734588</v>
      </c>
      <c r="O32" s="285">
        <v>-1657.9889965622322</v>
      </c>
      <c r="P32" s="285">
        <v>-1599.0094228903567</v>
      </c>
      <c r="Q32" s="285">
        <v>-1654.8153048324752</v>
      </c>
      <c r="R32" s="285">
        <v>-1784.5031371369816</v>
      </c>
      <c r="S32" s="285">
        <v>-1733.4887105257715</v>
      </c>
      <c r="T32" s="285">
        <v>-1721.533672224431</v>
      </c>
      <c r="U32" s="285">
        <v>-1754.9563896725074</v>
      </c>
      <c r="V32" s="285">
        <v>-1806.5123967035302</v>
      </c>
      <c r="W32" s="285">
        <v>-683.70004155480638</v>
      </c>
      <c r="X32" s="270"/>
      <c r="Y32" s="270">
        <v>-21590.80040791045</v>
      </c>
      <c r="Z32" s="287"/>
      <c r="AA32" s="287"/>
      <c r="AB32" s="378"/>
      <c r="AC32" s="380"/>
      <c r="AD32" s="377"/>
      <c r="AE32" s="319" t="s">
        <v>219</v>
      </c>
      <c r="AF32" s="319"/>
      <c r="AG32" s="319" t="s">
        <v>235</v>
      </c>
    </row>
    <row r="33" spans="1:33" ht="15.5">
      <c r="B33" s="277" t="s">
        <v>148</v>
      </c>
      <c r="C33" s="270">
        <v>99.231883873918008</v>
      </c>
      <c r="D33" s="285">
        <v>10.81103467622189</v>
      </c>
      <c r="E33" s="285">
        <v>11.030514490969619</v>
      </c>
      <c r="F33" s="285">
        <v>10.6901087293532</v>
      </c>
      <c r="G33" s="285">
        <v>10.64221033584583</v>
      </c>
      <c r="H33" s="285">
        <v>11.38233543534542</v>
      </c>
      <c r="I33" s="285">
        <v>13.52150417932137</v>
      </c>
      <c r="J33" s="285">
        <v>11.24932210209424</v>
      </c>
      <c r="K33" s="285">
        <v>10.457568684547971</v>
      </c>
      <c r="L33" s="285">
        <v>10.998863133558979</v>
      </c>
      <c r="M33" s="285">
        <v>7.9219762751923612</v>
      </c>
      <c r="N33" s="285">
        <v>5.6084416540350661</v>
      </c>
      <c r="O33" s="285">
        <v>4.9515324528515796</v>
      </c>
      <c r="P33" s="285">
        <v>5.0247004676775884</v>
      </c>
      <c r="Q33" s="285">
        <v>5.007916955394399</v>
      </c>
      <c r="R33" s="285">
        <v>5.4603326229550344</v>
      </c>
      <c r="S33" s="285">
        <v>5.9093272334161764</v>
      </c>
      <c r="T33" s="285">
        <v>6.4116201702421982</v>
      </c>
      <c r="U33" s="285">
        <v>7.3299430287903959</v>
      </c>
      <c r="V33" s="285">
        <v>7.4022678124169108</v>
      </c>
      <c r="W33" s="285">
        <v>6.9387647438063738</v>
      </c>
      <c r="X33" s="270"/>
      <c r="Y33" s="270">
        <v>168.75028518403661</v>
      </c>
      <c r="Z33" s="287"/>
      <c r="AA33" s="287"/>
      <c r="AB33" s="378"/>
      <c r="AC33" s="380"/>
      <c r="AD33" s="377"/>
      <c r="AE33" s="319" t="s">
        <v>241</v>
      </c>
      <c r="AF33" s="319"/>
      <c r="AG33" s="319" t="s">
        <v>235</v>
      </c>
    </row>
    <row r="34" spans="1:33" ht="15.5">
      <c r="B34" s="277" t="s">
        <v>182</v>
      </c>
      <c r="C34" s="270">
        <v>0</v>
      </c>
      <c r="D34" s="285">
        <v>0</v>
      </c>
      <c r="E34" s="285">
        <v>0</v>
      </c>
      <c r="F34" s="285">
        <v>0</v>
      </c>
      <c r="G34" s="285">
        <v>0</v>
      </c>
      <c r="H34" s="285">
        <v>0</v>
      </c>
      <c r="I34" s="285">
        <v>0</v>
      </c>
      <c r="J34" s="285">
        <v>0</v>
      </c>
      <c r="K34" s="285">
        <v>0</v>
      </c>
      <c r="L34" s="285">
        <v>0</v>
      </c>
      <c r="M34" s="285">
        <v>0</v>
      </c>
      <c r="N34" s="285">
        <v>0</v>
      </c>
      <c r="O34" s="285">
        <v>0</v>
      </c>
      <c r="P34" s="285">
        <v>0</v>
      </c>
      <c r="Q34" s="285">
        <v>0</v>
      </c>
      <c r="R34" s="285">
        <v>0</v>
      </c>
      <c r="S34" s="285">
        <v>0</v>
      </c>
      <c r="T34" s="285">
        <v>0</v>
      </c>
      <c r="U34" s="285">
        <v>0</v>
      </c>
      <c r="V34" s="285">
        <v>0</v>
      </c>
      <c r="W34" s="285">
        <v>0</v>
      </c>
      <c r="X34" s="270"/>
      <c r="Y34" s="270">
        <v>0</v>
      </c>
      <c r="Z34" s="287"/>
      <c r="AA34" s="287"/>
      <c r="AB34" s="378"/>
      <c r="AD34" s="377"/>
      <c r="AE34" s="319" t="s">
        <v>242</v>
      </c>
      <c r="AF34" s="319"/>
      <c r="AG34" s="319" t="s">
        <v>243</v>
      </c>
    </row>
    <row r="35" spans="1:33" ht="15.5">
      <c r="B35" s="277" t="s">
        <v>183</v>
      </c>
      <c r="C35" s="270">
        <v>36.960711997939164</v>
      </c>
      <c r="D35" s="285">
        <v>24.453512099047593</v>
      </c>
      <c r="E35" s="285">
        <v>16.025579196000059</v>
      </c>
      <c r="F35" s="285">
        <v>0</v>
      </c>
      <c r="G35" s="285">
        <v>0</v>
      </c>
      <c r="H35" s="285">
        <v>0</v>
      </c>
      <c r="I35" s="285">
        <v>0</v>
      </c>
      <c r="J35" s="285">
        <v>0</v>
      </c>
      <c r="K35" s="285">
        <v>0</v>
      </c>
      <c r="L35" s="285">
        <v>0</v>
      </c>
      <c r="M35" s="285">
        <v>0</v>
      </c>
      <c r="N35" s="285">
        <v>0</v>
      </c>
      <c r="O35" s="285">
        <v>0</v>
      </c>
      <c r="P35" s="285">
        <v>0</v>
      </c>
      <c r="Q35" s="285">
        <v>0</v>
      </c>
      <c r="R35" s="285">
        <v>0</v>
      </c>
      <c r="S35" s="285">
        <v>0</v>
      </c>
      <c r="T35" s="285">
        <v>0</v>
      </c>
      <c r="U35" s="285">
        <v>0</v>
      </c>
      <c r="V35" s="285">
        <v>0</v>
      </c>
      <c r="W35" s="285">
        <v>0</v>
      </c>
      <c r="X35" s="270"/>
      <c r="Y35" s="270">
        <v>40.479091295047652</v>
      </c>
      <c r="Z35" s="287"/>
      <c r="AA35" s="287"/>
      <c r="AB35" s="378"/>
      <c r="AD35" s="377"/>
      <c r="AE35" s="319" t="s">
        <v>244</v>
      </c>
      <c r="AF35" s="319"/>
      <c r="AG35" s="319" t="s">
        <v>235</v>
      </c>
    </row>
    <row r="36" spans="1:33" ht="15.5">
      <c r="B36" s="277" t="s">
        <v>184</v>
      </c>
      <c r="C36" s="270">
        <v>2458.9887825246678</v>
      </c>
      <c r="D36" s="285">
        <v>263.78231224598852</v>
      </c>
      <c r="E36" s="285">
        <v>258.20244419015665</v>
      </c>
      <c r="F36" s="285">
        <v>257.50144849295015</v>
      </c>
      <c r="G36" s="285">
        <v>255.20833223090759</v>
      </c>
      <c r="H36" s="285">
        <v>249.42985301121763</v>
      </c>
      <c r="I36" s="285">
        <v>248.01249102527444</v>
      </c>
      <c r="J36" s="285">
        <v>242.84160699420445</v>
      </c>
      <c r="K36" s="285">
        <v>241.95759312097917</v>
      </c>
      <c r="L36" s="285">
        <v>219.04291409425991</v>
      </c>
      <c r="M36" s="285">
        <v>215.51048006602727</v>
      </c>
      <c r="N36" s="285">
        <v>210.29840023959619</v>
      </c>
      <c r="O36" s="285">
        <v>208.4498745483227</v>
      </c>
      <c r="P36" s="285">
        <v>206.98120156178555</v>
      </c>
      <c r="Q36" s="285">
        <v>197.37694092801976</v>
      </c>
      <c r="R36" s="285">
        <v>180.89277802653072</v>
      </c>
      <c r="S36" s="285">
        <v>177.13393458954374</v>
      </c>
      <c r="T36" s="285">
        <v>173.68308738742786</v>
      </c>
      <c r="U36" s="285">
        <v>172.45681183138555</v>
      </c>
      <c r="V36" s="285">
        <v>172.02345618669602</v>
      </c>
      <c r="W36" s="285">
        <v>171.19803167098655</v>
      </c>
      <c r="X36" s="270"/>
      <c r="Y36" s="270">
        <v>4321.9839924422613</v>
      </c>
      <c r="Z36" s="287"/>
      <c r="AA36" s="287"/>
      <c r="AB36" s="378"/>
      <c r="AD36" s="377"/>
      <c r="AE36" s="319" t="s">
        <v>245</v>
      </c>
      <c r="AF36" s="319"/>
      <c r="AG36" s="319" t="s">
        <v>235</v>
      </c>
    </row>
    <row r="37" spans="1:33" ht="15.5">
      <c r="B37" s="277" t="s">
        <v>185</v>
      </c>
      <c r="C37" s="270">
        <v>-1281.1072884885498</v>
      </c>
      <c r="D37" s="285">
        <v>8.7623800454736607</v>
      </c>
      <c r="E37" s="285">
        <v>8.773451212695587</v>
      </c>
      <c r="F37" s="285">
        <v>8.7848537456534999</v>
      </c>
      <c r="G37" s="285">
        <v>8.7963061705556314</v>
      </c>
      <c r="H37" s="285">
        <v>8.7582820305488092</v>
      </c>
      <c r="I37" s="285">
        <v>8.815584224149962</v>
      </c>
      <c r="J37" s="285">
        <v>8.8088512492625597</v>
      </c>
      <c r="K37" s="285">
        <v>-149.42345445001217</v>
      </c>
      <c r="L37" s="285">
        <v>-153.08835291891003</v>
      </c>
      <c r="M37" s="285">
        <v>-156.91178063390643</v>
      </c>
      <c r="N37" s="285">
        <v>-311.53041764887848</v>
      </c>
      <c r="O37" s="285">
        <v>-270.92671549525471</v>
      </c>
      <c r="P37" s="285">
        <v>-285.34787635104647</v>
      </c>
      <c r="Q37" s="285">
        <v>-296.42673705010549</v>
      </c>
      <c r="R37" s="285">
        <v>-306.17358385915793</v>
      </c>
      <c r="S37" s="285">
        <v>-353.16436119514026</v>
      </c>
      <c r="T37" s="285">
        <v>-364.29115949508594</v>
      </c>
      <c r="U37" s="285">
        <v>-227.25672870041305</v>
      </c>
      <c r="V37" s="285">
        <v>-234.4253111038029</v>
      </c>
      <c r="W37" s="285">
        <v>-234.42936807005094</v>
      </c>
      <c r="X37" s="270"/>
      <c r="Y37" s="270">
        <v>-3281.8961382934249</v>
      </c>
      <c r="Z37" s="379"/>
      <c r="AA37" s="379"/>
      <c r="AB37" s="378"/>
      <c r="AC37" s="380"/>
      <c r="AD37" s="377"/>
      <c r="AE37" s="319" t="s">
        <v>246</v>
      </c>
      <c r="AF37" s="319"/>
      <c r="AG37" s="319" t="s">
        <v>235</v>
      </c>
    </row>
    <row r="38" spans="1:33" ht="15.5">
      <c r="B38" s="277" t="s">
        <v>11</v>
      </c>
      <c r="C38" s="270">
        <v>4941.4771520156501</v>
      </c>
      <c r="D38" s="285">
        <v>676.82144769626018</v>
      </c>
      <c r="E38" s="285">
        <v>576.51216381381596</v>
      </c>
      <c r="F38" s="285">
        <v>558.61821833087458</v>
      </c>
      <c r="G38" s="285">
        <v>567.63810016722061</v>
      </c>
      <c r="H38" s="285">
        <v>555.78790081737168</v>
      </c>
      <c r="I38" s="285">
        <v>588.60954399640298</v>
      </c>
      <c r="J38" s="285">
        <v>542.09845770115066</v>
      </c>
      <c r="K38" s="285">
        <v>492.70638837033869</v>
      </c>
      <c r="L38" s="285">
        <v>487.245813210763</v>
      </c>
      <c r="M38" s="285">
        <v>381.48826570143814</v>
      </c>
      <c r="N38" s="285">
        <v>271.49733250273169</v>
      </c>
      <c r="O38" s="285">
        <v>234.92589527506766</v>
      </c>
      <c r="P38" s="285">
        <v>234.37949458923936</v>
      </c>
      <c r="Q38" s="285">
        <v>246.13055992954958</v>
      </c>
      <c r="R38" s="285">
        <v>244.78361422518179</v>
      </c>
      <c r="S38" s="285">
        <v>261.39229024994489</v>
      </c>
      <c r="T38" s="285">
        <v>288.48059499027983</v>
      </c>
      <c r="U38" s="285">
        <v>332.67932621567616</v>
      </c>
      <c r="V38" s="285">
        <v>340.18044956045145</v>
      </c>
      <c r="W38" s="285">
        <v>332.16602982914316</v>
      </c>
      <c r="X38" s="270"/>
      <c r="Y38" s="270">
        <v>8214.141887172902</v>
      </c>
      <c r="Z38" s="379"/>
      <c r="AA38" s="379"/>
      <c r="AB38" s="378"/>
      <c r="AD38" s="377"/>
      <c r="AE38" s="319" t="s">
        <v>241</v>
      </c>
      <c r="AF38" s="319" t="s">
        <v>246</v>
      </c>
      <c r="AG38" s="319" t="s">
        <v>238</v>
      </c>
    </row>
    <row r="39" spans="1:33" ht="15.5">
      <c r="B39" s="277" t="s">
        <v>186</v>
      </c>
      <c r="C39" s="270">
        <v>65.701397175677783</v>
      </c>
      <c r="D39" s="285">
        <v>4.3793014109700001</v>
      </c>
      <c r="E39" s="285">
        <v>1.92474114213</v>
      </c>
      <c r="F39" s="285">
        <v>7.0811542929399982</v>
      </c>
      <c r="G39" s="285">
        <v>5.7571449687599996</v>
      </c>
      <c r="H39" s="285">
        <v>6.2697351679599986</v>
      </c>
      <c r="I39" s="285">
        <v>5.8523536385899941</v>
      </c>
      <c r="J39" s="285">
        <v>5.0051792780599973</v>
      </c>
      <c r="K39" s="285">
        <v>6.0043385323799976</v>
      </c>
      <c r="L39" s="285">
        <v>7.2058600942599904</v>
      </c>
      <c r="M39" s="285">
        <v>8.6405017487900011</v>
      </c>
      <c r="N39" s="285">
        <v>8.0182059923999951</v>
      </c>
      <c r="O39" s="285">
        <v>6.845278540699999</v>
      </c>
      <c r="P39" s="285">
        <v>7.7130927110400016</v>
      </c>
      <c r="Q39" s="285">
        <v>7.7546711788999945</v>
      </c>
      <c r="R39" s="285">
        <v>5.5706008921000008</v>
      </c>
      <c r="S39" s="285">
        <v>5.8583222280999996</v>
      </c>
      <c r="T39" s="285">
        <v>6.8658819055000011</v>
      </c>
      <c r="U39" s="285">
        <v>6.986307973549998</v>
      </c>
      <c r="V39" s="285">
        <v>7.3050629083299956</v>
      </c>
      <c r="W39" s="285">
        <v>7.1688408770600018</v>
      </c>
      <c r="X39" s="270"/>
      <c r="Y39" s="270">
        <v>128.20657548251998</v>
      </c>
      <c r="Z39" s="287"/>
      <c r="AA39" s="287"/>
      <c r="AB39" s="378"/>
      <c r="AD39" s="377"/>
      <c r="AE39" s="319" t="s">
        <v>241</v>
      </c>
      <c r="AF39" s="319" t="s">
        <v>246</v>
      </c>
      <c r="AG39" s="319" t="s">
        <v>239</v>
      </c>
    </row>
    <row r="40" spans="1:33" ht="15.5">
      <c r="B40" s="277" t="s">
        <v>187</v>
      </c>
      <c r="C40" s="270">
        <v>0</v>
      </c>
      <c r="D40" s="270">
        <v>0</v>
      </c>
      <c r="E40" s="270">
        <v>0</v>
      </c>
      <c r="F40" s="270">
        <v>0</v>
      </c>
      <c r="G40" s="270">
        <v>0</v>
      </c>
      <c r="H40" s="270">
        <v>0</v>
      </c>
      <c r="I40" s="270">
        <v>0</v>
      </c>
      <c r="J40" s="270">
        <v>0</v>
      </c>
      <c r="K40" s="270">
        <v>0</v>
      </c>
      <c r="L40" s="270">
        <v>0</v>
      </c>
      <c r="M40" s="270">
        <v>0</v>
      </c>
      <c r="N40" s="270">
        <v>0</v>
      </c>
      <c r="O40" s="270">
        <v>0</v>
      </c>
      <c r="P40" s="270">
        <v>0</v>
      </c>
      <c r="Q40" s="270">
        <v>0</v>
      </c>
      <c r="R40" s="270">
        <v>0</v>
      </c>
      <c r="S40" s="270">
        <v>0</v>
      </c>
      <c r="T40" s="270">
        <v>0</v>
      </c>
      <c r="U40" s="270">
        <v>0</v>
      </c>
      <c r="V40" s="270">
        <v>0</v>
      </c>
      <c r="W40" s="270">
        <v>0</v>
      </c>
      <c r="X40" s="270"/>
      <c r="Y40" s="270">
        <v>0</v>
      </c>
      <c r="Z40" s="379"/>
      <c r="AA40" s="379"/>
      <c r="AB40" s="378"/>
      <c r="AD40" s="377"/>
      <c r="AE40" s="319"/>
      <c r="AF40" s="319"/>
      <c r="AG40" s="319"/>
    </row>
    <row r="41" spans="1:33" ht="15.5">
      <c r="B41" s="277" t="s">
        <v>188</v>
      </c>
      <c r="C41" s="270">
        <v>0</v>
      </c>
      <c r="D41" s="285">
        <v>0</v>
      </c>
      <c r="E41" s="285">
        <v>0</v>
      </c>
      <c r="F41" s="285">
        <v>0</v>
      </c>
      <c r="G41" s="285">
        <v>0</v>
      </c>
      <c r="H41" s="285">
        <v>0</v>
      </c>
      <c r="I41" s="285">
        <v>0</v>
      </c>
      <c r="J41" s="285">
        <v>0</v>
      </c>
      <c r="K41" s="285">
        <v>0</v>
      </c>
      <c r="L41" s="285">
        <v>0</v>
      </c>
      <c r="M41" s="285">
        <v>0</v>
      </c>
      <c r="N41" s="285">
        <v>0</v>
      </c>
      <c r="O41" s="285">
        <v>0</v>
      </c>
      <c r="P41" s="285">
        <v>0</v>
      </c>
      <c r="Q41" s="285">
        <v>0</v>
      </c>
      <c r="R41" s="285">
        <v>0</v>
      </c>
      <c r="S41" s="285">
        <v>0</v>
      </c>
      <c r="T41" s="285">
        <v>0</v>
      </c>
      <c r="U41" s="285">
        <v>0</v>
      </c>
      <c r="V41" s="285">
        <v>0</v>
      </c>
      <c r="W41" s="285">
        <v>0</v>
      </c>
      <c r="X41" s="270"/>
      <c r="Y41" s="270">
        <v>0</v>
      </c>
      <c r="Z41" s="379"/>
      <c r="AA41" s="379"/>
      <c r="AB41" s="378"/>
      <c r="AD41" s="377"/>
      <c r="AE41" s="319"/>
      <c r="AF41" s="319"/>
      <c r="AG41" s="319"/>
    </row>
    <row r="42" spans="1:33" ht="15.5">
      <c r="A42" s="309" t="s">
        <v>19</v>
      </c>
      <c r="B42" s="277" t="s">
        <v>189</v>
      </c>
      <c r="C42" s="270">
        <v>50.050722442168045</v>
      </c>
      <c r="D42" s="285">
        <v>0</v>
      </c>
      <c r="E42" s="285">
        <v>56.020682965594816</v>
      </c>
      <c r="F42" s="285">
        <v>0.92055629091688007</v>
      </c>
      <c r="G42" s="285">
        <v>5.4428373083709999E-2</v>
      </c>
      <c r="H42" s="285">
        <v>0.14150116746381999</v>
      </c>
      <c r="I42" s="285">
        <v>0</v>
      </c>
      <c r="J42" s="285">
        <v>0</v>
      </c>
      <c r="K42" s="285">
        <v>0</v>
      </c>
      <c r="L42" s="285">
        <v>1.600428716499E-2</v>
      </c>
      <c r="M42" s="285">
        <v>0</v>
      </c>
      <c r="N42" s="285">
        <v>0</v>
      </c>
      <c r="O42" s="285">
        <v>0</v>
      </c>
      <c r="P42" s="285">
        <v>0</v>
      </c>
      <c r="Q42" s="285">
        <v>0</v>
      </c>
      <c r="R42" s="285">
        <v>0</v>
      </c>
      <c r="S42" s="285">
        <v>0</v>
      </c>
      <c r="T42" s="285">
        <v>0</v>
      </c>
      <c r="U42" s="285">
        <v>0</v>
      </c>
      <c r="V42" s="285">
        <v>0</v>
      </c>
      <c r="W42" s="285">
        <v>0</v>
      </c>
      <c r="X42" s="270"/>
      <c r="Y42" s="270">
        <v>57.153173084224214</v>
      </c>
      <c r="Z42" s="379"/>
      <c r="AA42" s="379"/>
      <c r="AB42" s="378"/>
      <c r="AD42" s="377"/>
      <c r="AE42" s="319"/>
      <c r="AF42" s="319"/>
      <c r="AG42" s="319"/>
    </row>
    <row r="43" spans="1:33">
      <c r="X43" s="270"/>
      <c r="Z43" s="379"/>
      <c r="AA43" s="379"/>
      <c r="AB43" s="378"/>
      <c r="AD43" s="377"/>
      <c r="AE43" s="319"/>
      <c r="AF43" s="319"/>
      <c r="AG43" s="319"/>
    </row>
    <row r="44" spans="1:33" ht="15.5">
      <c r="B44" s="276" t="s">
        <v>136</v>
      </c>
      <c r="C44" s="275">
        <v>-7623.9340528608927</v>
      </c>
      <c r="D44" s="275">
        <v>720.41425107771022</v>
      </c>
      <c r="E44" s="275">
        <v>660.65509483801657</v>
      </c>
      <c r="F44" s="275">
        <v>310.32096133512391</v>
      </c>
      <c r="G44" s="275">
        <v>114.90999624623146</v>
      </c>
      <c r="H44" s="275">
        <v>77.005836308287172</v>
      </c>
      <c r="I44" s="275">
        <v>-225.80746774473994</v>
      </c>
      <c r="J44" s="275">
        <v>-559.18437843988863</v>
      </c>
      <c r="K44" s="275">
        <v>-810.43476523653555</v>
      </c>
      <c r="L44" s="275">
        <v>-512.1673966361642</v>
      </c>
      <c r="M44" s="275">
        <v>-1602.7088683862532</v>
      </c>
      <c r="N44" s="275">
        <v>-2167.6091875870407</v>
      </c>
      <c r="O44" s="275">
        <v>-2311.2834010395418</v>
      </c>
      <c r="P44" s="275">
        <v>-2242.1574994593147</v>
      </c>
      <c r="Q44" s="275">
        <v>-2121.1167064250608</v>
      </c>
      <c r="R44" s="275">
        <v>-2314.7830065979147</v>
      </c>
      <c r="S44" s="275">
        <v>-2003.3280362723003</v>
      </c>
      <c r="T44" s="275">
        <v>-1779.1264054574549</v>
      </c>
      <c r="U44" s="275">
        <v>-1624.3762300059609</v>
      </c>
      <c r="V44" s="275">
        <v>-1666.943894575249</v>
      </c>
      <c r="W44" s="275">
        <v>-481.19385295317801</v>
      </c>
      <c r="X44" s="270"/>
      <c r="Y44" s="270"/>
      <c r="Z44" s="287"/>
      <c r="AA44" s="287"/>
      <c r="AB44" s="371"/>
      <c r="AD44" s="377"/>
      <c r="AE44" s="319"/>
      <c r="AF44" s="319"/>
      <c r="AG44" s="319"/>
    </row>
    <row r="45" spans="1:33">
      <c r="X45" s="270"/>
      <c r="Y45" s="270"/>
      <c r="Z45" s="287"/>
      <c r="AA45" s="287"/>
      <c r="AB45" s="371"/>
      <c r="AD45" s="377"/>
      <c r="AE45" s="319"/>
      <c r="AF45" s="319"/>
      <c r="AG45" s="319"/>
    </row>
    <row r="46" spans="1:33" ht="15.5">
      <c r="A46" s="369">
        <v>6</v>
      </c>
      <c r="B46" s="273" t="s">
        <v>190</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87"/>
      <c r="AA46" s="287"/>
      <c r="AB46" s="378"/>
      <c r="AD46" s="377"/>
      <c r="AE46" s="319"/>
      <c r="AF46" s="319"/>
      <c r="AG46" s="319"/>
    </row>
    <row r="47" spans="1:33" ht="15.5">
      <c r="B47" s="277" t="s">
        <v>191</v>
      </c>
      <c r="C47" s="270">
        <v>15151.465952480927</v>
      </c>
      <c r="D47" s="270">
        <v>0.46241606989934608</v>
      </c>
      <c r="E47" s="270">
        <v>7.8672892717871648</v>
      </c>
      <c r="F47" s="270">
        <v>171.13494456046766</v>
      </c>
      <c r="G47" s="270">
        <v>393.76874932184398</v>
      </c>
      <c r="H47" s="270">
        <v>394.68215608536519</v>
      </c>
      <c r="I47" s="270">
        <v>831.92914059500049</v>
      </c>
      <c r="J47" s="270">
        <v>1041.0519548204177</v>
      </c>
      <c r="K47" s="270">
        <v>1197.7858974700725</v>
      </c>
      <c r="L47" s="270">
        <v>1210.3782823304064</v>
      </c>
      <c r="M47" s="270">
        <v>2128.3405424074886</v>
      </c>
      <c r="N47" s="270">
        <v>2690.1643000939848</v>
      </c>
      <c r="O47" s="270">
        <v>2907.2460393553465</v>
      </c>
      <c r="P47" s="270">
        <v>2907.2460393553465</v>
      </c>
      <c r="Q47" s="270">
        <v>2907.2460393553588</v>
      </c>
      <c r="R47" s="270">
        <v>2969.0702919142905</v>
      </c>
      <c r="S47" s="270">
        <v>2969.8650134234776</v>
      </c>
      <c r="T47" s="270">
        <v>2969.8650134234776</v>
      </c>
      <c r="U47" s="270">
        <v>2942.8172732509006</v>
      </c>
      <c r="V47" s="270">
        <v>2942.8172732508933</v>
      </c>
      <c r="W47" s="270">
        <v>2942.8172732508938</v>
      </c>
      <c r="X47" s="270"/>
      <c r="Y47" s="270">
        <v>36526.555929606722</v>
      </c>
      <c r="Z47" s="378"/>
      <c r="AA47" s="378"/>
      <c r="AB47" s="378"/>
      <c r="AC47" s="380"/>
      <c r="AD47" s="377"/>
      <c r="AE47" s="319" t="s">
        <v>247</v>
      </c>
      <c r="AF47" s="319"/>
      <c r="AG47" s="319" t="s">
        <v>248</v>
      </c>
    </row>
    <row r="48" spans="1:33" ht="15.5">
      <c r="B48" s="277" t="s">
        <v>192</v>
      </c>
      <c r="C48" s="270">
        <v>6162.3904866943803</v>
      </c>
      <c r="D48" s="270">
        <v>0</v>
      </c>
      <c r="E48" s="270">
        <v>0</v>
      </c>
      <c r="F48" s="270">
        <v>90.165123046987745</v>
      </c>
      <c r="G48" s="270">
        <v>252.90944583474797</v>
      </c>
      <c r="H48" s="270">
        <v>253.59164051805197</v>
      </c>
      <c r="I48" s="270">
        <v>581.10460306389621</v>
      </c>
      <c r="J48" s="270">
        <v>749.71547336909362</v>
      </c>
      <c r="K48" s="270">
        <v>749.71547336909362</v>
      </c>
      <c r="L48" s="270">
        <v>749.71547336909362</v>
      </c>
      <c r="M48" s="270">
        <v>811.62130874214927</v>
      </c>
      <c r="N48" s="270">
        <v>811.621308742113</v>
      </c>
      <c r="O48" s="270">
        <v>811.621308742113</v>
      </c>
      <c r="P48" s="270">
        <v>811.621308742113</v>
      </c>
      <c r="Q48" s="270">
        <v>811.62130874214927</v>
      </c>
      <c r="R48" s="270">
        <v>1108.3508607000099</v>
      </c>
      <c r="S48" s="270">
        <v>1109.3422276597678</v>
      </c>
      <c r="T48" s="270">
        <v>1109.3422276597678</v>
      </c>
      <c r="U48" s="270">
        <v>1109.3422276598578</v>
      </c>
      <c r="V48" s="270">
        <v>1109.3422276597678</v>
      </c>
      <c r="W48" s="270">
        <v>1109.3422276597678</v>
      </c>
      <c r="X48" s="270"/>
      <c r="Y48" s="270">
        <v>14140.085775280542</v>
      </c>
      <c r="Z48" s="378"/>
      <c r="AA48" s="378"/>
      <c r="AB48" s="378"/>
      <c r="AC48" s="380"/>
      <c r="AD48" s="377"/>
      <c r="AE48" s="319" t="s">
        <v>249</v>
      </c>
      <c r="AF48" s="319"/>
      <c r="AG48" s="319" t="s">
        <v>250</v>
      </c>
    </row>
    <row r="49" spans="1:34" ht="15.5">
      <c r="B49" s="277" t="s">
        <v>193</v>
      </c>
      <c r="C49" s="270">
        <v>2546.1823461267609</v>
      </c>
      <c r="D49" s="285">
        <v>0</v>
      </c>
      <c r="E49" s="285">
        <v>0</v>
      </c>
      <c r="F49" s="285">
        <v>60.342937401701626</v>
      </c>
      <c r="G49" s="285">
        <v>180.71333612890419</v>
      </c>
      <c r="H49" s="285">
        <v>183.69649097498237</v>
      </c>
      <c r="I49" s="285">
        <v>251.75410171211288</v>
      </c>
      <c r="J49" s="285">
        <v>287.99250787568781</v>
      </c>
      <c r="K49" s="285">
        <v>297.4754205925679</v>
      </c>
      <c r="L49" s="285">
        <v>307.00697115026475</v>
      </c>
      <c r="M49" s="285">
        <v>328.80028828110778</v>
      </c>
      <c r="N49" s="285">
        <v>335.14105348158711</v>
      </c>
      <c r="O49" s="285">
        <v>366.04922132438503</v>
      </c>
      <c r="P49" s="285">
        <v>369.4161638143388</v>
      </c>
      <c r="Q49" s="285">
        <v>352.3380536484139</v>
      </c>
      <c r="R49" s="285">
        <v>360.19046322152673</v>
      </c>
      <c r="S49" s="285">
        <v>368.21716721881631</v>
      </c>
      <c r="T49" s="285">
        <v>376.42352406460992</v>
      </c>
      <c r="U49" s="285">
        <v>384.81203216261639</v>
      </c>
      <c r="V49" s="285">
        <v>393.38907859304476</v>
      </c>
      <c r="W49" s="285">
        <v>402.15576741814635</v>
      </c>
      <c r="X49" s="270"/>
      <c r="Y49" s="270">
        <v>5605.9145790648154</v>
      </c>
      <c r="Z49" s="379" t="b">
        <v>1</v>
      </c>
      <c r="AA49" s="287"/>
      <c r="AB49" s="378"/>
      <c r="AC49" s="380"/>
      <c r="AD49" s="377"/>
      <c r="AE49" s="319" t="s">
        <v>218</v>
      </c>
      <c r="AF49" s="319"/>
      <c r="AG49" s="319" t="s">
        <v>236</v>
      </c>
    </row>
    <row r="50" spans="1:34" ht="15.5">
      <c r="B50" s="277" t="s">
        <v>194</v>
      </c>
      <c r="C50" s="270">
        <v>8303.4117934675705</v>
      </c>
      <c r="D50" s="285">
        <v>226.60810194241449</v>
      </c>
      <c r="E50" s="285">
        <v>247.2661390083</v>
      </c>
      <c r="F50" s="285">
        <v>523.83576084231504</v>
      </c>
      <c r="G50" s="285">
        <v>558.49103365916017</v>
      </c>
      <c r="H50" s="285">
        <v>570.56835880728715</v>
      </c>
      <c r="I50" s="285">
        <v>603.17135890205964</v>
      </c>
      <c r="J50" s="285">
        <v>628.91145101322672</v>
      </c>
      <c r="K50" s="285">
        <v>620.13670539170334</v>
      </c>
      <c r="L50" s="285">
        <v>601.26177270739595</v>
      </c>
      <c r="M50" s="285">
        <v>975.74332382499688</v>
      </c>
      <c r="N50" s="285">
        <v>1205.0975412349871</v>
      </c>
      <c r="O50" s="285">
        <v>1232.8814443894739</v>
      </c>
      <c r="P50" s="285">
        <v>1157.0015595581126</v>
      </c>
      <c r="Q50" s="285">
        <v>1182.9407175770718</v>
      </c>
      <c r="R50" s="285">
        <v>1213.0628709554906</v>
      </c>
      <c r="S50" s="285">
        <v>1244.8049657953186</v>
      </c>
      <c r="T50" s="285">
        <v>1278.7510783032108</v>
      </c>
      <c r="U50" s="285">
        <v>1307.424771222584</v>
      </c>
      <c r="V50" s="285">
        <v>1347.4987914385786</v>
      </c>
      <c r="W50" s="285">
        <v>1392.1331107967251</v>
      </c>
      <c r="X50" s="270"/>
      <c r="Y50" s="270">
        <v>18117.590857370411</v>
      </c>
      <c r="Z50" s="379" t="b">
        <v>1</v>
      </c>
      <c r="AA50" s="287"/>
      <c r="AB50" s="378"/>
      <c r="AC50" s="380"/>
      <c r="AD50" s="377"/>
      <c r="AE50" s="319" t="s">
        <v>219</v>
      </c>
      <c r="AF50" s="319"/>
      <c r="AG50" s="319" t="s">
        <v>236</v>
      </c>
    </row>
    <row r="51" spans="1:34" ht="15.5">
      <c r="B51" s="277" t="s">
        <v>195</v>
      </c>
      <c r="C51" s="270">
        <v>1013.7433353377278</v>
      </c>
      <c r="D51" s="285">
        <v>76.270282257540501</v>
      </c>
      <c r="E51" s="285">
        <v>77.467016526030079</v>
      </c>
      <c r="F51" s="285">
        <v>84.063119364387589</v>
      </c>
      <c r="G51" s="285">
        <v>91.370087276711729</v>
      </c>
      <c r="H51" s="285">
        <v>89.912806794519895</v>
      </c>
      <c r="I51" s="285">
        <v>102.0661564712354</v>
      </c>
      <c r="J51" s="285">
        <v>97.409840547943304</v>
      </c>
      <c r="K51" s="285">
        <v>101.3493487232914</v>
      </c>
      <c r="L51" s="285">
        <v>108.57391301917849</v>
      </c>
      <c r="M51" s="285">
        <v>101.2865871452087</v>
      </c>
      <c r="N51" s="285">
        <v>95.827787846575916</v>
      </c>
      <c r="O51" s="285">
        <v>102.5545048547947</v>
      </c>
      <c r="P51" s="285">
        <v>98.916934180824839</v>
      </c>
      <c r="Q51" s="285">
        <v>103.171027112332</v>
      </c>
      <c r="R51" s="285">
        <v>87.524053304108961</v>
      </c>
      <c r="S51" s="285">
        <v>101.2096894027421</v>
      </c>
      <c r="T51" s="285">
        <v>100.58453984657619</v>
      </c>
      <c r="U51" s="285">
        <v>106.0395106630136</v>
      </c>
      <c r="V51" s="285">
        <v>104.1770832219174</v>
      </c>
      <c r="W51" s="285">
        <v>97.059437194519745</v>
      </c>
      <c r="X51" s="270"/>
      <c r="Y51" s="270">
        <v>1926.8337257534524</v>
      </c>
      <c r="Z51" s="379" t="b">
        <v>1</v>
      </c>
      <c r="AA51" s="287"/>
      <c r="AB51" s="378"/>
      <c r="AC51" s="380"/>
      <c r="AD51" s="377"/>
      <c r="AE51" s="319" t="s">
        <v>241</v>
      </c>
      <c r="AF51" s="319"/>
      <c r="AG51" s="319" t="s">
        <v>236</v>
      </c>
    </row>
    <row r="52" spans="1:34" ht="15.5">
      <c r="B52" s="277" t="s">
        <v>196</v>
      </c>
      <c r="C52" s="270">
        <v>3493.8806400714125</v>
      </c>
      <c r="D52" s="285">
        <v>9.3161661356400329E-3</v>
      </c>
      <c r="E52" s="285">
        <v>9.5287022448800069E-3</v>
      </c>
      <c r="F52" s="285">
        <v>48.763223899178747</v>
      </c>
      <c r="G52" s="285">
        <v>150.62077218980806</v>
      </c>
      <c r="H52" s="285">
        <v>154.03725676317868</v>
      </c>
      <c r="I52" s="285">
        <v>288.05239099368765</v>
      </c>
      <c r="J52" s="285">
        <v>377.82544456155409</v>
      </c>
      <c r="K52" s="285">
        <v>386.40322115740065</v>
      </c>
      <c r="L52" s="285">
        <v>395.19459901684644</v>
      </c>
      <c r="M52" s="285">
        <v>434.94194737479177</v>
      </c>
      <c r="N52" s="285">
        <v>444.8134267361587</v>
      </c>
      <c r="O52" s="285">
        <v>454.91315607738284</v>
      </c>
      <c r="P52" s="285">
        <v>465.25042463858756</v>
      </c>
      <c r="Q52" s="285">
        <v>475.77539917752904</v>
      </c>
      <c r="R52" s="285">
        <v>646.47279985109776</v>
      </c>
      <c r="S52" s="285">
        <v>661.16647740587382</v>
      </c>
      <c r="T52" s="285">
        <v>676.1811929044635</v>
      </c>
      <c r="U52" s="285">
        <v>691.52993404273377</v>
      </c>
      <c r="V52" s="285">
        <v>707.20919146178869</v>
      </c>
      <c r="W52" s="285">
        <v>723.28915247626617</v>
      </c>
      <c r="X52" s="270"/>
      <c r="Y52" s="270">
        <v>8182.4588555967075</v>
      </c>
      <c r="Z52" s="379" t="b">
        <v>1</v>
      </c>
      <c r="AA52" s="379"/>
      <c r="AB52" s="378"/>
      <c r="AD52" s="377"/>
      <c r="AE52" s="319" t="s">
        <v>242</v>
      </c>
      <c r="AF52" s="319"/>
      <c r="AG52" s="319" t="s">
        <v>251</v>
      </c>
    </row>
    <row r="53" spans="1:34" ht="15.5">
      <c r="B53" s="277" t="s">
        <v>197</v>
      </c>
      <c r="C53" s="270">
        <v>2064.839671887943</v>
      </c>
      <c r="D53" s="285">
        <v>0</v>
      </c>
      <c r="E53" s="285">
        <v>0</v>
      </c>
      <c r="F53" s="285">
        <v>0</v>
      </c>
      <c r="G53" s="285">
        <v>4.2681775030513176</v>
      </c>
      <c r="H53" s="285">
        <v>6.2611384746018848</v>
      </c>
      <c r="I53" s="285">
        <v>6.4862197306378899</v>
      </c>
      <c r="J53" s="285">
        <v>6.720081815923864</v>
      </c>
      <c r="K53" s="285">
        <v>99.15441046607863</v>
      </c>
      <c r="L53" s="285">
        <v>101.28551331130589</v>
      </c>
      <c r="M53" s="285">
        <v>206.07977024782508</v>
      </c>
      <c r="N53" s="285">
        <v>308.57330453815416</v>
      </c>
      <c r="O53" s="285">
        <v>415.17293621686105</v>
      </c>
      <c r="P53" s="285">
        <v>424.01071898360146</v>
      </c>
      <c r="Q53" s="285">
        <v>433.04183989029445</v>
      </c>
      <c r="R53" s="285">
        <v>561.85605713071959</v>
      </c>
      <c r="S53" s="285">
        <v>574.00407127982623</v>
      </c>
      <c r="T53" s="285">
        <v>586.4077538617596</v>
      </c>
      <c r="U53" s="285">
        <v>599.08997469857218</v>
      </c>
      <c r="V53" s="285">
        <v>611.85135229823709</v>
      </c>
      <c r="W53" s="285">
        <v>624.88258215473934</v>
      </c>
      <c r="X53" s="270"/>
      <c r="Y53" s="270">
        <v>5569.1459026021894</v>
      </c>
      <c r="Z53" s="379" t="b">
        <v>1</v>
      </c>
      <c r="AA53" s="379"/>
      <c r="AB53" s="378"/>
      <c r="AC53" s="380"/>
      <c r="AD53" s="377"/>
      <c r="AE53" s="319" t="s">
        <v>246</v>
      </c>
      <c r="AF53" s="319"/>
      <c r="AG53" s="319" t="s">
        <v>236</v>
      </c>
      <c r="AH53" s="319" t="s">
        <v>251</v>
      </c>
    </row>
    <row r="54" spans="1:34" ht="15.5">
      <c r="B54" s="286" t="s">
        <v>198</v>
      </c>
      <c r="C54" s="270">
        <v>0</v>
      </c>
      <c r="D54" s="270">
        <v>0</v>
      </c>
      <c r="E54" s="270">
        <v>0</v>
      </c>
      <c r="F54" s="270">
        <v>0</v>
      </c>
      <c r="G54" s="270">
        <v>0</v>
      </c>
      <c r="H54" s="270">
        <v>0</v>
      </c>
      <c r="I54" s="270">
        <v>0</v>
      </c>
      <c r="J54" s="270">
        <v>0</v>
      </c>
      <c r="K54" s="270">
        <v>0</v>
      </c>
      <c r="L54" s="270">
        <v>0</v>
      </c>
      <c r="M54" s="270">
        <v>0</v>
      </c>
      <c r="N54" s="270">
        <v>0</v>
      </c>
      <c r="O54" s="270">
        <v>0</v>
      </c>
      <c r="P54" s="270">
        <v>0</v>
      </c>
      <c r="Q54" s="270">
        <v>0</v>
      </c>
      <c r="R54" s="270">
        <v>0</v>
      </c>
      <c r="S54" s="270">
        <v>0</v>
      </c>
      <c r="T54" s="270">
        <v>0</v>
      </c>
      <c r="U54" s="270">
        <v>0</v>
      </c>
      <c r="V54" s="270">
        <v>0</v>
      </c>
      <c r="W54" s="270">
        <v>0</v>
      </c>
      <c r="X54" s="270"/>
      <c r="Y54" s="270"/>
      <c r="Z54" s="379"/>
      <c r="AA54" s="379"/>
      <c r="AB54" s="382"/>
      <c r="AC54" s="380"/>
      <c r="AD54" s="377"/>
      <c r="AE54" s="319"/>
      <c r="AF54" s="319"/>
      <c r="AG54" s="319"/>
    </row>
    <row r="55" spans="1:34" ht="15.5">
      <c r="B55" s="277" t="s">
        <v>199</v>
      </c>
      <c r="C55" s="270">
        <v>-11.05058818130151</v>
      </c>
      <c r="D55" s="285">
        <v>0</v>
      </c>
      <c r="E55" s="285">
        <v>-2.195853986892999E-2</v>
      </c>
      <c r="F55" s="285">
        <v>-0.17017662699722</v>
      </c>
      <c r="G55" s="285">
        <v>-0.34521656372300019</v>
      </c>
      <c r="H55" s="285">
        <v>-1.0020275393201701</v>
      </c>
      <c r="I55" s="285">
        <v>-3.1889841873858993</v>
      </c>
      <c r="J55" s="285">
        <v>-0.44072411275658985</v>
      </c>
      <c r="K55" s="285">
        <v>-0.4299771099716399</v>
      </c>
      <c r="L55" s="285">
        <v>-0.53520816074847033</v>
      </c>
      <c r="M55" s="285">
        <v>-0.73039483684795914</v>
      </c>
      <c r="N55" s="285">
        <v>-3.9072795085314103</v>
      </c>
      <c r="O55" s="285">
        <v>-0.54404518897115006</v>
      </c>
      <c r="P55" s="285">
        <v>-0.49357175318803032</v>
      </c>
      <c r="Q55" s="285">
        <v>-0.48115189115590024</v>
      </c>
      <c r="R55" s="285">
        <v>-0.74219137953811021</v>
      </c>
      <c r="S55" s="285">
        <v>-2.7254182296083189</v>
      </c>
      <c r="T55" s="285">
        <v>-6.0116040023473598</v>
      </c>
      <c r="U55" s="285">
        <v>-0.94492341976013972</v>
      </c>
      <c r="V55" s="285">
        <v>-0.83412351912972071</v>
      </c>
      <c r="W55" s="285">
        <v>-0.93362062541660984</v>
      </c>
      <c r="X55" s="270"/>
      <c r="Y55" s="270">
        <v>-24.482597195266628</v>
      </c>
      <c r="Z55" s="379"/>
      <c r="AA55" s="379"/>
      <c r="AB55" s="378"/>
      <c r="AD55" s="377"/>
      <c r="AE55" s="319"/>
      <c r="AF55" s="319"/>
      <c r="AG55" s="319" t="s">
        <v>252</v>
      </c>
    </row>
    <row r="56" spans="1:34" ht="15.5">
      <c r="B56" s="276" t="s">
        <v>136</v>
      </c>
      <c r="C56" s="275">
        <v>38724.863637885428</v>
      </c>
      <c r="D56" s="275">
        <v>303.35011643599</v>
      </c>
      <c r="E56" s="275">
        <v>332.58801496849321</v>
      </c>
      <c r="F56" s="275">
        <v>978.13493248804127</v>
      </c>
      <c r="G56" s="275">
        <v>1631.7963853505044</v>
      </c>
      <c r="H56" s="275">
        <v>1651.747820878667</v>
      </c>
      <c r="I56" s="275">
        <v>2661.3749872812446</v>
      </c>
      <c r="J56" s="275">
        <v>3189.186029891091</v>
      </c>
      <c r="K56" s="275">
        <v>3451.5905000602365</v>
      </c>
      <c r="L56" s="275">
        <v>3472.8813167437434</v>
      </c>
      <c r="M56" s="275">
        <v>4986.0833731867197</v>
      </c>
      <c r="N56" s="275">
        <v>5887.3314431650288</v>
      </c>
      <c r="O56" s="275">
        <v>6289.8945657713857</v>
      </c>
      <c r="P56" s="275">
        <v>6232.969577519737</v>
      </c>
      <c r="Q56" s="275">
        <v>6265.6532336119935</v>
      </c>
      <c r="R56" s="275">
        <v>6945.7852056977063</v>
      </c>
      <c r="S56" s="275">
        <v>7025.8841939562135</v>
      </c>
      <c r="T56" s="275">
        <v>7091.5437260615181</v>
      </c>
      <c r="U56" s="275">
        <v>7140.1108002805195</v>
      </c>
      <c r="V56" s="275">
        <v>7215.4508744050972</v>
      </c>
      <c r="W56" s="275">
        <v>7290.7459303256428</v>
      </c>
      <c r="X56" s="270"/>
      <c r="Y56" s="270"/>
      <c r="Z56" s="287"/>
      <c r="AA56" s="287"/>
      <c r="AB56" s="371"/>
      <c r="AD56" s="377"/>
      <c r="AE56" s="319"/>
      <c r="AF56" s="319"/>
      <c r="AG56" s="319"/>
    </row>
    <row r="57" spans="1:34">
      <c r="X57" s="270"/>
      <c r="Y57" s="270"/>
      <c r="Z57" s="287"/>
      <c r="AA57" s="287"/>
      <c r="AB57" s="371"/>
      <c r="AD57" s="377"/>
      <c r="AE57" s="319"/>
      <c r="AF57" s="319"/>
      <c r="AG57" s="319"/>
    </row>
    <row r="58" spans="1:34" ht="15.5">
      <c r="A58" s="369">
        <v>7</v>
      </c>
      <c r="B58" s="273" t="s">
        <v>200</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87"/>
      <c r="AA58" s="287"/>
      <c r="AB58" s="371"/>
      <c r="AD58" s="377"/>
      <c r="AE58" s="319"/>
      <c r="AF58" s="319"/>
      <c r="AG58" s="319"/>
    </row>
    <row r="59" spans="1:34" ht="15.5">
      <c r="B59" s="286" t="s">
        <v>201</v>
      </c>
      <c r="C59" s="270">
        <v>0</v>
      </c>
      <c r="D59" s="285">
        <v>0</v>
      </c>
      <c r="E59" s="285">
        <v>0</v>
      </c>
      <c r="F59" s="285">
        <v>0</v>
      </c>
      <c r="G59" s="285">
        <v>0</v>
      </c>
      <c r="H59" s="285">
        <v>0</v>
      </c>
      <c r="I59" s="285">
        <v>0</v>
      </c>
      <c r="J59" s="285">
        <v>0</v>
      </c>
      <c r="K59" s="285">
        <v>0</v>
      </c>
      <c r="L59" s="285">
        <v>0</v>
      </c>
      <c r="M59" s="285">
        <v>0</v>
      </c>
      <c r="N59" s="285">
        <v>0</v>
      </c>
      <c r="O59" s="285">
        <v>0</v>
      </c>
      <c r="P59" s="285">
        <v>0</v>
      </c>
      <c r="Q59" s="285">
        <v>0</v>
      </c>
      <c r="R59" s="285">
        <v>0</v>
      </c>
      <c r="S59" s="285">
        <v>0</v>
      </c>
      <c r="T59" s="285">
        <v>0</v>
      </c>
      <c r="U59" s="285">
        <v>0</v>
      </c>
      <c r="V59" s="285">
        <v>0</v>
      </c>
      <c r="W59" s="285">
        <v>0</v>
      </c>
      <c r="X59" s="270"/>
      <c r="Y59" s="270">
        <v>0</v>
      </c>
      <c r="Z59" s="287"/>
      <c r="AA59" s="287"/>
      <c r="AD59" s="377"/>
      <c r="AE59" s="319" t="s">
        <v>214</v>
      </c>
      <c r="AF59" s="319"/>
      <c r="AG59" s="319" t="s">
        <v>235</v>
      </c>
    </row>
    <row r="60" spans="1:34" ht="15.5">
      <c r="B60" s="286" t="s">
        <v>202</v>
      </c>
      <c r="C60" s="270">
        <v>243.42486228916189</v>
      </c>
      <c r="D60" s="285">
        <v>0</v>
      </c>
      <c r="E60" s="285">
        <v>1.328062542934404</v>
      </c>
      <c r="F60" s="285">
        <v>12.06920039130623</v>
      </c>
      <c r="G60" s="285">
        <v>15.25658010470047</v>
      </c>
      <c r="H60" s="285">
        <v>20.390260715915989</v>
      </c>
      <c r="I60" s="285">
        <v>23.167014722953912</v>
      </c>
      <c r="J60" s="285">
        <v>24.128769654666019</v>
      </c>
      <c r="K60" s="285">
        <v>24.128769654666019</v>
      </c>
      <c r="L60" s="285">
        <v>25.661984937210388</v>
      </c>
      <c r="M60" s="285">
        <v>25.661984937210388</v>
      </c>
      <c r="N60" s="285">
        <v>25.661984937210388</v>
      </c>
      <c r="O60" s="285">
        <v>25.661984937210388</v>
      </c>
      <c r="P60" s="285">
        <v>25.70183597712272</v>
      </c>
      <c r="Q60" s="285">
        <v>25.70183597712272</v>
      </c>
      <c r="R60" s="285">
        <v>25.70183597712272</v>
      </c>
      <c r="S60" s="285">
        <v>48.891669356067702</v>
      </c>
      <c r="T60" s="285">
        <v>50.2075444643936</v>
      </c>
      <c r="U60" s="285">
        <v>51.427034660415949</v>
      </c>
      <c r="V60" s="285">
        <v>51.427034660415949</v>
      </c>
      <c r="W60" s="285">
        <v>51.427034660415949</v>
      </c>
      <c r="X60" s="270"/>
      <c r="Y60" s="270">
        <v>553.60242326906177</v>
      </c>
      <c r="Z60" s="379" t="b">
        <v>1</v>
      </c>
      <c r="AA60" s="287"/>
      <c r="AD60" s="377"/>
      <c r="AE60" s="319" t="s">
        <v>214</v>
      </c>
      <c r="AF60" s="319"/>
      <c r="AG60" s="319" t="s">
        <v>236</v>
      </c>
    </row>
    <row r="61" spans="1:34" ht="15.5">
      <c r="B61" s="286" t="s">
        <v>203</v>
      </c>
      <c r="C61" s="270">
        <v>1122.2401023560788</v>
      </c>
      <c r="D61" s="285">
        <v>9.2050151849274595</v>
      </c>
      <c r="E61" s="285">
        <v>11.244890712297225</v>
      </c>
      <c r="F61" s="285">
        <v>18.226909861978996</v>
      </c>
      <c r="G61" s="285">
        <v>25.332987063031446</v>
      </c>
      <c r="H61" s="285">
        <v>35.465321547426377</v>
      </c>
      <c r="I61" s="285">
        <v>52.805661938579767</v>
      </c>
      <c r="J61" s="285">
        <v>69.459337885697963</v>
      </c>
      <c r="K61" s="285">
        <v>87.18290768224162</v>
      </c>
      <c r="L61" s="285">
        <v>103.35097347873686</v>
      </c>
      <c r="M61" s="285">
        <v>122.88910862117675</v>
      </c>
      <c r="N61" s="285">
        <v>142.51879250073915</v>
      </c>
      <c r="O61" s="285">
        <v>162.63358505980028</v>
      </c>
      <c r="P61" s="285">
        <v>179.85670504575316</v>
      </c>
      <c r="Q61" s="285">
        <v>195.19379586506062</v>
      </c>
      <c r="R61" s="285">
        <v>221.08718533699115</v>
      </c>
      <c r="S61" s="285">
        <v>240.63701888627548</v>
      </c>
      <c r="T61" s="285">
        <v>259.09442640599826</v>
      </c>
      <c r="U61" s="285">
        <v>279.61437037726023</v>
      </c>
      <c r="V61" s="285">
        <v>285.34460096507638</v>
      </c>
      <c r="W61" s="285">
        <v>269.88510785445561</v>
      </c>
      <c r="X61" s="270"/>
      <c r="Y61" s="270">
        <v>2771.0287022735051</v>
      </c>
      <c r="Z61" s="287"/>
      <c r="AA61" s="287"/>
      <c r="AD61" s="377"/>
      <c r="AE61" s="319" t="s">
        <v>15</v>
      </c>
      <c r="AF61" s="319"/>
      <c r="AG61" s="319" t="s">
        <v>235</v>
      </c>
    </row>
    <row r="62" spans="1:34" ht="15.5">
      <c r="B62" s="286" t="s">
        <v>204</v>
      </c>
      <c r="C62" s="270">
        <v>0</v>
      </c>
      <c r="D62" s="285">
        <v>0</v>
      </c>
      <c r="E62" s="285">
        <v>0</v>
      </c>
      <c r="F62" s="285">
        <v>0</v>
      </c>
      <c r="G62" s="285">
        <v>0</v>
      </c>
      <c r="H62" s="285">
        <v>0</v>
      </c>
      <c r="I62" s="285">
        <v>0</v>
      </c>
      <c r="J62" s="285">
        <v>0</v>
      </c>
      <c r="K62" s="285">
        <v>0</v>
      </c>
      <c r="L62" s="285">
        <v>0</v>
      </c>
      <c r="M62" s="285">
        <v>0</v>
      </c>
      <c r="N62" s="285">
        <v>0</v>
      </c>
      <c r="O62" s="285">
        <v>0</v>
      </c>
      <c r="P62" s="285">
        <v>0</v>
      </c>
      <c r="Q62" s="285">
        <v>0</v>
      </c>
      <c r="R62" s="285">
        <v>0</v>
      </c>
      <c r="S62" s="285">
        <v>0</v>
      </c>
      <c r="T62" s="285">
        <v>0</v>
      </c>
      <c r="U62" s="285">
        <v>0</v>
      </c>
      <c r="V62" s="285">
        <v>0</v>
      </c>
      <c r="W62" s="285">
        <v>0</v>
      </c>
      <c r="X62" s="270"/>
      <c r="Y62" s="270">
        <v>0</v>
      </c>
      <c r="Z62" s="379" t="b">
        <v>1</v>
      </c>
      <c r="AA62" s="287"/>
      <c r="AD62" s="377"/>
      <c r="AE62" s="319" t="s">
        <v>15</v>
      </c>
      <c r="AF62" s="319"/>
      <c r="AG62" s="319" t="s">
        <v>236</v>
      </c>
    </row>
    <row r="63" spans="1:34" ht="15.5">
      <c r="B63" s="276" t="s">
        <v>136</v>
      </c>
      <c r="C63" s="275">
        <v>1365.6649646452406</v>
      </c>
      <c r="D63" s="275">
        <v>9.2050151849274595</v>
      </c>
      <c r="E63" s="275">
        <v>12.57295325523163</v>
      </c>
      <c r="F63" s="275">
        <v>30.296110253285228</v>
      </c>
      <c r="G63" s="275">
        <v>40.589567167731914</v>
      </c>
      <c r="H63" s="275">
        <v>55.85558226334237</v>
      </c>
      <c r="I63" s="275">
        <v>75.972676661533683</v>
      </c>
      <c r="J63" s="275">
        <v>93.588107540363978</v>
      </c>
      <c r="K63" s="275">
        <v>111.31167733690764</v>
      </c>
      <c r="L63" s="275">
        <v>129.01295841594725</v>
      </c>
      <c r="M63" s="275">
        <v>148.55109355838712</v>
      </c>
      <c r="N63" s="275">
        <v>168.18077743794953</v>
      </c>
      <c r="O63" s="275">
        <v>188.29556999701066</v>
      </c>
      <c r="P63" s="275">
        <v>205.55854102287589</v>
      </c>
      <c r="Q63" s="275">
        <v>220.89563184218335</v>
      </c>
      <c r="R63" s="275">
        <v>246.78902131411388</v>
      </c>
      <c r="S63" s="275">
        <v>289.52868824234321</v>
      </c>
      <c r="T63" s="275">
        <v>309.30197087039187</v>
      </c>
      <c r="U63" s="275">
        <v>331.04140503767616</v>
      </c>
      <c r="V63" s="275">
        <v>336.77163562549231</v>
      </c>
      <c r="W63" s="275">
        <v>321.31214251487154</v>
      </c>
      <c r="X63" s="270"/>
      <c r="Y63" s="270"/>
      <c r="Z63" s="287"/>
      <c r="AA63" s="287"/>
      <c r="AB63" s="371"/>
      <c r="AD63" s="377"/>
      <c r="AE63" s="319"/>
      <c r="AF63" s="319"/>
      <c r="AG63" s="319"/>
    </row>
    <row r="64" spans="1:34">
      <c r="X64" s="270"/>
      <c r="Y64" s="270"/>
      <c r="Z64" s="287"/>
      <c r="AA64" s="287"/>
      <c r="AB64" s="371"/>
      <c r="AD64" s="377"/>
    </row>
    <row r="65" spans="1:33" ht="15.5">
      <c r="A65" s="369">
        <v>8</v>
      </c>
      <c r="B65" s="273" t="s">
        <v>205</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87"/>
      <c r="AA65" s="287"/>
      <c r="AB65" s="371"/>
      <c r="AD65" s="377"/>
    </row>
    <row r="66" spans="1:33" ht="15.5">
      <c r="A66" s="309"/>
      <c r="B66" s="277" t="s">
        <v>206</v>
      </c>
      <c r="C66" s="270">
        <v>-11364.009795490329</v>
      </c>
      <c r="D66" s="285">
        <v>-1309.2281460612005</v>
      </c>
      <c r="E66" s="285">
        <v>-907.16873505181786</v>
      </c>
      <c r="F66" s="285">
        <v>-1473.2052518198923</v>
      </c>
      <c r="G66" s="285">
        <v>-1187.7223527291439</v>
      </c>
      <c r="H66" s="285">
        <v>-1117.8156361799595</v>
      </c>
      <c r="I66" s="285">
        <v>-1230.1100579285317</v>
      </c>
      <c r="J66" s="285">
        <v>-980.87244203703597</v>
      </c>
      <c r="K66" s="285">
        <v>-826.19548238363143</v>
      </c>
      <c r="L66" s="285">
        <v>-778.73703135253265</v>
      </c>
      <c r="M66" s="285">
        <v>-883.94100462269</v>
      </c>
      <c r="N66" s="285">
        <v>-909.64665046440894</v>
      </c>
      <c r="O66" s="285">
        <v>-875.17181068663604</v>
      </c>
      <c r="P66" s="285">
        <v>-889.25558531571346</v>
      </c>
      <c r="Q66" s="285">
        <v>-921.23151714720586</v>
      </c>
      <c r="R66" s="285">
        <v>-1032.4535228680134</v>
      </c>
      <c r="S66" s="285">
        <v>-1067.8033651867115</v>
      </c>
      <c r="T66" s="285">
        <v>-1135.060703992767</v>
      </c>
      <c r="U66" s="285">
        <v>-1028.2768032508977</v>
      </c>
      <c r="V66" s="285">
        <v>-985.14352998015681</v>
      </c>
      <c r="W66" s="285">
        <v>-959.84924209483427</v>
      </c>
      <c r="X66" s="270"/>
      <c r="Y66" s="270">
        <v>-20498.88887115378</v>
      </c>
      <c r="Z66" s="379"/>
      <c r="AA66" s="379"/>
      <c r="AB66" s="378"/>
      <c r="AD66" s="377"/>
      <c r="AE66" s="383" t="s">
        <v>253</v>
      </c>
    </row>
    <row r="67" spans="1:33" ht="15.5">
      <c r="A67" s="309"/>
      <c r="B67" s="277" t="s">
        <v>207</v>
      </c>
      <c r="C67" s="270">
        <v>2023.9074410318412</v>
      </c>
      <c r="D67" s="285">
        <v>392.56664852912257</v>
      </c>
      <c r="E67" s="285">
        <v>543.37334090725369</v>
      </c>
      <c r="F67" s="285">
        <v>125.62493099568587</v>
      </c>
      <c r="G67" s="285">
        <v>400.74479953928665</v>
      </c>
      <c r="H67" s="285">
        <v>359.41016245313693</v>
      </c>
      <c r="I67" s="285">
        <v>80.83162914176215</v>
      </c>
      <c r="J67" s="285">
        <v>108.04893180946334</v>
      </c>
      <c r="K67" s="285">
        <v>109.20472518889632</v>
      </c>
      <c r="L67" s="285">
        <v>114.35022607858188</v>
      </c>
      <c r="M67" s="285">
        <v>80.620524310694179</v>
      </c>
      <c r="N67" s="285">
        <v>48.01441757766883</v>
      </c>
      <c r="O67" s="285">
        <v>47.414736256946561</v>
      </c>
      <c r="P67" s="285">
        <v>45.102627059863792</v>
      </c>
      <c r="Q67" s="285">
        <v>50.596554774013299</v>
      </c>
      <c r="R67" s="285">
        <v>32.628514332639575</v>
      </c>
      <c r="S67" s="285">
        <v>44.486536583039218</v>
      </c>
      <c r="T67" s="285">
        <v>43.959503202075169</v>
      </c>
      <c r="U67" s="285">
        <v>83.538573781468386</v>
      </c>
      <c r="V67" s="285">
        <v>106.73397929965877</v>
      </c>
      <c r="W67" s="285">
        <v>122.46871858601591</v>
      </c>
      <c r="X67" s="270"/>
      <c r="Y67" s="270">
        <v>2939.7200804072722</v>
      </c>
      <c r="Z67" s="379"/>
      <c r="AA67" s="379"/>
      <c r="AB67" s="378"/>
      <c r="AD67" s="377"/>
      <c r="AE67" s="383" t="s">
        <v>254</v>
      </c>
    </row>
    <row r="68" spans="1:33" ht="15.5">
      <c r="B68" s="276" t="s">
        <v>136</v>
      </c>
      <c r="C68" s="275">
        <v>-9340.1023544584878</v>
      </c>
      <c r="D68" s="275">
        <v>-916.66149753207787</v>
      </c>
      <c r="E68" s="275">
        <v>-363.79539414456417</v>
      </c>
      <c r="F68" s="275">
        <v>-1347.5803208242064</v>
      </c>
      <c r="G68" s="275">
        <v>-786.9775531898573</v>
      </c>
      <c r="H68" s="275">
        <v>-758.40547372682249</v>
      </c>
      <c r="I68" s="275">
        <v>-1149.2784287867696</v>
      </c>
      <c r="J68" s="275">
        <v>-872.82351022757257</v>
      </c>
      <c r="K68" s="275">
        <v>-716.99075719473512</v>
      </c>
      <c r="L68" s="275">
        <v>-664.38680527395081</v>
      </c>
      <c r="M68" s="275">
        <v>-803.32048031199588</v>
      </c>
      <c r="N68" s="275">
        <v>-861.6322328867401</v>
      </c>
      <c r="O68" s="275">
        <v>-827.75707442968951</v>
      </c>
      <c r="P68" s="275">
        <v>-844.15295825584963</v>
      </c>
      <c r="Q68" s="275">
        <v>-870.63496237319259</v>
      </c>
      <c r="R68" s="275">
        <v>-999.82500853537374</v>
      </c>
      <c r="S68" s="275">
        <v>-1023.3168286036723</v>
      </c>
      <c r="T68" s="275">
        <v>-1091.1012007906918</v>
      </c>
      <c r="U68" s="275">
        <v>-944.73822946942937</v>
      </c>
      <c r="V68" s="275">
        <v>-878.409550680498</v>
      </c>
      <c r="W68" s="275">
        <v>-837.38052350881833</v>
      </c>
      <c r="X68" s="270"/>
      <c r="Y68" s="270"/>
      <c r="Z68" s="287"/>
      <c r="AA68" s="287"/>
      <c r="AB68" s="371"/>
      <c r="AD68" s="377"/>
    </row>
    <row r="69" spans="1:33">
      <c r="X69" s="270"/>
      <c r="Y69" s="270"/>
      <c r="Z69" s="287"/>
      <c r="AA69" s="287"/>
      <c r="AB69" s="371"/>
      <c r="AD69" s="377"/>
    </row>
    <row r="70" spans="1:33" ht="15.5">
      <c r="A70" s="369">
        <v>9</v>
      </c>
      <c r="B70" s="284" t="s">
        <v>208</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87"/>
      <c r="AA70" s="287"/>
      <c r="AB70" s="287"/>
      <c r="AD70" s="377"/>
    </row>
    <row r="71" spans="1:33" ht="15.5">
      <c r="B71" s="273" t="s">
        <v>209</v>
      </c>
      <c r="C71" s="384">
        <v>4374.7098237207747</v>
      </c>
      <c r="D71" s="270">
        <v>0</v>
      </c>
      <c r="E71" s="270">
        <v>25.743510257490392</v>
      </c>
      <c r="F71" s="270">
        <v>149.33751246121307</v>
      </c>
      <c r="G71" s="270">
        <v>168.71413929247382</v>
      </c>
      <c r="H71" s="270">
        <v>220.64314788163327</v>
      </c>
      <c r="I71" s="270">
        <v>236.20972246935287</v>
      </c>
      <c r="J71" s="270">
        <v>344.63763341736529</v>
      </c>
      <c r="K71" s="270">
        <v>358.00675782143969</v>
      </c>
      <c r="L71" s="270">
        <v>366.13348642052858</v>
      </c>
      <c r="M71" s="270">
        <v>385.87343518879049</v>
      </c>
      <c r="N71" s="270">
        <v>727.3105240149456</v>
      </c>
      <c r="O71" s="270">
        <v>743.82046601488275</v>
      </c>
      <c r="P71" s="270">
        <v>760.70517369408901</v>
      </c>
      <c r="Q71" s="270">
        <v>777.97318138753781</v>
      </c>
      <c r="R71" s="270">
        <v>799.29141369225806</v>
      </c>
      <c r="S71" s="270">
        <v>819.21995196771661</v>
      </c>
      <c r="T71" s="270">
        <v>837.92691191207655</v>
      </c>
      <c r="U71" s="270">
        <v>857.09302897961106</v>
      </c>
      <c r="V71" s="270">
        <v>876.60769664604754</v>
      </c>
      <c r="W71" s="270">
        <v>896.50666055270051</v>
      </c>
      <c r="X71" s="270"/>
      <c r="Y71" s="270">
        <v>10351.754354072154</v>
      </c>
      <c r="Z71" s="287"/>
      <c r="AA71" s="287"/>
      <c r="AB71" s="287"/>
      <c r="AC71" s="380"/>
      <c r="AD71" s="377"/>
      <c r="AE71" s="319"/>
      <c r="AF71" s="319" t="s">
        <v>255</v>
      </c>
      <c r="AG71" s="319" t="s">
        <v>256</v>
      </c>
    </row>
    <row r="72" spans="1:33" ht="15.5">
      <c r="B72" s="276" t="s">
        <v>136</v>
      </c>
      <c r="C72" s="287">
        <v>4374.7098237207747</v>
      </c>
      <c r="D72" s="275">
        <v>0</v>
      </c>
      <c r="E72" s="275">
        <v>25.743510257490392</v>
      </c>
      <c r="F72" s="275">
        <v>149.33751246121307</v>
      </c>
      <c r="G72" s="275">
        <v>168.71413929247382</v>
      </c>
      <c r="H72" s="275">
        <v>220.64314788163327</v>
      </c>
      <c r="I72" s="275">
        <v>236.20972246935287</v>
      </c>
      <c r="J72" s="275">
        <v>344.63763341736529</v>
      </c>
      <c r="K72" s="275">
        <v>358.00675782143969</v>
      </c>
      <c r="L72" s="275">
        <v>366.13348642052858</v>
      </c>
      <c r="M72" s="275">
        <v>385.87343518879049</v>
      </c>
      <c r="N72" s="275">
        <v>727.3105240149456</v>
      </c>
      <c r="O72" s="275">
        <v>743.82046601488275</v>
      </c>
      <c r="P72" s="275">
        <v>760.70517369408901</v>
      </c>
      <c r="Q72" s="275">
        <v>777.97318138753781</v>
      </c>
      <c r="R72" s="275">
        <v>799.29141369225806</v>
      </c>
      <c r="S72" s="275">
        <v>819.21995196771661</v>
      </c>
      <c r="T72" s="275">
        <v>837.92691191207655</v>
      </c>
      <c r="U72" s="275">
        <v>857.09302897961106</v>
      </c>
      <c r="V72" s="275">
        <v>876.60769664604754</v>
      </c>
      <c r="W72" s="275">
        <v>896.50666055270051</v>
      </c>
      <c r="X72" s="270"/>
      <c r="Y72" s="270"/>
      <c r="Z72" s="287"/>
      <c r="AA72" s="287"/>
      <c r="AB72" s="371"/>
      <c r="AD72" s="377"/>
    </row>
    <row r="73" spans="1:33">
      <c r="X73" s="270"/>
      <c r="Y73" s="385"/>
      <c r="Z73" s="385"/>
      <c r="AA73" s="287"/>
      <c r="AB73" s="386"/>
    </row>
    <row r="74" spans="1:33"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87"/>
      <c r="AA74" s="287"/>
      <c r="AB74" s="371"/>
    </row>
    <row r="75" spans="1:33" ht="16" thickBot="1">
      <c r="A75" s="369">
        <v>10</v>
      </c>
      <c r="B75" s="283" t="s">
        <v>210</v>
      </c>
      <c r="C75" s="282">
        <v>57934.061043033602</v>
      </c>
      <c r="D75" s="281">
        <v>4687.3495347192302</v>
      </c>
      <c r="E75" s="281">
        <v>5247.1806416102509</v>
      </c>
      <c r="F75" s="281">
        <v>5318.7251057604599</v>
      </c>
      <c r="G75" s="281">
        <v>4981.1540000106897</v>
      </c>
      <c r="H75" s="281">
        <v>5356.8382103657714</v>
      </c>
      <c r="I75" s="281">
        <v>5949.069973159144</v>
      </c>
      <c r="J75" s="281">
        <v>5720.0665390809427</v>
      </c>
      <c r="K75" s="281">
        <v>5518.1201607523044</v>
      </c>
      <c r="L75" s="281">
        <v>5905.5826765111324</v>
      </c>
      <c r="M75" s="281">
        <v>4907.1312895712563</v>
      </c>
      <c r="N75" s="281">
        <v>4355.2429785199929</v>
      </c>
      <c r="O75" s="281">
        <v>4633.2748329846254</v>
      </c>
      <c r="P75" s="281">
        <v>4662.2467931768251</v>
      </c>
      <c r="Q75" s="281">
        <v>4872.0426429568251</v>
      </c>
      <c r="R75" s="281">
        <v>5507.2096188000178</v>
      </c>
      <c r="S75" s="281">
        <v>5823.0472703872747</v>
      </c>
      <c r="T75" s="281">
        <v>6173.5591175930476</v>
      </c>
      <c r="U75" s="281">
        <v>6362.2565609482353</v>
      </c>
      <c r="V75" s="281">
        <v>6368.0972861639075</v>
      </c>
      <c r="W75" s="281">
        <v>7660.594145256724</v>
      </c>
      <c r="X75" s="270"/>
      <c r="Y75" s="270">
        <v>110008.78937832866</v>
      </c>
      <c r="Z75" s="371"/>
      <c r="AA75" s="371"/>
      <c r="AB75" s="378"/>
    </row>
    <row r="76" spans="1:33" ht="15.5">
      <c r="B76" s="273" t="s">
        <v>211</v>
      </c>
      <c r="C76" s="270">
        <v>46286.227787603646</v>
      </c>
      <c r="D76" s="270">
        <v>609.47375428337023</v>
      </c>
      <c r="E76" s="270">
        <v>664.94224755130949</v>
      </c>
      <c r="F76" s="270">
        <v>1445.3967073267854</v>
      </c>
      <c r="G76" s="270">
        <v>2151.6282584879655</v>
      </c>
      <c r="H76" s="270">
        <v>2236.7966185987125</v>
      </c>
      <c r="I76" s="270">
        <v>3294.5301840927973</v>
      </c>
      <c r="J76" s="270">
        <v>3892.335359826473</v>
      </c>
      <c r="K76" s="270">
        <v>4118.7229986406855</v>
      </c>
      <c r="L76" s="270">
        <v>4137.3653696923066</v>
      </c>
      <c r="M76" s="270">
        <v>6309.8843574330049</v>
      </c>
      <c r="N76" s="270">
        <v>6727.4268902566964</v>
      </c>
      <c r="O76" s="270">
        <v>7153.7302534106857</v>
      </c>
      <c r="P76" s="270">
        <v>7103.9698774182434</v>
      </c>
      <c r="Q76" s="270">
        <v>7154.4019395975911</v>
      </c>
      <c r="R76" s="270">
        <v>8073.4419176208939</v>
      </c>
      <c r="S76" s="270">
        <v>8023.8628120301519</v>
      </c>
      <c r="T76" s="270">
        <v>8041.6746219471861</v>
      </c>
      <c r="U76" s="270">
        <v>8173.4807873403061</v>
      </c>
      <c r="V76" s="270">
        <v>8144.3197292306913</v>
      </c>
      <c r="W76" s="270">
        <v>8239.6132461641755</v>
      </c>
      <c r="X76" s="270"/>
      <c r="Y76" s="270">
        <v>105696.99793095002</v>
      </c>
      <c r="Z76" s="287"/>
      <c r="AA76" s="287"/>
      <c r="AB76" s="371"/>
    </row>
    <row r="77" spans="1:33" ht="15.5">
      <c r="B77" s="273" t="s">
        <v>13</v>
      </c>
      <c r="C77" s="270">
        <v>11647.83325542995</v>
      </c>
      <c r="D77" s="270">
        <v>4077.8757804358597</v>
      </c>
      <c r="E77" s="270">
        <v>4582.2383940589407</v>
      </c>
      <c r="F77" s="270">
        <v>3873.3283984336736</v>
      </c>
      <c r="G77" s="270">
        <v>2829.5257415227243</v>
      </c>
      <c r="H77" s="270">
        <v>3120.0415917670584</v>
      </c>
      <c r="I77" s="270">
        <v>2654.5397890663485</v>
      </c>
      <c r="J77" s="270">
        <v>1827.7311792544699</v>
      </c>
      <c r="K77" s="270">
        <v>1399.3971621116189</v>
      </c>
      <c r="L77" s="270">
        <v>1768.2173068188256</v>
      </c>
      <c r="M77" s="270">
        <v>-1402.7530678617488</v>
      </c>
      <c r="N77" s="270">
        <v>-2372.183911736704</v>
      </c>
      <c r="O77" s="270">
        <v>-2520.4554204260612</v>
      </c>
      <c r="P77" s="270">
        <v>-2441.7230842414174</v>
      </c>
      <c r="Q77" s="270">
        <v>-2282.3592966407659</v>
      </c>
      <c r="R77" s="270">
        <v>-2566.2322988208757</v>
      </c>
      <c r="S77" s="270">
        <v>-2200.8155416428772</v>
      </c>
      <c r="T77" s="270">
        <v>-1868.115504354138</v>
      </c>
      <c r="U77" s="270">
        <v>-1811.2242263920698</v>
      </c>
      <c r="V77" s="270">
        <v>-1776.2224430667836</v>
      </c>
      <c r="W77" s="270">
        <v>-579.01910090745298</v>
      </c>
      <c r="X77" s="270"/>
      <c r="Y77" s="270">
        <v>4311.7914473786204</v>
      </c>
      <c r="Z77" s="287"/>
      <c r="AA77" s="287"/>
      <c r="AB77" s="371"/>
    </row>
    <row r="78" spans="1:33">
      <c r="AB78" s="387"/>
    </row>
    <row r="79" spans="1:33" ht="16" thickBot="1">
      <c r="B79" s="273"/>
      <c r="C79" s="18"/>
      <c r="G79" s="270"/>
      <c r="AE79" s="270"/>
    </row>
    <row r="80" spans="1:33" ht="16" thickBot="1">
      <c r="A80" s="369">
        <v>11</v>
      </c>
      <c r="B80" s="367" t="s">
        <v>212</v>
      </c>
      <c r="C80" s="388">
        <v>57934.061043033602</v>
      </c>
      <c r="D80" s="280"/>
      <c r="E80" s="389">
        <v>0</v>
      </c>
      <c r="F80" s="280"/>
      <c r="G80" s="280"/>
      <c r="H80" s="390"/>
      <c r="I80" s="280"/>
      <c r="J80" s="280"/>
      <c r="K80" s="280"/>
      <c r="L80" s="280"/>
      <c r="M80" s="280"/>
      <c r="N80" s="280"/>
      <c r="O80" s="280"/>
      <c r="P80" s="280"/>
      <c r="Q80" s="280"/>
      <c r="R80" s="280"/>
      <c r="S80" s="280"/>
      <c r="T80" s="280"/>
      <c r="U80" s="280"/>
      <c r="V80" s="280"/>
      <c r="W80" s="280"/>
      <c r="AE80" s="270"/>
    </row>
    <row r="81" spans="1:33" ht="15.5">
      <c r="B81" s="273"/>
      <c r="D81" s="279"/>
      <c r="E81" s="279"/>
      <c r="F81" s="279"/>
      <c r="G81" s="279"/>
      <c r="H81" s="279"/>
      <c r="I81" s="279"/>
      <c r="J81" s="279"/>
      <c r="K81" s="279"/>
      <c r="L81" s="279"/>
      <c r="M81" s="279"/>
      <c r="N81" s="279"/>
      <c r="O81" s="279"/>
      <c r="P81" s="279"/>
      <c r="Q81" s="279"/>
      <c r="R81" s="279"/>
      <c r="S81" s="279"/>
      <c r="T81" s="279"/>
      <c r="U81" s="279"/>
      <c r="V81" s="279"/>
      <c r="W81" s="279"/>
    </row>
    <row r="82" spans="1:33" ht="15.5">
      <c r="B82" s="273"/>
      <c r="C82" s="270"/>
      <c r="D82" s="278"/>
      <c r="AC82" s="280"/>
    </row>
    <row r="83" spans="1:33" ht="15.5">
      <c r="A83" s="369">
        <v>12</v>
      </c>
      <c r="B83" s="273" t="s">
        <v>213</v>
      </c>
      <c r="AE83" s="376" t="s">
        <v>232</v>
      </c>
      <c r="AF83" s="376" t="s">
        <v>232</v>
      </c>
      <c r="AG83" s="376" t="s">
        <v>233</v>
      </c>
    </row>
    <row r="84" spans="1:33" ht="15.5">
      <c r="B84" s="277" t="s">
        <v>169</v>
      </c>
      <c r="C84" s="274">
        <v>206247.51115624807</v>
      </c>
      <c r="D84" s="285">
        <v>30220.930635612509</v>
      </c>
      <c r="E84" s="285">
        <v>27524.93691026044</v>
      </c>
      <c r="F84" s="285">
        <v>31826.545020650468</v>
      </c>
      <c r="G84" s="285">
        <v>20694.871092404821</v>
      </c>
      <c r="H84" s="285">
        <v>22408.61655962668</v>
      </c>
      <c r="I84" s="285">
        <v>21479.47642981436</v>
      </c>
      <c r="J84" s="285">
        <v>15937.096999136371</v>
      </c>
      <c r="K84" s="285">
        <v>13689.477545541209</v>
      </c>
      <c r="L84" s="285">
        <v>14433.209787823829</v>
      </c>
      <c r="M84" s="285">
        <v>1922.175017042779</v>
      </c>
      <c r="N84" s="285">
        <v>876.74427620440997</v>
      </c>
      <c r="O84" s="285">
        <v>671.43442112879029</v>
      </c>
      <c r="P84" s="285">
        <v>667.83714471544022</v>
      </c>
      <c r="Q84" s="285">
        <v>708.63268998342005</v>
      </c>
      <c r="R84" s="285">
        <v>802.85966217793987</v>
      </c>
      <c r="S84" s="285">
        <v>930.33733114098959</v>
      </c>
      <c r="T84" s="285">
        <v>1452.3296329835789</v>
      </c>
      <c r="U84" s="285">
        <v>0</v>
      </c>
      <c r="V84" s="285">
        <v>0</v>
      </c>
      <c r="W84" s="285">
        <v>0</v>
      </c>
      <c r="AE84" s="319" t="s">
        <v>169</v>
      </c>
      <c r="AF84" s="319"/>
      <c r="AG84" s="319" t="s">
        <v>257</v>
      </c>
    </row>
    <row r="85" spans="1:33" ht="15.5">
      <c r="B85" s="277" t="s">
        <v>214</v>
      </c>
      <c r="C85" s="274">
        <v>4101.7086631772754</v>
      </c>
      <c r="D85" s="285">
        <v>122.2593482121097</v>
      </c>
      <c r="E85" s="285">
        <v>117.13719174178979</v>
      </c>
      <c r="F85" s="285">
        <v>138.9156097536497</v>
      </c>
      <c r="G85" s="285">
        <v>158.34312671834971</v>
      </c>
      <c r="H85" s="285">
        <v>218.1548505287796</v>
      </c>
      <c r="I85" s="285">
        <v>356.29942501434959</v>
      </c>
      <c r="J85" s="285">
        <v>146.7837232367296</v>
      </c>
      <c r="K85" s="285">
        <v>147.1422890474397</v>
      </c>
      <c r="L85" s="285">
        <v>159.55056210824961</v>
      </c>
      <c r="M85" s="285">
        <v>170.88030395322988</v>
      </c>
      <c r="N85" s="285">
        <v>400.70059032111999</v>
      </c>
      <c r="O85" s="285">
        <v>131.54092674794015</v>
      </c>
      <c r="P85" s="285">
        <v>129.00426263600008</v>
      </c>
      <c r="Q85" s="285">
        <v>138.30707974702977</v>
      </c>
      <c r="R85" s="285">
        <v>176.84325338248982</v>
      </c>
      <c r="S85" s="285">
        <v>321.1152264397997</v>
      </c>
      <c r="T85" s="285">
        <v>539.77947039841979</v>
      </c>
      <c r="U85" s="285">
        <v>177.07299614256971</v>
      </c>
      <c r="V85" s="285">
        <v>169.6660599748497</v>
      </c>
      <c r="W85" s="285">
        <v>182.21236707237955</v>
      </c>
      <c r="AE85" s="319" t="s">
        <v>214</v>
      </c>
      <c r="AF85" s="319"/>
      <c r="AG85" s="319" t="s">
        <v>257</v>
      </c>
    </row>
    <row r="86" spans="1:33" ht="15.5">
      <c r="B86" s="277" t="s">
        <v>15</v>
      </c>
      <c r="C86" s="274">
        <v>147159.56243025901</v>
      </c>
      <c r="D86" s="285">
        <v>1034.7270497155598</v>
      </c>
      <c r="E86" s="285">
        <v>1581.6848554010899</v>
      </c>
      <c r="F86" s="285">
        <v>2155.3381809939892</v>
      </c>
      <c r="G86" s="285">
        <v>2771.4833906103809</v>
      </c>
      <c r="H86" s="285">
        <v>3444.6490355635319</v>
      </c>
      <c r="I86" s="285">
        <v>4158.4123422704242</v>
      </c>
      <c r="J86" s="285">
        <v>4906.4745543834906</v>
      </c>
      <c r="K86" s="285">
        <v>5649.0230360103869</v>
      </c>
      <c r="L86" s="285">
        <v>6408.2691689924613</v>
      </c>
      <c r="M86" s="285">
        <v>7130.2499977103062</v>
      </c>
      <c r="N86" s="285">
        <v>7846.3573760683275</v>
      </c>
      <c r="O86" s="285">
        <v>8557.7369573573269</v>
      </c>
      <c r="P86" s="285">
        <v>9238.7162303074037</v>
      </c>
      <c r="Q86" s="285">
        <v>9924.501601358239</v>
      </c>
      <c r="R86" s="285">
        <v>10662.140345556836</v>
      </c>
      <c r="S86" s="285">
        <v>11282.84738088954</v>
      </c>
      <c r="T86" s="285">
        <v>11865.98535255207</v>
      </c>
      <c r="U86" s="285">
        <v>12467.029871492399</v>
      </c>
      <c r="V86" s="285">
        <v>12955.511573877509</v>
      </c>
      <c r="W86" s="285">
        <v>13118.424129147748</v>
      </c>
      <c r="AE86" s="319" t="s">
        <v>15</v>
      </c>
      <c r="AF86" s="319"/>
      <c r="AG86" s="319" t="s">
        <v>257</v>
      </c>
    </row>
    <row r="87" spans="1:33" ht="15.5">
      <c r="B87" s="277" t="s">
        <v>215</v>
      </c>
      <c r="C87" s="274">
        <v>-6416.7012174870042</v>
      </c>
      <c r="D87" s="285">
        <v>78.704390512955115</v>
      </c>
      <c r="E87" s="285">
        <v>230.18576800000415</v>
      </c>
      <c r="F87" s="285">
        <v>-373.64563199999799</v>
      </c>
      <c r="G87" s="285">
        <v>-373.64163199999797</v>
      </c>
      <c r="H87" s="285">
        <v>-373.64563199999799</v>
      </c>
      <c r="I87" s="285">
        <v>-373.64563199999799</v>
      </c>
      <c r="J87" s="285">
        <v>-373.64163199999797</v>
      </c>
      <c r="K87" s="285">
        <v>-373.64163199999797</v>
      </c>
      <c r="L87" s="285">
        <v>-373.64163199999797</v>
      </c>
      <c r="M87" s="285">
        <v>-373.64163199999797</v>
      </c>
      <c r="N87" s="285">
        <v>-373.64563199999799</v>
      </c>
      <c r="O87" s="285">
        <v>-373.64363199999798</v>
      </c>
      <c r="P87" s="285">
        <v>-373.64563199999799</v>
      </c>
      <c r="Q87" s="285">
        <v>-373.64163199999797</v>
      </c>
      <c r="R87" s="285">
        <v>-373.64563199999799</v>
      </c>
      <c r="S87" s="285">
        <v>-373.64563199999799</v>
      </c>
      <c r="T87" s="285">
        <v>-373.64563199999799</v>
      </c>
      <c r="U87" s="285">
        <v>-373.64563199999799</v>
      </c>
      <c r="V87" s="285">
        <v>-373.64563199999799</v>
      </c>
      <c r="W87" s="285">
        <v>-373.64163199999797</v>
      </c>
      <c r="AE87" s="319" t="s">
        <v>244</v>
      </c>
      <c r="AF87" s="319"/>
      <c r="AG87" s="319" t="s">
        <v>257</v>
      </c>
    </row>
    <row r="88" spans="1:33" ht="15.5">
      <c r="B88" s="277" t="s">
        <v>216</v>
      </c>
      <c r="C88" s="274">
        <v>102821.37846794835</v>
      </c>
      <c r="D88" s="285">
        <v>5749.8800639358114</v>
      </c>
      <c r="E88" s="285">
        <v>5681.3146241492595</v>
      </c>
      <c r="F88" s="285">
        <v>5654.20811609062</v>
      </c>
      <c r="G88" s="285">
        <v>5630.2419654754303</v>
      </c>
      <c r="H88" s="285">
        <v>5565.3647321566086</v>
      </c>
      <c r="I88" s="285">
        <v>5539.4643281172575</v>
      </c>
      <c r="J88" s="285">
        <v>5474.9521934719387</v>
      </c>
      <c r="K88" s="285">
        <v>5450.592862191108</v>
      </c>
      <c r="L88" s="285">
        <v>5430.2959024690481</v>
      </c>
      <c r="M88" s="285">
        <v>5371.4394664120573</v>
      </c>
      <c r="N88" s="285">
        <v>5252.9107129974682</v>
      </c>
      <c r="O88" s="285">
        <v>5178.0181547325874</v>
      </c>
      <c r="P88" s="285">
        <v>5155.7232026567972</v>
      </c>
      <c r="Q88" s="285">
        <v>4969.2686002396276</v>
      </c>
      <c r="R88" s="285">
        <v>4564.1750876551368</v>
      </c>
      <c r="S88" s="285">
        <v>4529.2418061661083</v>
      </c>
      <c r="T88" s="285">
        <v>4452.9891295765092</v>
      </c>
      <c r="U88" s="285">
        <v>4407.7281674323376</v>
      </c>
      <c r="V88" s="285">
        <v>4393.4780648793385</v>
      </c>
      <c r="W88" s="285">
        <v>4370.0912871433266</v>
      </c>
      <c r="AE88" s="319" t="s">
        <v>245</v>
      </c>
      <c r="AF88" s="319"/>
      <c r="AG88" s="319" t="s">
        <v>257</v>
      </c>
    </row>
    <row r="89" spans="1:33" ht="15.5">
      <c r="B89" s="277" t="s">
        <v>217</v>
      </c>
      <c r="C89" s="274">
        <v>207820.27687349508</v>
      </c>
      <c r="D89" s="285">
        <v>17501.959641379392</v>
      </c>
      <c r="E89" s="285">
        <v>16985.771177658378</v>
      </c>
      <c r="F89" s="285">
        <v>16503.599143440151</v>
      </c>
      <c r="G89" s="285">
        <v>15638.136556419169</v>
      </c>
      <c r="H89" s="285">
        <v>15555.88944190604</v>
      </c>
      <c r="I89" s="285">
        <v>16386.959000174851</v>
      </c>
      <c r="J89" s="285">
        <v>14961.283950279751</v>
      </c>
      <c r="K89" s="285">
        <v>13252.34924528243</v>
      </c>
      <c r="L89" s="285">
        <v>12847.213788203961</v>
      </c>
      <c r="M89" s="285">
        <v>9251.8724383085555</v>
      </c>
      <c r="N89" s="285">
        <v>6322.3813752288843</v>
      </c>
      <c r="O89" s="285">
        <v>5445.6251158561727</v>
      </c>
      <c r="P89" s="285">
        <v>5369.681335417733</v>
      </c>
      <c r="Q89" s="285">
        <v>5628.2713047632624</v>
      </c>
      <c r="R89" s="285">
        <v>5463.0922262821414</v>
      </c>
      <c r="S89" s="285">
        <v>5566.0785208944626</v>
      </c>
      <c r="T89" s="285">
        <v>5900.683123513053</v>
      </c>
      <c r="U89" s="285">
        <v>6649.8393033551047</v>
      </c>
      <c r="V89" s="285">
        <v>6498.6238672773152</v>
      </c>
      <c r="W89" s="285">
        <v>6090.9663178542542</v>
      </c>
      <c r="AE89" s="319" t="s">
        <v>217</v>
      </c>
      <c r="AF89" s="319"/>
      <c r="AG89" s="319" t="s">
        <v>257</v>
      </c>
    </row>
    <row r="90" spans="1:33" ht="15.5">
      <c r="B90" s="277" t="s">
        <v>218</v>
      </c>
      <c r="C90" s="274">
        <v>376870.73951245123</v>
      </c>
      <c r="D90" s="285">
        <v>2567.6020040589988</v>
      </c>
      <c r="E90" s="285">
        <v>3007.8520673669495</v>
      </c>
      <c r="F90" s="285">
        <v>6688.734261569778</v>
      </c>
      <c r="G90" s="285">
        <v>12165.95480609812</v>
      </c>
      <c r="H90" s="285">
        <v>12179.242410163592</v>
      </c>
      <c r="I90" s="285">
        <v>19238.640164048749</v>
      </c>
      <c r="J90" s="285">
        <v>22713.577075063713</v>
      </c>
      <c r="K90" s="285">
        <v>22908.542314548904</v>
      </c>
      <c r="L90" s="285">
        <v>23190.036232262741</v>
      </c>
      <c r="M90" s="285">
        <v>23529.23765175866</v>
      </c>
      <c r="N90" s="285">
        <v>21891.783217072589</v>
      </c>
      <c r="O90" s="285">
        <v>23122.813511526259</v>
      </c>
      <c r="P90" s="285">
        <v>23444.34114635727</v>
      </c>
      <c r="Q90" s="285">
        <v>22525.211015176032</v>
      </c>
      <c r="R90" s="285">
        <v>23489.055264124479</v>
      </c>
      <c r="S90" s="285">
        <v>22096.449099178411</v>
      </c>
      <c r="T90" s="285">
        <v>22271.469046489212</v>
      </c>
      <c r="U90" s="285">
        <v>22931.048692894648</v>
      </c>
      <c r="V90" s="285">
        <v>23025.558777612001</v>
      </c>
      <c r="W90" s="285">
        <v>23883.59075508008</v>
      </c>
      <c r="AE90" s="319" t="s">
        <v>218</v>
      </c>
      <c r="AF90" s="319"/>
      <c r="AG90" s="319" t="s">
        <v>257</v>
      </c>
    </row>
    <row r="91" spans="1:33" ht="15.5">
      <c r="B91" s="277" t="s">
        <v>219</v>
      </c>
      <c r="C91" s="274">
        <v>669909.39117899479</v>
      </c>
      <c r="D91" s="285">
        <v>10303.388528898349</v>
      </c>
      <c r="E91" s="285">
        <v>10627.03213112694</v>
      </c>
      <c r="F91" s="285">
        <v>17035.371779836678</v>
      </c>
      <c r="G91" s="285">
        <v>16897.952867872809</v>
      </c>
      <c r="H91" s="285">
        <v>16889.677209421789</v>
      </c>
      <c r="I91" s="285">
        <v>18463.235689824731</v>
      </c>
      <c r="J91" s="285">
        <v>20423.899712524817</v>
      </c>
      <c r="K91" s="285">
        <v>20338.359857371201</v>
      </c>
      <c r="L91" s="285">
        <v>19867.612611896737</v>
      </c>
      <c r="M91" s="285">
        <v>40589.782759271642</v>
      </c>
      <c r="N91" s="285">
        <v>46430.808401737428</v>
      </c>
      <c r="O91" s="285">
        <v>46022.170090151521</v>
      </c>
      <c r="P91" s="285">
        <v>46036.323139047796</v>
      </c>
      <c r="Q91" s="285">
        <v>46640.963760850551</v>
      </c>
      <c r="R91" s="285">
        <v>48849.468621202817</v>
      </c>
      <c r="S91" s="285">
        <v>49271.831728522389</v>
      </c>
      <c r="T91" s="285">
        <v>49136.845406961547</v>
      </c>
      <c r="U91" s="285">
        <v>49236.244956643764</v>
      </c>
      <c r="V91" s="285">
        <v>48953.202599476826</v>
      </c>
      <c r="W91" s="285">
        <v>47895.219326354607</v>
      </c>
      <c r="AE91" s="319" t="s">
        <v>219</v>
      </c>
      <c r="AF91" s="319"/>
      <c r="AG91" s="319" t="s">
        <v>257</v>
      </c>
    </row>
    <row r="92" spans="1:33" ht="15.5">
      <c r="B92" s="277" t="s">
        <v>220</v>
      </c>
      <c r="C92" s="274">
        <v>174210.79286338636</v>
      </c>
      <c r="D92" s="285">
        <v>4638.6159069341511</v>
      </c>
      <c r="E92" s="285">
        <v>4575.0026903569615</v>
      </c>
      <c r="F92" s="285">
        <v>4711.1959346217536</v>
      </c>
      <c r="G92" s="285">
        <v>4722.6071578434321</v>
      </c>
      <c r="H92" s="285">
        <v>4695.1390799947294</v>
      </c>
      <c r="I92" s="285">
        <v>4575.893662773914</v>
      </c>
      <c r="J92" s="285">
        <v>4678.3173219988212</v>
      </c>
      <c r="K92" s="285">
        <v>7548.1939357991132</v>
      </c>
      <c r="L92" s="285">
        <v>7581.5799353546736</v>
      </c>
      <c r="M92" s="285">
        <v>7427.6625256758116</v>
      </c>
      <c r="N92" s="285">
        <v>9892.2884061446675</v>
      </c>
      <c r="O92" s="285">
        <v>11090.699541875929</v>
      </c>
      <c r="P92" s="285">
        <v>11584.191508889737</v>
      </c>
      <c r="Q92" s="285">
        <v>11860.880045986889</v>
      </c>
      <c r="R92" s="285">
        <v>11903.354523741669</v>
      </c>
      <c r="S92" s="285">
        <v>12695.678699618842</v>
      </c>
      <c r="T92" s="285">
        <v>12605.777756132633</v>
      </c>
      <c r="U92" s="285">
        <v>11783.504387785542</v>
      </c>
      <c r="V92" s="285">
        <v>12156.832807294744</v>
      </c>
      <c r="W92" s="285">
        <v>13483.377034562356</v>
      </c>
      <c r="AE92" s="319" t="s">
        <v>246</v>
      </c>
      <c r="AF92" s="319"/>
      <c r="AG92" s="319" t="s">
        <v>257</v>
      </c>
    </row>
    <row r="93" spans="1:33" ht="15.5">
      <c r="B93" s="276" t="s">
        <v>136</v>
      </c>
      <c r="C93" s="275">
        <v>1882724.6599284736</v>
      </c>
      <c r="D93" s="274">
        <v>72218.067569259831</v>
      </c>
      <c r="E93" s="274">
        <v>70330.917416061813</v>
      </c>
      <c r="F93" s="274">
        <v>84340.262414957091</v>
      </c>
      <c r="G93" s="274">
        <v>78305.94933144252</v>
      </c>
      <c r="H93" s="274">
        <v>80583.087687361753</v>
      </c>
      <c r="I93" s="274">
        <v>89824.735410038644</v>
      </c>
      <c r="J93" s="274">
        <v>88868.743898095636</v>
      </c>
      <c r="K93" s="274">
        <v>88610.039453791789</v>
      </c>
      <c r="L93" s="274">
        <v>89544.126357111702</v>
      </c>
      <c r="M93" s="274">
        <v>95019.658528133048</v>
      </c>
      <c r="N93" s="274">
        <v>98540.328723774888</v>
      </c>
      <c r="O93" s="274">
        <v>99846.395087376543</v>
      </c>
      <c r="P93" s="274">
        <v>101252.17233802818</v>
      </c>
      <c r="Q93" s="274">
        <v>102022.39446610505</v>
      </c>
      <c r="R93" s="274">
        <v>105537.34335212351</v>
      </c>
      <c r="S93" s="274">
        <v>106319.93416085055</v>
      </c>
      <c r="T93" s="274">
        <v>107852.21328660702</v>
      </c>
      <c r="U93" s="274">
        <v>107278.82274374636</v>
      </c>
      <c r="V93" s="274">
        <v>107779.2281183926</v>
      </c>
      <c r="W93" s="274">
        <v>108650.23958521476</v>
      </c>
    </row>
    <row r="94" spans="1:33" ht="15.5">
      <c r="B94" s="273"/>
    </row>
    <row r="95" spans="1:33" ht="15.5">
      <c r="B95" s="273" t="s">
        <v>221</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7">
      <c r="S98" s="278"/>
    </row>
    <row r="100" spans="1:27">
      <c r="A100" s="369">
        <v>13</v>
      </c>
      <c r="B100" s="16" t="s">
        <v>18</v>
      </c>
    </row>
    <row r="101" spans="1:27">
      <c r="B101" t="s">
        <v>222</v>
      </c>
      <c r="C101" s="270">
        <v>-226.15041479596945</v>
      </c>
      <c r="D101" s="270">
        <v>-126.87008927171634</v>
      </c>
      <c r="E101" s="270">
        <v>0</v>
      </c>
      <c r="F101" s="270">
        <v>93.844267868203801</v>
      </c>
      <c r="G101" s="270">
        <v>-45.88741769987044</v>
      </c>
      <c r="H101" s="270">
        <v>-55.604027481499003</v>
      </c>
      <c r="I101" s="270">
        <v>126.64704196526367</v>
      </c>
      <c r="J101" s="270">
        <v>-17.080555892229324</v>
      </c>
      <c r="K101" s="270">
        <v>-29.676538959026093</v>
      </c>
      <c r="L101" s="270">
        <v>-193.56946561748694</v>
      </c>
      <c r="M101" s="270">
        <v>-53.015416275971411</v>
      </c>
      <c r="N101" s="270">
        <v>-33.919140128289541</v>
      </c>
      <c r="O101" s="270">
        <v>-23.423757146023171</v>
      </c>
      <c r="P101" s="270">
        <v>-11.53611023313861</v>
      </c>
      <c r="Q101" s="270">
        <v>-4.1924025811922636</v>
      </c>
      <c r="R101" s="270">
        <v>-7.3702456982650606</v>
      </c>
      <c r="S101" s="270">
        <v>-2.1411706980101486</v>
      </c>
      <c r="T101" s="270">
        <v>17.986584411179404</v>
      </c>
      <c r="U101" s="270">
        <v>0.14539739860546094</v>
      </c>
      <c r="V101" s="270">
        <v>0.18500283778341631</v>
      </c>
      <c r="W101" s="270">
        <v>1.0393762517084114E-2</v>
      </c>
    </row>
    <row r="103" spans="1:27">
      <c r="B103" t="s">
        <v>223</v>
      </c>
      <c r="C103" s="270">
        <v>-0.21646949084697167</v>
      </c>
      <c r="D103" s="280">
        <v>0</v>
      </c>
      <c r="E103" s="280">
        <v>0</v>
      </c>
      <c r="F103" s="280">
        <v>0</v>
      </c>
      <c r="G103" s="280">
        <v>0</v>
      </c>
      <c r="H103" s="280">
        <v>0</v>
      </c>
      <c r="I103" s="280">
        <v>-6.6562775683030026E-2</v>
      </c>
      <c r="J103" s="280">
        <v>-5.1317377998159948E-2</v>
      </c>
      <c r="K103" s="280">
        <v>-4.377136548145999E-2</v>
      </c>
      <c r="L103" s="280">
        <v>-4.5171973189920001E-2</v>
      </c>
      <c r="M103" s="280">
        <v>-4.7191145799589995E-2</v>
      </c>
      <c r="N103" s="280">
        <v>-2.7043207267220003E-2</v>
      </c>
      <c r="O103" s="280">
        <v>-1.8354283205310011E-2</v>
      </c>
      <c r="P103" s="280">
        <v>-1.700611269285001E-2</v>
      </c>
      <c r="Q103" s="280">
        <v>-2.025361585527E-2</v>
      </c>
      <c r="R103" s="280">
        <v>-1.3615168020640001E-2</v>
      </c>
      <c r="S103" s="280">
        <v>-2.651991252406E-2</v>
      </c>
      <c r="T103" s="280">
        <v>-3.7614432029920014E-2</v>
      </c>
      <c r="U103" s="280">
        <v>0</v>
      </c>
      <c r="V103" s="280">
        <v>0</v>
      </c>
      <c r="W103" s="280">
        <v>0</v>
      </c>
      <c r="Z103" s="391" t="s">
        <v>258</v>
      </c>
      <c r="AA103" s="391" t="s">
        <v>259</v>
      </c>
    </row>
    <row r="104" spans="1:27">
      <c r="B104" t="s">
        <v>224</v>
      </c>
      <c r="C104" s="270">
        <v>22405.584057638556</v>
      </c>
      <c r="D104" s="280">
        <v>3584.1516309267572</v>
      </c>
      <c r="E104" s="280">
        <v>3377.4369004158752</v>
      </c>
      <c r="F104" s="280">
        <v>3860.893140886159</v>
      </c>
      <c r="G104" s="280">
        <v>2815.3777932906683</v>
      </c>
      <c r="H104" s="280">
        <v>3036.0115245561069</v>
      </c>
      <c r="I104" s="280">
        <v>3068.4179395927113</v>
      </c>
      <c r="J104" s="280">
        <v>2534.2670013801312</v>
      </c>
      <c r="K104" s="280">
        <v>2312.4444699982837</v>
      </c>
      <c r="L104" s="280">
        <v>2467.6151576004499</v>
      </c>
      <c r="M104" s="280">
        <v>746.10826905121189</v>
      </c>
      <c r="N104" s="280">
        <v>476.42551911141823</v>
      </c>
      <c r="O104" s="280">
        <v>411.32271259208051</v>
      </c>
      <c r="P104" s="280">
        <v>422.40307887536488</v>
      </c>
      <c r="Q104" s="280">
        <v>462.53457334074568</v>
      </c>
      <c r="R104" s="280">
        <v>480.34444235042429</v>
      </c>
      <c r="S104" s="280">
        <v>528.53541950008798</v>
      </c>
      <c r="T104" s="280">
        <v>669.48348459153817</v>
      </c>
      <c r="U104" s="280">
        <v>454.14051844325201</v>
      </c>
      <c r="V104" s="280">
        <v>458.96049777604696</v>
      </c>
      <c r="W104" s="280">
        <v>443.95826663687001</v>
      </c>
      <c r="Z104" s="391" t="s">
        <v>260</v>
      </c>
      <c r="AA104" s="391">
        <v>0</v>
      </c>
    </row>
    <row r="105" spans="1:27">
      <c r="B105" t="s">
        <v>225</v>
      </c>
      <c r="C105" s="270">
        <v>878.45141235119092</v>
      </c>
      <c r="D105" s="280">
        <v>95.233217678569389</v>
      </c>
      <c r="E105" s="280">
        <v>91.752640996440263</v>
      </c>
      <c r="F105" s="280">
        <v>97.233417627303041</v>
      </c>
      <c r="G105" s="280">
        <v>109.67489305694511</v>
      </c>
      <c r="H105" s="280">
        <v>110.6139953052264</v>
      </c>
      <c r="I105" s="280">
        <v>137.75569936657692</v>
      </c>
      <c r="J105" s="280">
        <v>141.79509921754482</v>
      </c>
      <c r="K105" s="280">
        <v>126.52928510120979</v>
      </c>
      <c r="L105" s="280">
        <v>104.1112245173408</v>
      </c>
      <c r="M105" s="280">
        <v>62.797599133815588</v>
      </c>
      <c r="N105" s="280">
        <v>46.964311259091787</v>
      </c>
      <c r="O105" s="280">
        <v>44.49846209595642</v>
      </c>
      <c r="P105" s="280">
        <v>29.328483621643109</v>
      </c>
      <c r="Q105" s="280">
        <v>30.5104614277511</v>
      </c>
      <c r="R105" s="280">
        <v>25.864593686902239</v>
      </c>
      <c r="S105" s="280">
        <v>28.593639408897069</v>
      </c>
      <c r="T105" s="280">
        <v>21.739556368555533</v>
      </c>
      <c r="U105" s="280">
        <v>24.934870283962979</v>
      </c>
      <c r="V105" s="280">
        <v>25.475024129186419</v>
      </c>
      <c r="W105" s="280">
        <v>26.635127926117438</v>
      </c>
      <c r="Z105" s="391" t="s">
        <v>261</v>
      </c>
      <c r="AA105" s="391">
        <v>0</v>
      </c>
    </row>
    <row r="106" spans="1:27">
      <c r="B106" t="s">
        <v>226</v>
      </c>
      <c r="C106" s="270">
        <v>0</v>
      </c>
      <c r="D106" s="270">
        <v>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0">
        <v>0</v>
      </c>
      <c r="V106" s="270">
        <v>0</v>
      </c>
      <c r="W106" s="270">
        <v>0</v>
      </c>
      <c r="Z106" t="s">
        <v>262</v>
      </c>
    </row>
    <row r="107" spans="1:27">
      <c r="B107" t="s">
        <v>136</v>
      </c>
      <c r="C107" s="275">
        <v>23284.035469989747</v>
      </c>
      <c r="D107" s="275">
        <v>3679.3848486053266</v>
      </c>
      <c r="E107" s="275">
        <v>3469.1895414123155</v>
      </c>
      <c r="F107" s="275">
        <v>3958.126558513462</v>
      </c>
      <c r="G107" s="275">
        <v>2925.0526863476134</v>
      </c>
      <c r="H107" s="275">
        <v>3146.6255198613335</v>
      </c>
      <c r="I107" s="275">
        <v>3206.1736389592884</v>
      </c>
      <c r="J107" s="275">
        <v>2676.0621005976759</v>
      </c>
      <c r="K107" s="275">
        <v>2438.9737550994937</v>
      </c>
      <c r="L107" s="275">
        <v>2571.7263821177908</v>
      </c>
      <c r="M107" s="275">
        <v>808.90586818502743</v>
      </c>
      <c r="N107" s="275">
        <v>523.38983037051003</v>
      </c>
      <c r="O107" s="275">
        <v>455.82117468803693</v>
      </c>
      <c r="P107" s="275">
        <v>451.73156249700799</v>
      </c>
      <c r="Q107" s="275">
        <v>493.04503476849681</v>
      </c>
      <c r="R107" s="275">
        <v>506.20903603732654</v>
      </c>
      <c r="S107" s="275">
        <v>557.12905890898503</v>
      </c>
      <c r="T107" s="275">
        <v>691.22304096009373</v>
      </c>
      <c r="U107" s="275">
        <v>479.075388727215</v>
      </c>
      <c r="V107" s="275">
        <v>484.43552190523337</v>
      </c>
      <c r="W107" s="275">
        <v>470.59339456298744</v>
      </c>
    </row>
  </sheetData>
  <conditionalFormatting sqref="D84:W92">
    <cfRule type="colorScale" priority="5">
      <colorScale>
        <cfvo type="min"/>
        <cfvo type="max"/>
        <color rgb="FFFFEF9C"/>
        <color rgb="FF63BE7B"/>
      </colorScale>
    </cfRule>
  </conditionalFormatting>
  <conditionalFormatting sqref="D93:W93">
    <cfRule type="colorScale" priority="1">
      <colorScale>
        <cfvo type="min"/>
        <cfvo type="max"/>
        <color rgb="FFFFEF9C"/>
        <color rgb="FF63BE7B"/>
      </colorScale>
    </cfRule>
    <cfRule type="colorScale" priority="3">
      <colorScale>
        <cfvo type="min"/>
        <cfvo type="percentile" val="50"/>
        <cfvo type="max"/>
        <color rgb="FF63BE7B"/>
        <color rgb="FFFFEB84"/>
        <color rgb="FFF8696B"/>
      </colorScale>
    </cfRule>
  </conditionalFormatting>
  <conditionalFormatting sqref="D93:W93">
    <cfRule type="colorScale" priority="2">
      <colorScale>
        <cfvo type="min"/>
        <cfvo type="max"/>
        <color rgb="FFFFEF9C"/>
        <color rgb="FF63BE7B"/>
      </colorScale>
    </cfRule>
  </conditionalFormatting>
  <conditionalFormatting sqref="D84:W84">
    <cfRule type="colorScale" priority="4">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pageMargins left="0.7" right="0.7" top="0.75" bottom="0.75" header="0.3" footer="0.3"/>
  <pageSetup scale="56" orientation="portrait" r:id="rId1"/>
  <rowBreaks count="1" manualBreakCount="1">
    <brk id="56" max="22" man="1"/>
  </rowBreaks>
  <colBreaks count="2" manualBreakCount="2">
    <brk id="11" max="106" man="1"/>
    <brk id="27" max="10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AH107"/>
  <sheetViews>
    <sheetView view="pageBreakPreview" zoomScale="60" zoomScaleNormal="70" workbookViewId="0">
      <selection activeCell="AC32" sqref="AC32"/>
    </sheetView>
  </sheetViews>
  <sheetFormatPr defaultRowHeight="14.5"/>
  <cols>
    <col min="1" max="1" width="8.7265625" style="369"/>
    <col min="2" max="2" width="28.453125" customWidth="1"/>
    <col min="3" max="3" width="19.453125" customWidth="1"/>
    <col min="4" max="23" width="11.453125" customWidth="1"/>
    <col min="24" max="24" width="3.7265625" customWidth="1"/>
    <col min="25" max="25" width="12.453125" customWidth="1"/>
    <col min="26" max="26" width="7.453125" bestFit="1" customWidth="1"/>
    <col min="27" max="27" width="4.1796875" customWidth="1"/>
    <col min="28" max="28" width="18" customWidth="1"/>
    <col min="29" max="29" width="15.453125" customWidth="1"/>
    <col min="30" max="30" width="3.1796875" customWidth="1"/>
    <col min="31" max="31" width="23.81640625" customWidth="1"/>
    <col min="32" max="32" width="13" customWidth="1"/>
    <col min="33" max="33" width="41.453125" customWidth="1"/>
    <col min="34" max="34" width="35.26953125" bestFit="1" customWidth="1"/>
  </cols>
  <sheetData>
    <row r="1" spans="1:33" ht="21.5" thickBot="1">
      <c r="C1" s="272" t="s">
        <v>164</v>
      </c>
      <c r="D1" s="291"/>
      <c r="F1" s="290" t="s">
        <v>263</v>
      </c>
      <c r="Z1" s="370"/>
      <c r="AA1" s="370"/>
      <c r="AB1" s="370"/>
    </row>
    <row r="2" spans="1:33" ht="15" thickBot="1">
      <c r="C2" s="271">
        <v>6.7699999999999996E-2</v>
      </c>
      <c r="Z2" s="371"/>
      <c r="AA2" s="371"/>
      <c r="AB2" s="371"/>
    </row>
    <row r="3" spans="1:33" ht="15" thickBot="1">
      <c r="Z3" s="371"/>
      <c r="AA3" s="371"/>
      <c r="AB3" s="371"/>
    </row>
    <row r="4" spans="1:33" ht="15" thickBot="1">
      <c r="Y4" t="s">
        <v>136</v>
      </c>
      <c r="Z4" s="371" t="s">
        <v>228</v>
      </c>
      <c r="AA4" s="371"/>
      <c r="AB4" s="371" t="s">
        <v>229</v>
      </c>
      <c r="AC4" s="372" t="s">
        <v>230</v>
      </c>
    </row>
    <row r="5" spans="1:33" ht="15" thickBot="1">
      <c r="B5" s="289" t="s">
        <v>166</v>
      </c>
      <c r="C5" s="373" t="s">
        <v>167</v>
      </c>
      <c r="D5" s="374">
        <v>2023</v>
      </c>
      <c r="E5" s="374">
        <v>2024</v>
      </c>
      <c r="F5" s="374">
        <v>2025</v>
      </c>
      <c r="G5" s="374">
        <v>2026</v>
      </c>
      <c r="H5" s="374">
        <v>2027</v>
      </c>
      <c r="I5" s="374">
        <v>2028</v>
      </c>
      <c r="J5" s="374">
        <v>2029</v>
      </c>
      <c r="K5" s="374">
        <v>2030</v>
      </c>
      <c r="L5" s="374">
        <v>2031</v>
      </c>
      <c r="M5" s="374">
        <v>2032</v>
      </c>
      <c r="N5" s="374">
        <v>2033</v>
      </c>
      <c r="O5" s="374">
        <v>2034</v>
      </c>
      <c r="P5" s="374">
        <v>2035</v>
      </c>
      <c r="Q5" s="374">
        <v>2036</v>
      </c>
      <c r="R5" s="374">
        <v>2037</v>
      </c>
      <c r="S5" s="374">
        <v>2038</v>
      </c>
      <c r="T5" s="374">
        <v>2039</v>
      </c>
      <c r="U5" s="374">
        <v>2040</v>
      </c>
      <c r="V5" s="374">
        <v>2041</v>
      </c>
      <c r="W5" s="374">
        <v>2042</v>
      </c>
      <c r="Y5" s="270"/>
      <c r="Z5" s="287"/>
      <c r="AA5" s="287"/>
      <c r="AB5" s="371" t="s">
        <v>231</v>
      </c>
      <c r="AC5" s="375">
        <v>0</v>
      </c>
      <c r="AE5" s="376" t="s">
        <v>232</v>
      </c>
      <c r="AF5" s="376" t="s">
        <v>232</v>
      </c>
      <c r="AG5" s="376" t="s">
        <v>233</v>
      </c>
    </row>
    <row r="6" spans="1:33" ht="15" thickBot="1">
      <c r="Y6" s="270"/>
      <c r="Z6" s="287"/>
      <c r="AA6" s="287"/>
      <c r="AB6" s="371" t="s">
        <v>234</v>
      </c>
      <c r="AC6" s="375">
        <v>19802.701876087522</v>
      </c>
      <c r="AE6" s="319"/>
      <c r="AF6" s="319"/>
      <c r="AG6" s="319"/>
    </row>
    <row r="7" spans="1:33" ht="15.5">
      <c r="A7" s="369">
        <v>1</v>
      </c>
      <c r="B7" s="273" t="s">
        <v>168</v>
      </c>
      <c r="C7" s="270"/>
      <c r="D7" s="270"/>
      <c r="E7" s="270"/>
      <c r="F7" s="270"/>
      <c r="G7" s="270"/>
      <c r="H7" s="270"/>
      <c r="I7" s="270"/>
      <c r="J7" s="270"/>
      <c r="K7" s="270"/>
      <c r="L7" s="270"/>
      <c r="M7" s="270"/>
      <c r="N7" s="270"/>
      <c r="O7" s="270"/>
      <c r="P7" s="270"/>
      <c r="Q7" s="270"/>
      <c r="R7" s="270"/>
      <c r="S7" s="270"/>
      <c r="T7" s="270"/>
      <c r="U7" s="270"/>
      <c r="V7" s="270"/>
      <c r="W7" s="270"/>
      <c r="X7" s="270"/>
      <c r="Y7" s="270"/>
      <c r="Z7" s="287"/>
      <c r="AA7" s="287"/>
      <c r="AB7" s="371"/>
      <c r="AE7" s="319"/>
      <c r="AF7" s="319"/>
      <c r="AG7" s="319"/>
    </row>
    <row r="8" spans="1:33" ht="15.5">
      <c r="B8" s="273" t="s">
        <v>169</v>
      </c>
      <c r="C8" s="270">
        <v>305.46319989173645</v>
      </c>
      <c r="D8" s="285">
        <v>54.19219147198929</v>
      </c>
      <c r="E8" s="285">
        <v>50.224317165589603</v>
      </c>
      <c r="F8" s="285">
        <v>60.711924552894921</v>
      </c>
      <c r="G8" s="285">
        <v>40.13534046969334</v>
      </c>
      <c r="H8" s="285">
        <v>43.050802026187476</v>
      </c>
      <c r="I8" s="285">
        <v>40.254843558430053</v>
      </c>
      <c r="J8" s="285">
        <v>36.141315214346101</v>
      </c>
      <c r="K8" s="285">
        <v>32.74037416901114</v>
      </c>
      <c r="L8" s="285">
        <v>34.652860704628743</v>
      </c>
      <c r="M8" s="285">
        <v>4.8808589789632499</v>
      </c>
      <c r="N8" s="285">
        <v>2.6210744245353288</v>
      </c>
      <c r="O8" s="285">
        <v>2.0613994645795599</v>
      </c>
      <c r="P8" s="285">
        <v>2.06824156221065</v>
      </c>
      <c r="Q8" s="285">
        <v>2.2022857296143603</v>
      </c>
      <c r="R8" s="285">
        <v>2.6955171906216999</v>
      </c>
      <c r="S8" s="285">
        <v>2.9987611786422699</v>
      </c>
      <c r="T8" s="285">
        <v>5.0641447334227667</v>
      </c>
      <c r="U8" s="285">
        <v>0</v>
      </c>
      <c r="V8" s="285">
        <v>0</v>
      </c>
      <c r="W8" s="285">
        <v>0</v>
      </c>
      <c r="X8" s="270"/>
      <c r="Y8" s="270">
        <v>416.69625259536048</v>
      </c>
      <c r="Z8" s="287"/>
      <c r="AA8" s="287"/>
      <c r="AB8" s="371"/>
      <c r="AD8" s="377"/>
      <c r="AE8" s="319" t="s">
        <v>169</v>
      </c>
      <c r="AF8" s="319"/>
      <c r="AG8" s="319" t="s">
        <v>235</v>
      </c>
    </row>
    <row r="9" spans="1:33" ht="7.5" customHeight="1">
      <c r="B9" s="277"/>
      <c r="C9" s="270"/>
      <c r="D9" s="270"/>
      <c r="E9" s="270"/>
      <c r="F9" s="270"/>
      <c r="G9" s="270"/>
      <c r="H9" s="270"/>
      <c r="I9" s="270"/>
      <c r="J9" s="270"/>
      <c r="K9" s="270"/>
      <c r="L9" s="270"/>
      <c r="M9" s="270"/>
      <c r="N9" s="270"/>
      <c r="O9" s="270"/>
      <c r="P9" s="270"/>
      <c r="Q9" s="270"/>
      <c r="R9" s="270"/>
      <c r="S9" s="270"/>
      <c r="T9" s="270"/>
      <c r="U9" s="270"/>
      <c r="V9" s="270"/>
      <c r="W9" s="270"/>
      <c r="X9" s="270"/>
      <c r="Y9" s="270"/>
      <c r="Z9" s="287"/>
      <c r="AA9" s="287"/>
      <c r="AB9" s="371"/>
      <c r="AD9" s="377"/>
      <c r="AE9" s="319"/>
      <c r="AF9" s="319"/>
      <c r="AG9" s="319"/>
    </row>
    <row r="10" spans="1:33" ht="15.5">
      <c r="B10" s="276" t="s">
        <v>136</v>
      </c>
      <c r="C10" s="275">
        <v>305.46319989173645</v>
      </c>
      <c r="D10" s="275">
        <v>54.19219147198929</v>
      </c>
      <c r="E10" s="275">
        <v>50.224317165589603</v>
      </c>
      <c r="F10" s="275">
        <v>60.711924552894921</v>
      </c>
      <c r="G10" s="275">
        <v>40.13534046969334</v>
      </c>
      <c r="H10" s="275">
        <v>43.050802026187476</v>
      </c>
      <c r="I10" s="275">
        <v>40.254843558430053</v>
      </c>
      <c r="J10" s="275">
        <v>36.141315214346101</v>
      </c>
      <c r="K10" s="275">
        <v>32.74037416901114</v>
      </c>
      <c r="L10" s="275">
        <v>34.652860704628743</v>
      </c>
      <c r="M10" s="275">
        <v>4.8808589789632499</v>
      </c>
      <c r="N10" s="275">
        <v>2.6210744245353288</v>
      </c>
      <c r="O10" s="275">
        <v>2.0613994645795599</v>
      </c>
      <c r="P10" s="275">
        <v>2.06824156221065</v>
      </c>
      <c r="Q10" s="275">
        <v>2.2022857296143603</v>
      </c>
      <c r="R10" s="275">
        <v>2.6955171906216999</v>
      </c>
      <c r="S10" s="275">
        <v>2.9987611786422699</v>
      </c>
      <c r="T10" s="275">
        <v>5.0641447334227667</v>
      </c>
      <c r="U10" s="275">
        <v>0</v>
      </c>
      <c r="V10" s="275">
        <v>0</v>
      </c>
      <c r="W10" s="275">
        <v>0</v>
      </c>
      <c r="X10" s="270"/>
      <c r="Y10" s="270">
        <v>416.69625259536048</v>
      </c>
      <c r="Z10" s="287"/>
      <c r="AA10" s="287"/>
      <c r="AB10" s="378"/>
      <c r="AD10" s="377"/>
      <c r="AE10" s="319"/>
      <c r="AF10" s="319"/>
      <c r="AG10" s="319"/>
    </row>
    <row r="11" spans="1:33">
      <c r="X11" s="270"/>
      <c r="Y11" s="270"/>
      <c r="Z11" s="287"/>
      <c r="AA11" s="287"/>
      <c r="AB11" s="371"/>
      <c r="AD11" s="377"/>
      <c r="AE11" s="319"/>
      <c r="AF11" s="319"/>
      <c r="AG11" s="319"/>
    </row>
    <row r="12" spans="1:33" ht="15.5">
      <c r="A12" s="369">
        <v>2</v>
      </c>
      <c r="B12" s="273" t="s">
        <v>170</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87"/>
      <c r="AA12" s="287"/>
      <c r="AB12" s="371"/>
      <c r="AD12" s="377"/>
      <c r="AE12" s="319"/>
      <c r="AF12" s="319"/>
      <c r="AG12" s="319"/>
    </row>
    <row r="13" spans="1:33" ht="15.5">
      <c r="B13" s="277" t="s">
        <v>171</v>
      </c>
      <c r="C13" s="270">
        <v>2187.0643251261113</v>
      </c>
      <c r="D13" s="285">
        <v>289.96706246348947</v>
      </c>
      <c r="E13" s="285">
        <v>285.11617364131712</v>
      </c>
      <c r="F13" s="285">
        <v>285.54035775802237</v>
      </c>
      <c r="G13" s="285">
        <v>314.12440957535853</v>
      </c>
      <c r="H13" s="285">
        <v>322.86883398197051</v>
      </c>
      <c r="I13" s="285">
        <v>299.9418468306547</v>
      </c>
      <c r="J13" s="285">
        <v>281.42838375059426</v>
      </c>
      <c r="K13" s="285">
        <v>270.65599399437161</v>
      </c>
      <c r="L13" s="285">
        <v>272.15337343007616</v>
      </c>
      <c r="M13" s="285">
        <v>90.782709283436887</v>
      </c>
      <c r="N13" s="285">
        <v>83.215658630981139</v>
      </c>
      <c r="O13" s="285">
        <v>93.809191498236473</v>
      </c>
      <c r="P13" s="285">
        <v>84.099718474105956</v>
      </c>
      <c r="Q13" s="285">
        <v>84.592536729780946</v>
      </c>
      <c r="R13" s="285">
        <v>70.507270874269167</v>
      </c>
      <c r="S13" s="285">
        <v>56.91557852054585</v>
      </c>
      <c r="T13" s="285">
        <v>55.984835506850963</v>
      </c>
      <c r="U13" s="285">
        <v>0</v>
      </c>
      <c r="V13" s="285">
        <v>0</v>
      </c>
      <c r="W13" s="285">
        <v>0</v>
      </c>
      <c r="X13" s="270"/>
      <c r="Y13" s="270">
        <v>3241.703934944062</v>
      </c>
      <c r="Z13" s="379" t="b">
        <v>1</v>
      </c>
      <c r="AA13" s="379"/>
      <c r="AB13" s="378"/>
      <c r="AC13" s="380"/>
      <c r="AD13" s="377"/>
      <c r="AE13" s="319" t="s">
        <v>169</v>
      </c>
      <c r="AF13" s="319"/>
      <c r="AG13" s="319" t="s">
        <v>236</v>
      </c>
    </row>
    <row r="14" spans="1:33" ht="15.5">
      <c r="B14" s="277" t="s">
        <v>172</v>
      </c>
      <c r="C14" s="270">
        <v>92.970191390745001</v>
      </c>
      <c r="D14" s="285">
        <v>16.15657538389074</v>
      </c>
      <c r="E14" s="285">
        <v>20.144527601205432</v>
      </c>
      <c r="F14" s="285">
        <v>20.144527601205432</v>
      </c>
      <c r="G14" s="285">
        <v>20.144527601205432</v>
      </c>
      <c r="H14" s="285">
        <v>20.144527601205432</v>
      </c>
      <c r="I14" s="285">
        <v>20.144527601205432</v>
      </c>
      <c r="J14" s="285">
        <v>0</v>
      </c>
      <c r="K14" s="285">
        <v>0</v>
      </c>
      <c r="L14" s="285">
        <v>0</v>
      </c>
      <c r="M14" s="285">
        <v>0</v>
      </c>
      <c r="N14" s="285">
        <v>0</v>
      </c>
      <c r="O14" s="285">
        <v>0</v>
      </c>
      <c r="P14" s="285">
        <v>0</v>
      </c>
      <c r="Q14" s="285">
        <v>0</v>
      </c>
      <c r="R14" s="285">
        <v>0</v>
      </c>
      <c r="S14" s="285">
        <v>0</v>
      </c>
      <c r="T14" s="285">
        <v>0</v>
      </c>
      <c r="U14" s="285">
        <v>0</v>
      </c>
      <c r="V14" s="285">
        <v>0</v>
      </c>
      <c r="W14" s="285">
        <v>0</v>
      </c>
      <c r="X14" s="270"/>
      <c r="Y14" s="270">
        <v>116.87921338991788</v>
      </c>
      <c r="Z14" s="287"/>
      <c r="AA14" s="287"/>
      <c r="AB14" s="371"/>
      <c r="AD14" s="377"/>
      <c r="AE14" s="319" t="s">
        <v>237</v>
      </c>
      <c r="AF14" s="319"/>
      <c r="AG14" s="319" t="s">
        <v>236</v>
      </c>
    </row>
    <row r="15" spans="1:33" ht="15.5">
      <c r="B15" s="288" t="s">
        <v>173</v>
      </c>
      <c r="C15" s="270">
        <v>652.14435901013348</v>
      </c>
      <c r="D15" s="285">
        <v>0</v>
      </c>
      <c r="E15" s="285">
        <v>0</v>
      </c>
      <c r="F15" s="285">
        <v>0</v>
      </c>
      <c r="G15" s="285">
        <v>1.2470000000000001</v>
      </c>
      <c r="H15" s="285">
        <v>0</v>
      </c>
      <c r="I15" s="285">
        <v>50.503101000000001</v>
      </c>
      <c r="J15" s="285">
        <v>52.513819000000005</v>
      </c>
      <c r="K15" s="285">
        <v>13.911</v>
      </c>
      <c r="L15" s="285">
        <v>0</v>
      </c>
      <c r="M15" s="285">
        <v>820.75245999999981</v>
      </c>
      <c r="N15" s="285">
        <v>0</v>
      </c>
      <c r="O15" s="285">
        <v>0</v>
      </c>
      <c r="P15" s="285">
        <v>0</v>
      </c>
      <c r="Q15" s="285">
        <v>0</v>
      </c>
      <c r="R15" s="285">
        <v>231.41399999999999</v>
      </c>
      <c r="S15" s="285">
        <v>70.225999999999999</v>
      </c>
      <c r="T15" s="285">
        <v>0</v>
      </c>
      <c r="U15" s="285">
        <v>123.905</v>
      </c>
      <c r="V15" s="285">
        <v>0</v>
      </c>
      <c r="W15" s="285">
        <v>0</v>
      </c>
      <c r="X15" s="270"/>
      <c r="Y15" s="270">
        <v>1364.4723799999999</v>
      </c>
      <c r="Z15" s="287"/>
      <c r="AA15" s="287"/>
      <c r="AB15" s="378"/>
      <c r="AC15" s="380"/>
      <c r="AD15" s="377"/>
      <c r="AE15" s="319"/>
      <c r="AF15" s="319"/>
      <c r="AG15" s="319"/>
    </row>
    <row r="16" spans="1:33" ht="7.5" customHeight="1">
      <c r="B16" s="381"/>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79"/>
      <c r="AA16" s="379"/>
      <c r="AB16" s="378"/>
      <c r="AD16" s="377"/>
      <c r="AE16" s="319"/>
      <c r="AF16" s="319"/>
      <c r="AG16" s="319"/>
    </row>
    <row r="17" spans="1:33" ht="15.5">
      <c r="B17" s="276" t="s">
        <v>136</v>
      </c>
      <c r="C17" s="275">
        <v>2932.1788755269904</v>
      </c>
      <c r="D17" s="275">
        <v>306.12363784738022</v>
      </c>
      <c r="E17" s="275">
        <v>305.26070124252254</v>
      </c>
      <c r="F17" s="275">
        <v>305.68488535922779</v>
      </c>
      <c r="G17" s="275">
        <v>335.51593717656397</v>
      </c>
      <c r="H17" s="275">
        <v>343.01336158317594</v>
      </c>
      <c r="I17" s="275">
        <v>370.58947543186014</v>
      </c>
      <c r="J17" s="275">
        <v>333.94220275059428</v>
      </c>
      <c r="K17" s="275">
        <v>284.56699399437161</v>
      </c>
      <c r="L17" s="275">
        <v>272.15337343007616</v>
      </c>
      <c r="M17" s="275">
        <v>911.53516928343674</v>
      </c>
      <c r="N17" s="275">
        <v>83.215658630981139</v>
      </c>
      <c r="O17" s="275">
        <v>93.809191498236473</v>
      </c>
      <c r="P17" s="275">
        <v>84.099718474105956</v>
      </c>
      <c r="Q17" s="275">
        <v>84.592536729780946</v>
      </c>
      <c r="R17" s="275">
        <v>301.92127087426917</v>
      </c>
      <c r="S17" s="275">
        <v>127.14157852054585</v>
      </c>
      <c r="T17" s="275">
        <v>55.984835506850963</v>
      </c>
      <c r="U17" s="275">
        <v>123.905</v>
      </c>
      <c r="V17" s="275">
        <v>0</v>
      </c>
      <c r="W17" s="275">
        <v>0</v>
      </c>
      <c r="X17" s="270"/>
      <c r="Y17" s="270">
        <v>4723.0555283339791</v>
      </c>
      <c r="Z17" s="287"/>
      <c r="AA17" s="287"/>
      <c r="AB17" s="371"/>
      <c r="AD17" s="377"/>
      <c r="AE17" s="319"/>
      <c r="AF17" s="319"/>
      <c r="AG17" s="319"/>
    </row>
    <row r="18" spans="1:33">
      <c r="X18" s="270"/>
      <c r="Y18" s="270"/>
      <c r="Z18" s="287"/>
      <c r="AA18" s="287"/>
      <c r="AB18" s="371"/>
      <c r="AD18" s="377"/>
      <c r="AE18" s="319"/>
      <c r="AF18" s="319"/>
      <c r="AG18" s="319"/>
    </row>
    <row r="19" spans="1:33" ht="15.5">
      <c r="A19" s="369">
        <v>3</v>
      </c>
      <c r="B19" s="273" t="s">
        <v>174</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87"/>
      <c r="AA19" s="287"/>
      <c r="AB19" s="371"/>
      <c r="AD19" s="377"/>
      <c r="AE19" s="319"/>
      <c r="AF19" s="319"/>
      <c r="AG19" s="319"/>
    </row>
    <row r="20" spans="1:33" ht="15.5">
      <c r="B20" s="277" t="s">
        <v>144</v>
      </c>
      <c r="C20" s="270">
        <v>4036.6581652467939</v>
      </c>
      <c r="D20" s="285">
        <v>657.13656730673449</v>
      </c>
      <c r="E20" s="285">
        <v>751.32112223720651</v>
      </c>
      <c r="F20" s="285">
        <v>773.88232296684919</v>
      </c>
      <c r="G20" s="285">
        <v>527.14137046726751</v>
      </c>
      <c r="H20" s="285">
        <v>626.92385955309192</v>
      </c>
      <c r="I20" s="285">
        <v>583.22996451551955</v>
      </c>
      <c r="J20" s="285">
        <v>479.60652648659374</v>
      </c>
      <c r="K20" s="285">
        <v>385.67908256040579</v>
      </c>
      <c r="L20" s="285">
        <v>421.96121630350336</v>
      </c>
      <c r="M20" s="285">
        <v>110.89636058278532</v>
      </c>
      <c r="N20" s="285">
        <v>18.637130372438019</v>
      </c>
      <c r="O20" s="285">
        <v>14.16329635934213</v>
      </c>
      <c r="P20" s="285">
        <v>14.716655734895991</v>
      </c>
      <c r="Q20" s="285">
        <v>15.45730365314869</v>
      </c>
      <c r="R20" s="285">
        <v>18.973260591327509</v>
      </c>
      <c r="S20" s="285">
        <v>21.048088484338567</v>
      </c>
      <c r="T20" s="285">
        <v>29.053445885642827</v>
      </c>
      <c r="U20" s="285">
        <v>0</v>
      </c>
      <c r="V20" s="285">
        <v>0</v>
      </c>
      <c r="W20" s="285">
        <v>0</v>
      </c>
      <c r="X20" s="270"/>
      <c r="Y20" s="270">
        <v>5449.8275740610907</v>
      </c>
      <c r="Z20" s="287"/>
      <c r="AA20" s="287"/>
      <c r="AB20" s="371"/>
      <c r="AD20" s="377"/>
      <c r="AE20" s="319" t="s">
        <v>169</v>
      </c>
      <c r="AF20" s="319"/>
      <c r="AG20" s="319" t="s">
        <v>238</v>
      </c>
    </row>
    <row r="21" spans="1:33" ht="15.5">
      <c r="B21" s="277" t="s">
        <v>175</v>
      </c>
      <c r="C21" s="270">
        <v>112.3578486185379</v>
      </c>
      <c r="D21" s="285">
        <v>1.0750528770799999</v>
      </c>
      <c r="E21" s="285">
        <v>3.3220597147100004</v>
      </c>
      <c r="F21" s="285">
        <v>7.0175015236</v>
      </c>
      <c r="G21" s="285">
        <v>28.81018236400001</v>
      </c>
      <c r="H21" s="285">
        <v>22.46768862099999</v>
      </c>
      <c r="I21" s="285">
        <v>16.369455448</v>
      </c>
      <c r="J21" s="285">
        <v>15.905943735000001</v>
      </c>
      <c r="K21" s="285">
        <v>13.186440885</v>
      </c>
      <c r="L21" s="285">
        <v>11.361050218000001</v>
      </c>
      <c r="M21" s="285">
        <v>9.8228468639999988</v>
      </c>
      <c r="N21" s="285">
        <v>9.0422467650000034</v>
      </c>
      <c r="O21" s="285">
        <v>7.6400943999999953</v>
      </c>
      <c r="P21" s="285">
        <v>8.3116009769999994</v>
      </c>
      <c r="Q21" s="285">
        <v>8.0178274060000039</v>
      </c>
      <c r="R21" s="285">
        <v>8.9430612459999992</v>
      </c>
      <c r="S21" s="285">
        <v>8.5707638200000034</v>
      </c>
      <c r="T21" s="285">
        <v>9.1674173600000053</v>
      </c>
      <c r="U21" s="285">
        <v>0</v>
      </c>
      <c r="V21" s="285">
        <v>0</v>
      </c>
      <c r="W21" s="285">
        <v>0</v>
      </c>
      <c r="X21" s="270"/>
      <c r="Y21" s="270">
        <v>189.03123422439003</v>
      </c>
      <c r="Z21" s="287"/>
      <c r="AA21" s="287"/>
      <c r="AB21" s="371"/>
      <c r="AD21" s="377"/>
      <c r="AE21" s="319" t="s">
        <v>169</v>
      </c>
      <c r="AF21" s="319"/>
      <c r="AG21" s="319" t="s">
        <v>239</v>
      </c>
    </row>
    <row r="22" spans="1:33" ht="15.5">
      <c r="B22" s="276" t="s">
        <v>136</v>
      </c>
      <c r="C22" s="275">
        <v>4149.01601386533</v>
      </c>
      <c r="D22" s="275">
        <v>658.21162018381449</v>
      </c>
      <c r="E22" s="275">
        <v>754.64318195191652</v>
      </c>
      <c r="F22" s="275">
        <v>780.89982449044919</v>
      </c>
      <c r="G22" s="275">
        <v>555.95155283126746</v>
      </c>
      <c r="H22" s="275">
        <v>649.39154817409189</v>
      </c>
      <c r="I22" s="275">
        <v>599.59941996351961</v>
      </c>
      <c r="J22" s="275">
        <v>495.51247022159373</v>
      </c>
      <c r="K22" s="275">
        <v>398.86552344540581</v>
      </c>
      <c r="L22" s="275">
        <v>433.32226652150337</v>
      </c>
      <c r="M22" s="275">
        <v>120.71920744678532</v>
      </c>
      <c r="N22" s="275">
        <v>27.679377137438024</v>
      </c>
      <c r="O22" s="275">
        <v>21.803390759342125</v>
      </c>
      <c r="P22" s="275">
        <v>23.028256711895992</v>
      </c>
      <c r="Q22" s="275">
        <v>23.475131059148694</v>
      </c>
      <c r="R22" s="275">
        <v>27.916321837327509</v>
      </c>
      <c r="S22" s="275">
        <v>29.618852304338571</v>
      </c>
      <c r="T22" s="275">
        <v>38.220863245642832</v>
      </c>
      <c r="U22" s="275">
        <v>0</v>
      </c>
      <c r="V22" s="275">
        <v>0</v>
      </c>
      <c r="W22" s="275">
        <v>0</v>
      </c>
      <c r="X22" s="270"/>
      <c r="Y22" s="270">
        <v>5638.8588082854803</v>
      </c>
      <c r="Z22" s="379"/>
      <c r="AA22" s="379"/>
      <c r="AB22" s="378"/>
      <c r="AD22" s="377"/>
      <c r="AE22" s="319"/>
      <c r="AF22" s="319"/>
      <c r="AG22" s="319"/>
    </row>
    <row r="23" spans="1:33">
      <c r="X23" s="270"/>
      <c r="Y23" s="270"/>
      <c r="Z23" s="287"/>
      <c r="AA23" s="287"/>
      <c r="AB23" s="371"/>
      <c r="AD23" s="377"/>
      <c r="AE23" s="319"/>
      <c r="AF23" s="319"/>
      <c r="AG23" s="319"/>
    </row>
    <row r="24" spans="1:33" ht="15.5">
      <c r="A24" s="369">
        <v>4</v>
      </c>
      <c r="B24" s="273" t="s">
        <v>176</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87"/>
      <c r="AA24" s="287"/>
      <c r="AB24" s="371"/>
      <c r="AD24" s="377"/>
      <c r="AE24" s="319"/>
      <c r="AF24" s="319"/>
      <c r="AG24" s="319"/>
    </row>
    <row r="25" spans="1:33" ht="15.5">
      <c r="B25" s="277" t="s">
        <v>177</v>
      </c>
      <c r="C25" s="270">
        <v>-247.46660144012196</v>
      </c>
      <c r="D25" s="270">
        <v>-127.14042359252605</v>
      </c>
      <c r="E25" s="270">
        <v>0</v>
      </c>
      <c r="F25" s="270">
        <v>93.901086423467419</v>
      </c>
      <c r="G25" s="270">
        <v>-45.869756175800191</v>
      </c>
      <c r="H25" s="270">
        <v>-44.262077936314654</v>
      </c>
      <c r="I25" s="270">
        <v>79.821696703376347</v>
      </c>
      <c r="J25" s="270">
        <v>-18.438198256008466</v>
      </c>
      <c r="K25" s="270">
        <v>-26.879478932011473</v>
      </c>
      <c r="L25" s="270">
        <v>-192.40275316145249</v>
      </c>
      <c r="M25" s="270">
        <v>-54.339846031739221</v>
      </c>
      <c r="N25" s="270">
        <v>-34.73061492141639</v>
      </c>
      <c r="O25" s="270">
        <v>-24.234843620347615</v>
      </c>
      <c r="P25" s="270">
        <v>-11.570153359356629</v>
      </c>
      <c r="Q25" s="270">
        <v>-3.9874723896372846</v>
      </c>
      <c r="R25" s="270">
        <v>-7.4289929510757124</v>
      </c>
      <c r="S25" s="270">
        <v>-2.5864963259106672</v>
      </c>
      <c r="T25" s="270">
        <v>25.393542138600505</v>
      </c>
      <c r="U25" s="270">
        <v>0.1316134429652345</v>
      </c>
      <c r="V25" s="270">
        <v>0.18371616704748986</v>
      </c>
      <c r="W25" s="270">
        <v>1.1254206057741401E-2</v>
      </c>
      <c r="X25" s="270"/>
      <c r="Y25" s="270">
        <v>-394.42819857208207</v>
      </c>
      <c r="Z25" s="287"/>
      <c r="AA25" s="287"/>
      <c r="AB25" s="371"/>
      <c r="AD25" s="377"/>
      <c r="AE25" s="319"/>
      <c r="AF25" s="319"/>
      <c r="AG25" s="319"/>
    </row>
    <row r="26" spans="1:33" ht="15.5">
      <c r="B26" s="277" t="s">
        <v>178</v>
      </c>
      <c r="C26" s="270">
        <v>23358.160819130262</v>
      </c>
      <c r="D26" s="270">
        <v>3679.1143622656496</v>
      </c>
      <c r="E26" s="270">
        <v>3469.0899880474967</v>
      </c>
      <c r="F26" s="270">
        <v>3955.9110454480551</v>
      </c>
      <c r="G26" s="270">
        <v>2924.1788330195927</v>
      </c>
      <c r="H26" s="270">
        <v>3189.8867600943017</v>
      </c>
      <c r="I26" s="270">
        <v>3174.8271911777006</v>
      </c>
      <c r="J26" s="270">
        <v>2676.4481908798684</v>
      </c>
      <c r="K26" s="270">
        <v>2458.6127441385061</v>
      </c>
      <c r="L26" s="270">
        <v>2583.5337760970037</v>
      </c>
      <c r="M26" s="270">
        <v>823.03528167973741</v>
      </c>
      <c r="N26" s="270">
        <v>542.65523108533557</v>
      </c>
      <c r="O26" s="270">
        <v>463.74343148131453</v>
      </c>
      <c r="P26" s="270">
        <v>461.91143126924334</v>
      </c>
      <c r="Q26" s="270">
        <v>499.41919901142757</v>
      </c>
      <c r="R26" s="270">
        <v>521.97176180982842</v>
      </c>
      <c r="S26" s="270">
        <v>566.63573427524591</v>
      </c>
      <c r="T26" s="270">
        <v>718.96268114331122</v>
      </c>
      <c r="U26" s="270">
        <v>482.20395300574086</v>
      </c>
      <c r="V26" s="270">
        <v>488.25422641715244</v>
      </c>
      <c r="W26" s="270">
        <v>473.93549152287079</v>
      </c>
      <c r="X26" s="270"/>
      <c r="Y26" s="270"/>
      <c r="Z26" s="287"/>
      <c r="AA26" s="287"/>
      <c r="AB26" s="371"/>
      <c r="AD26" s="377"/>
      <c r="AE26" s="319"/>
      <c r="AF26" s="319"/>
      <c r="AG26" s="319" t="s">
        <v>240</v>
      </c>
    </row>
    <row r="27" spans="1:33" ht="15.5">
      <c r="B27" s="276" t="s">
        <v>136</v>
      </c>
      <c r="C27" s="275">
        <v>23110.694217690147</v>
      </c>
      <c r="D27" s="275">
        <v>3551.9739386731235</v>
      </c>
      <c r="E27" s="275">
        <v>3469.0899880474967</v>
      </c>
      <c r="F27" s="275">
        <v>4049.8121318715225</v>
      </c>
      <c r="G27" s="275">
        <v>2878.3090768437924</v>
      </c>
      <c r="H27" s="275">
        <v>3145.6246821579871</v>
      </c>
      <c r="I27" s="275">
        <v>3254.6488878810769</v>
      </c>
      <c r="J27" s="275">
        <v>2658.0099926238599</v>
      </c>
      <c r="K27" s="275">
        <v>2431.7332652064947</v>
      </c>
      <c r="L27" s="275">
        <v>2391.1310229355513</v>
      </c>
      <c r="M27" s="275">
        <v>768.69543564799824</v>
      </c>
      <c r="N27" s="275">
        <v>507.92461616391915</v>
      </c>
      <c r="O27" s="275">
        <v>439.50858786096694</v>
      </c>
      <c r="P27" s="275">
        <v>450.34127790988668</v>
      </c>
      <c r="Q27" s="275">
        <v>495.43172662179029</v>
      </c>
      <c r="R27" s="275">
        <v>514.54276885875277</v>
      </c>
      <c r="S27" s="275">
        <v>564.04923794933529</v>
      </c>
      <c r="T27" s="275">
        <v>744.35622328191175</v>
      </c>
      <c r="U27" s="275">
        <v>482.33556644870612</v>
      </c>
      <c r="V27" s="275">
        <v>488.4379425841999</v>
      </c>
      <c r="W27" s="275">
        <v>473.94674572892853</v>
      </c>
      <c r="X27" s="270"/>
      <c r="Y27" s="270">
        <v>33759.903115297304</v>
      </c>
      <c r="Z27" s="379"/>
      <c r="AA27" s="379"/>
      <c r="AB27" s="378"/>
      <c r="AD27" s="377"/>
      <c r="AE27" s="319"/>
      <c r="AF27" s="319"/>
      <c r="AG27" s="319"/>
    </row>
    <row r="28" spans="1:33" ht="7.5" customHeight="1">
      <c r="X28" s="270"/>
      <c r="Y28" s="270"/>
      <c r="Z28" s="287"/>
      <c r="AA28" s="287"/>
      <c r="AB28" s="371"/>
      <c r="AD28" s="377"/>
      <c r="AE28" s="319"/>
      <c r="AF28" s="319"/>
      <c r="AG28" s="319"/>
    </row>
    <row r="29" spans="1:33"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87"/>
      <c r="AA29" s="287"/>
      <c r="AB29" s="371"/>
      <c r="AD29" s="377"/>
      <c r="AE29" s="319"/>
      <c r="AF29" s="319"/>
      <c r="AG29" s="319"/>
    </row>
    <row r="30" spans="1:33" ht="15.5">
      <c r="A30" s="369">
        <v>5</v>
      </c>
      <c r="B30" s="273" t="s">
        <v>179</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87"/>
      <c r="AA30" s="287"/>
      <c r="AB30" s="371"/>
      <c r="AD30" s="377"/>
      <c r="AE30" s="319"/>
      <c r="AF30" s="319"/>
      <c r="AG30" s="319"/>
    </row>
    <row r="31" spans="1:33" ht="15.5">
      <c r="B31" s="277" t="s">
        <v>180</v>
      </c>
      <c r="C31" s="270">
        <v>-4250.3044918917039</v>
      </c>
      <c r="D31" s="285">
        <v>37.206214785158629</v>
      </c>
      <c r="E31" s="285">
        <v>48.323301689135917</v>
      </c>
      <c r="F31" s="285">
        <v>-59.26997770292845</v>
      </c>
      <c r="G31" s="285">
        <v>-249.81713203559426</v>
      </c>
      <c r="H31" s="285">
        <v>-254.70369509668438</v>
      </c>
      <c r="I31" s="285">
        <v>-533.74927804777838</v>
      </c>
      <c r="J31" s="285">
        <v>-707.65785969804256</v>
      </c>
      <c r="K31" s="285">
        <v>-708.60914007608437</v>
      </c>
      <c r="L31" s="285">
        <v>-745.31904327018697</v>
      </c>
      <c r="M31" s="285">
        <v>-799.96047425272252</v>
      </c>
      <c r="N31" s="285">
        <v>-715.30001563327937</v>
      </c>
      <c r="O31" s="285">
        <v>-827.10993900427832</v>
      </c>
      <c r="P31" s="285">
        <v>-802.84284224114333</v>
      </c>
      <c r="Q31" s="285">
        <v>-614.34173754855578</v>
      </c>
      <c r="R31" s="285">
        <v>-649.04227386133823</v>
      </c>
      <c r="S31" s="285">
        <v>-354.53444569287666</v>
      </c>
      <c r="T31" s="285">
        <v>-156.38611944173701</v>
      </c>
      <c r="U31" s="285">
        <v>-161.45035534347488</v>
      </c>
      <c r="V31" s="285">
        <v>-152.79114667233179</v>
      </c>
      <c r="W31" s="285">
        <v>-80.528458239577532</v>
      </c>
      <c r="X31" s="270"/>
      <c r="Y31" s="270">
        <v>-8487.8844173843208</v>
      </c>
      <c r="Z31" s="287"/>
      <c r="AA31" s="287"/>
      <c r="AB31" s="378"/>
      <c r="AC31" s="380"/>
      <c r="AD31" s="377"/>
      <c r="AE31" s="319" t="s">
        <v>218</v>
      </c>
      <c r="AF31" s="319"/>
      <c r="AG31" s="319" t="s">
        <v>235</v>
      </c>
    </row>
    <row r="32" spans="1:33" ht="15.5">
      <c r="B32" s="277" t="s">
        <v>181</v>
      </c>
      <c r="C32" s="270">
        <v>-9624.6638359665121</v>
      </c>
      <c r="D32" s="285">
        <v>-305.80195806349752</v>
      </c>
      <c r="E32" s="285">
        <v>-316.15816779314224</v>
      </c>
      <c r="F32" s="285">
        <v>-473.97241451729008</v>
      </c>
      <c r="G32" s="285">
        <v>-483.36541950159312</v>
      </c>
      <c r="H32" s="285">
        <v>-500.07585700726651</v>
      </c>
      <c r="I32" s="285">
        <v>-556.88016139431136</v>
      </c>
      <c r="J32" s="285">
        <v>-661.52903865300789</v>
      </c>
      <c r="K32" s="285">
        <v>-677.68017314456597</v>
      </c>
      <c r="L32" s="285">
        <v>-311.60708584543084</v>
      </c>
      <c r="M32" s="285">
        <v>-1234.7602402188345</v>
      </c>
      <c r="N32" s="285">
        <v>-1612.2103042526535</v>
      </c>
      <c r="O32" s="285">
        <v>-1642.7514175470078</v>
      </c>
      <c r="P32" s="285">
        <v>-1582.7376358391746</v>
      </c>
      <c r="Q32" s="285">
        <v>-1638.2312878204455</v>
      </c>
      <c r="R32" s="285">
        <v>-1766.8569850654474</v>
      </c>
      <c r="S32" s="285">
        <v>-1715.6383302551715</v>
      </c>
      <c r="T32" s="285">
        <v>-1702.8300056344692</v>
      </c>
      <c r="U32" s="285">
        <v>-1755.0992786427009</v>
      </c>
      <c r="V32" s="285">
        <v>-1806.6164209794285</v>
      </c>
      <c r="W32" s="285">
        <v>-683.68179141780251</v>
      </c>
      <c r="X32" s="270"/>
      <c r="Y32" s="270">
        <v>-21428.48397359324</v>
      </c>
      <c r="Z32" s="287"/>
      <c r="AA32" s="287"/>
      <c r="AB32" s="378"/>
      <c r="AC32" s="380"/>
      <c r="AD32" s="377"/>
      <c r="AE32" s="319" t="s">
        <v>219</v>
      </c>
      <c r="AF32" s="319"/>
      <c r="AG32" s="319" t="s">
        <v>235</v>
      </c>
    </row>
    <row r="33" spans="1:33" ht="15.5">
      <c r="B33" s="277" t="s">
        <v>148</v>
      </c>
      <c r="C33" s="270">
        <v>99.724804181698303</v>
      </c>
      <c r="D33" s="285">
        <v>10.814548752400661</v>
      </c>
      <c r="E33" s="285">
        <v>11.031256436467649</v>
      </c>
      <c r="F33" s="285">
        <v>10.67981673659949</v>
      </c>
      <c r="G33" s="285">
        <v>10.66090008426294</v>
      </c>
      <c r="H33" s="285">
        <v>11.38662237898653</v>
      </c>
      <c r="I33" s="285">
        <v>13.601887486828801</v>
      </c>
      <c r="J33" s="285">
        <v>11.24861594424365</v>
      </c>
      <c r="K33" s="285">
        <v>10.43353790009574</v>
      </c>
      <c r="L33" s="285">
        <v>11.046973829303649</v>
      </c>
      <c r="M33" s="285">
        <v>8.0376920865202184</v>
      </c>
      <c r="N33" s="285">
        <v>5.7048693871472178</v>
      </c>
      <c r="O33" s="285">
        <v>5.0865885601284289</v>
      </c>
      <c r="P33" s="285">
        <v>5.0954099246738922</v>
      </c>
      <c r="Q33" s="285">
        <v>5.1260406319059584</v>
      </c>
      <c r="R33" s="285">
        <v>5.5946686081767751</v>
      </c>
      <c r="S33" s="285">
        <v>6.0594594765873806</v>
      </c>
      <c r="T33" s="285">
        <v>6.5089114212721499</v>
      </c>
      <c r="U33" s="285">
        <v>7.3633597049954469</v>
      </c>
      <c r="V33" s="285">
        <v>7.4158740173500011</v>
      </c>
      <c r="W33" s="285">
        <v>7.0080704157921936</v>
      </c>
      <c r="X33" s="270"/>
      <c r="Y33" s="270">
        <v>169.90510378373881</v>
      </c>
      <c r="Z33" s="287"/>
      <c r="AA33" s="287"/>
      <c r="AB33" s="378"/>
      <c r="AC33" s="380"/>
      <c r="AD33" s="377"/>
      <c r="AE33" s="319" t="s">
        <v>241</v>
      </c>
      <c r="AF33" s="319"/>
      <c r="AG33" s="319" t="s">
        <v>235</v>
      </c>
    </row>
    <row r="34" spans="1:33" ht="15.5">
      <c r="B34" s="277" t="s">
        <v>182</v>
      </c>
      <c r="C34" s="270">
        <v>0</v>
      </c>
      <c r="D34" s="285">
        <v>0</v>
      </c>
      <c r="E34" s="285">
        <v>0</v>
      </c>
      <c r="F34" s="285">
        <v>0</v>
      </c>
      <c r="G34" s="285">
        <v>0</v>
      </c>
      <c r="H34" s="285">
        <v>0</v>
      </c>
      <c r="I34" s="285">
        <v>0</v>
      </c>
      <c r="J34" s="285">
        <v>0</v>
      </c>
      <c r="K34" s="285">
        <v>0</v>
      </c>
      <c r="L34" s="285">
        <v>0</v>
      </c>
      <c r="M34" s="285">
        <v>0</v>
      </c>
      <c r="N34" s="285">
        <v>0</v>
      </c>
      <c r="O34" s="285">
        <v>0</v>
      </c>
      <c r="P34" s="285">
        <v>0</v>
      </c>
      <c r="Q34" s="285">
        <v>0</v>
      </c>
      <c r="R34" s="285">
        <v>0</v>
      </c>
      <c r="S34" s="285">
        <v>0</v>
      </c>
      <c r="T34" s="285">
        <v>0</v>
      </c>
      <c r="U34" s="285">
        <v>0</v>
      </c>
      <c r="V34" s="285">
        <v>0</v>
      </c>
      <c r="W34" s="285">
        <v>0</v>
      </c>
      <c r="X34" s="270"/>
      <c r="Y34" s="270">
        <v>0</v>
      </c>
      <c r="Z34" s="287"/>
      <c r="AA34" s="287"/>
      <c r="AB34" s="378"/>
      <c r="AD34" s="377"/>
      <c r="AE34" s="319" t="s">
        <v>242</v>
      </c>
      <c r="AF34" s="319"/>
      <c r="AG34" s="319" t="s">
        <v>243</v>
      </c>
    </row>
    <row r="35" spans="1:33" ht="15.5">
      <c r="B35" s="277" t="s">
        <v>183</v>
      </c>
      <c r="C35" s="270">
        <v>36.960711997939121</v>
      </c>
      <c r="D35" s="285">
        <v>24.45351209904754</v>
      </c>
      <c r="E35" s="285">
        <v>16.025579196000059</v>
      </c>
      <c r="F35" s="285">
        <v>0</v>
      </c>
      <c r="G35" s="285">
        <v>0</v>
      </c>
      <c r="H35" s="285">
        <v>0</v>
      </c>
      <c r="I35" s="285">
        <v>0</v>
      </c>
      <c r="J35" s="285">
        <v>0</v>
      </c>
      <c r="K35" s="285">
        <v>0</v>
      </c>
      <c r="L35" s="285">
        <v>0</v>
      </c>
      <c r="M35" s="285">
        <v>0</v>
      </c>
      <c r="N35" s="285">
        <v>0</v>
      </c>
      <c r="O35" s="285">
        <v>0</v>
      </c>
      <c r="P35" s="285">
        <v>0</v>
      </c>
      <c r="Q35" s="285">
        <v>0</v>
      </c>
      <c r="R35" s="285">
        <v>0</v>
      </c>
      <c r="S35" s="285">
        <v>0</v>
      </c>
      <c r="T35" s="285">
        <v>0</v>
      </c>
      <c r="U35" s="285">
        <v>0</v>
      </c>
      <c r="V35" s="285">
        <v>0</v>
      </c>
      <c r="W35" s="285">
        <v>0</v>
      </c>
      <c r="X35" s="270"/>
      <c r="Y35" s="270">
        <v>40.479091295047596</v>
      </c>
      <c r="Z35" s="287"/>
      <c r="AA35" s="287"/>
      <c r="AB35" s="378"/>
      <c r="AD35" s="377"/>
      <c r="AE35" s="319" t="s">
        <v>244</v>
      </c>
      <c r="AF35" s="319"/>
      <c r="AG35" s="319" t="s">
        <v>235</v>
      </c>
    </row>
    <row r="36" spans="1:33" ht="15.5">
      <c r="B36" s="277" t="s">
        <v>184</v>
      </c>
      <c r="C36" s="270">
        <v>2458.9887825246678</v>
      </c>
      <c r="D36" s="285">
        <v>263.78231224598852</v>
      </c>
      <c r="E36" s="285">
        <v>258.20244419015665</v>
      </c>
      <c r="F36" s="285">
        <v>257.50144849295015</v>
      </c>
      <c r="G36" s="285">
        <v>255.20833223090759</v>
      </c>
      <c r="H36" s="285">
        <v>249.42985301121763</v>
      </c>
      <c r="I36" s="285">
        <v>248.01249102527444</v>
      </c>
      <c r="J36" s="285">
        <v>242.84160699420445</v>
      </c>
      <c r="K36" s="285">
        <v>241.95759312097917</v>
      </c>
      <c r="L36" s="285">
        <v>219.04291409425991</v>
      </c>
      <c r="M36" s="285">
        <v>215.51048006602727</v>
      </c>
      <c r="N36" s="285">
        <v>210.29840023959619</v>
      </c>
      <c r="O36" s="285">
        <v>208.4498745483227</v>
      </c>
      <c r="P36" s="285">
        <v>206.98120156178555</v>
      </c>
      <c r="Q36" s="285">
        <v>197.37694092801976</v>
      </c>
      <c r="R36" s="285">
        <v>180.89277802653072</v>
      </c>
      <c r="S36" s="285">
        <v>177.13393458954374</v>
      </c>
      <c r="T36" s="285">
        <v>173.68308738742786</v>
      </c>
      <c r="U36" s="285">
        <v>172.45681183138555</v>
      </c>
      <c r="V36" s="285">
        <v>172.02345618669602</v>
      </c>
      <c r="W36" s="285">
        <v>171.19803167098655</v>
      </c>
      <c r="X36" s="270"/>
      <c r="Y36" s="270">
        <v>4321.9839924422613</v>
      </c>
      <c r="Z36" s="287"/>
      <c r="AA36" s="287"/>
      <c r="AB36" s="378"/>
      <c r="AD36" s="377"/>
      <c r="AE36" s="319" t="s">
        <v>245</v>
      </c>
      <c r="AF36" s="319"/>
      <c r="AG36" s="319" t="s">
        <v>235</v>
      </c>
    </row>
    <row r="37" spans="1:33" ht="15.5">
      <c r="B37" s="277" t="s">
        <v>185</v>
      </c>
      <c r="C37" s="270">
        <v>-1282.8409850989933</v>
      </c>
      <c r="D37" s="285">
        <v>8.7623800454736607</v>
      </c>
      <c r="E37" s="285">
        <v>8.773451212695587</v>
      </c>
      <c r="F37" s="285">
        <v>8.7848537456534999</v>
      </c>
      <c r="G37" s="285">
        <v>8.7965818498748298</v>
      </c>
      <c r="H37" s="285">
        <v>8.7582820305488092</v>
      </c>
      <c r="I37" s="285">
        <v>8.817608880739721</v>
      </c>
      <c r="J37" s="285">
        <v>8.8086575907588305</v>
      </c>
      <c r="K37" s="285">
        <v>-149.4243506141591</v>
      </c>
      <c r="L37" s="285">
        <v>-153.08907162165892</v>
      </c>
      <c r="M37" s="285">
        <v>-156.9061572959865</v>
      </c>
      <c r="N37" s="285">
        <v>-311.51709439629815</v>
      </c>
      <c r="O37" s="285">
        <v>-272.47964439960202</v>
      </c>
      <c r="P37" s="285">
        <v>-286.10740313679423</v>
      </c>
      <c r="Q37" s="285">
        <v>-297.22380600232265</v>
      </c>
      <c r="R37" s="285">
        <v>-307.31609097470948</v>
      </c>
      <c r="S37" s="285">
        <v>-353.16498124062292</v>
      </c>
      <c r="T37" s="285">
        <v>-364.29092566851398</v>
      </c>
      <c r="U37" s="285">
        <v>-227.21792487564116</v>
      </c>
      <c r="V37" s="285">
        <v>-234.38405537225245</v>
      </c>
      <c r="W37" s="285">
        <v>-234.38999179048346</v>
      </c>
      <c r="X37" s="270"/>
      <c r="Y37" s="270">
        <v>-3286.0096820333001</v>
      </c>
      <c r="Z37" s="379"/>
      <c r="AA37" s="379"/>
      <c r="AB37" s="378"/>
      <c r="AC37" s="380"/>
      <c r="AD37" s="377"/>
      <c r="AE37" s="319" t="s">
        <v>246</v>
      </c>
      <c r="AF37" s="319"/>
      <c r="AG37" s="319" t="s">
        <v>235</v>
      </c>
    </row>
    <row r="38" spans="1:33" ht="15.5">
      <c r="B38" s="277" t="s">
        <v>11</v>
      </c>
      <c r="C38" s="270">
        <v>4969.3039213661232</v>
      </c>
      <c r="D38" s="285">
        <v>676.92139060747206</v>
      </c>
      <c r="E38" s="285">
        <v>576.56650724249835</v>
      </c>
      <c r="F38" s="285">
        <v>558.0940570007034</v>
      </c>
      <c r="G38" s="285">
        <v>568.27168912545699</v>
      </c>
      <c r="H38" s="285">
        <v>556.5977879183929</v>
      </c>
      <c r="I38" s="285">
        <v>587.88889900031722</v>
      </c>
      <c r="J38" s="285">
        <v>541.72586464712629</v>
      </c>
      <c r="K38" s="285">
        <v>498.93543892855126</v>
      </c>
      <c r="L38" s="285">
        <v>489.75051114199994</v>
      </c>
      <c r="M38" s="285">
        <v>387.86588846204302</v>
      </c>
      <c r="N38" s="285">
        <v>279.54361900668516</v>
      </c>
      <c r="O38" s="285">
        <v>241.10569059167818</v>
      </c>
      <c r="P38" s="285">
        <v>241.16150087619718</v>
      </c>
      <c r="Q38" s="285">
        <v>251.18000361827603</v>
      </c>
      <c r="R38" s="285">
        <v>250.54954326622476</v>
      </c>
      <c r="S38" s="285">
        <v>268.44682022335525</v>
      </c>
      <c r="T38" s="285">
        <v>291.53777794725193</v>
      </c>
      <c r="U38" s="285">
        <v>334.95592643305469</v>
      </c>
      <c r="V38" s="285">
        <v>342.80389450169019</v>
      </c>
      <c r="W38" s="285">
        <v>334.55043899069182</v>
      </c>
      <c r="X38" s="270"/>
      <c r="Y38" s="270">
        <v>8278.4532495296662</v>
      </c>
      <c r="Z38" s="379"/>
      <c r="AA38" s="379"/>
      <c r="AB38" s="378"/>
      <c r="AD38" s="377"/>
      <c r="AE38" s="319" t="s">
        <v>241</v>
      </c>
      <c r="AF38" s="319" t="s">
        <v>246</v>
      </c>
      <c r="AG38" s="319" t="s">
        <v>238</v>
      </c>
    </row>
    <row r="39" spans="1:33" ht="15.5">
      <c r="B39" s="277" t="s">
        <v>186</v>
      </c>
      <c r="C39" s="270">
        <v>65.66523873845631</v>
      </c>
      <c r="D39" s="285">
        <v>4.3093527609199995</v>
      </c>
      <c r="E39" s="285">
        <v>1.9282107369499999</v>
      </c>
      <c r="F39" s="285">
        <v>7.1672783298899994</v>
      </c>
      <c r="G39" s="285">
        <v>5.833695592169998</v>
      </c>
      <c r="H39" s="285">
        <v>6.2368961937499989</v>
      </c>
      <c r="I39" s="285">
        <v>5.7846764748499933</v>
      </c>
      <c r="J39" s="285">
        <v>5.0209828056699974</v>
      </c>
      <c r="K39" s="285">
        <v>5.8945085178699959</v>
      </c>
      <c r="L39" s="285">
        <v>7.0928749120899903</v>
      </c>
      <c r="M39" s="285">
        <v>8.7344621488399987</v>
      </c>
      <c r="N39" s="285">
        <v>8.0340924605699975</v>
      </c>
      <c r="O39" s="285">
        <v>6.8628228666699993</v>
      </c>
      <c r="P39" s="285">
        <v>7.7479984084200009</v>
      </c>
      <c r="Q39" s="285">
        <v>7.878950662099995</v>
      </c>
      <c r="R39" s="285">
        <v>5.4917484858100014</v>
      </c>
      <c r="S39" s="285">
        <v>5.9137419049099993</v>
      </c>
      <c r="T39" s="285">
        <v>6.9746471050700007</v>
      </c>
      <c r="U39" s="285">
        <v>6.9236301166399965</v>
      </c>
      <c r="V39" s="285">
        <v>7.1785652255999963</v>
      </c>
      <c r="W39" s="285">
        <v>7.1120897499300018</v>
      </c>
      <c r="X39" s="270"/>
      <c r="Y39" s="270">
        <v>128.12122545871998</v>
      </c>
      <c r="Z39" s="287"/>
      <c r="AA39" s="287"/>
      <c r="AB39" s="378"/>
      <c r="AD39" s="377"/>
      <c r="AE39" s="319" t="s">
        <v>241</v>
      </c>
      <c r="AF39" s="319" t="s">
        <v>246</v>
      </c>
      <c r="AG39" s="319" t="s">
        <v>239</v>
      </c>
    </row>
    <row r="40" spans="1:33" ht="15.5">
      <c r="B40" s="277" t="s">
        <v>187</v>
      </c>
      <c r="C40" s="270">
        <v>0</v>
      </c>
      <c r="D40" s="270">
        <v>0</v>
      </c>
      <c r="E40" s="270">
        <v>0</v>
      </c>
      <c r="F40" s="270">
        <v>0</v>
      </c>
      <c r="G40" s="270">
        <v>0</v>
      </c>
      <c r="H40" s="270">
        <v>0</v>
      </c>
      <c r="I40" s="270">
        <v>0</v>
      </c>
      <c r="J40" s="270">
        <v>0</v>
      </c>
      <c r="K40" s="270">
        <v>0</v>
      </c>
      <c r="L40" s="270">
        <v>0</v>
      </c>
      <c r="M40" s="270">
        <v>0</v>
      </c>
      <c r="N40" s="270">
        <v>0</v>
      </c>
      <c r="O40" s="270">
        <v>0</v>
      </c>
      <c r="P40" s="270">
        <v>0</v>
      </c>
      <c r="Q40" s="270">
        <v>0</v>
      </c>
      <c r="R40" s="270">
        <v>0</v>
      </c>
      <c r="S40" s="270">
        <v>0</v>
      </c>
      <c r="T40" s="270">
        <v>0</v>
      </c>
      <c r="U40" s="270">
        <v>0</v>
      </c>
      <c r="V40" s="270">
        <v>0</v>
      </c>
      <c r="W40" s="270">
        <v>0</v>
      </c>
      <c r="X40" s="270"/>
      <c r="Y40" s="270">
        <v>0</v>
      </c>
      <c r="Z40" s="379"/>
      <c r="AA40" s="379"/>
      <c r="AB40" s="378"/>
      <c r="AD40" s="377"/>
      <c r="AE40" s="319"/>
      <c r="AF40" s="319"/>
      <c r="AG40" s="319"/>
    </row>
    <row r="41" spans="1:33" ht="15.5">
      <c r="B41" s="277" t="s">
        <v>188</v>
      </c>
      <c r="C41" s="270">
        <v>0</v>
      </c>
      <c r="D41" s="285">
        <v>0</v>
      </c>
      <c r="E41" s="285">
        <v>0</v>
      </c>
      <c r="F41" s="285">
        <v>0</v>
      </c>
      <c r="G41" s="285">
        <v>0</v>
      </c>
      <c r="H41" s="285">
        <v>0</v>
      </c>
      <c r="I41" s="285">
        <v>0</v>
      </c>
      <c r="J41" s="285">
        <v>0</v>
      </c>
      <c r="K41" s="285">
        <v>0</v>
      </c>
      <c r="L41" s="285">
        <v>0</v>
      </c>
      <c r="M41" s="285">
        <v>0</v>
      </c>
      <c r="N41" s="285">
        <v>0</v>
      </c>
      <c r="O41" s="285">
        <v>0</v>
      </c>
      <c r="P41" s="285">
        <v>0</v>
      </c>
      <c r="Q41" s="285">
        <v>0</v>
      </c>
      <c r="R41" s="285">
        <v>0</v>
      </c>
      <c r="S41" s="285">
        <v>0</v>
      </c>
      <c r="T41" s="285">
        <v>0</v>
      </c>
      <c r="U41" s="285">
        <v>0</v>
      </c>
      <c r="V41" s="285">
        <v>0</v>
      </c>
      <c r="W41" s="285">
        <v>0</v>
      </c>
      <c r="X41" s="270"/>
      <c r="Y41" s="270">
        <v>0</v>
      </c>
      <c r="Z41" s="379"/>
      <c r="AA41" s="379"/>
      <c r="AB41" s="378"/>
      <c r="AD41" s="377"/>
      <c r="AE41" s="319"/>
      <c r="AF41" s="319"/>
      <c r="AG41" s="319"/>
    </row>
    <row r="42" spans="1:33" ht="15.5">
      <c r="B42" s="277" t="s">
        <v>189</v>
      </c>
      <c r="C42" s="270">
        <v>50.164082356190619</v>
      </c>
      <c r="D42" s="285">
        <v>0</v>
      </c>
      <c r="E42" s="285">
        <v>56.085849897368</v>
      </c>
      <c r="F42" s="285">
        <v>0.98127629091686996</v>
      </c>
      <c r="G42" s="285">
        <v>5.4428373083709999E-2</v>
      </c>
      <c r="H42" s="285">
        <v>0.16256959866859</v>
      </c>
      <c r="I42" s="285">
        <v>0</v>
      </c>
      <c r="J42" s="285">
        <v>0</v>
      </c>
      <c r="K42" s="285">
        <v>0</v>
      </c>
      <c r="L42" s="285">
        <v>0</v>
      </c>
      <c r="M42" s="285">
        <v>0</v>
      </c>
      <c r="N42" s="285">
        <v>0</v>
      </c>
      <c r="O42" s="285">
        <v>0</v>
      </c>
      <c r="P42" s="285">
        <v>0</v>
      </c>
      <c r="Q42" s="285">
        <v>0</v>
      </c>
      <c r="R42" s="285">
        <v>0</v>
      </c>
      <c r="S42" s="285">
        <v>0</v>
      </c>
      <c r="T42" s="285">
        <v>0</v>
      </c>
      <c r="U42" s="285">
        <v>0</v>
      </c>
      <c r="V42" s="285">
        <v>0</v>
      </c>
      <c r="W42" s="285">
        <v>0</v>
      </c>
      <c r="X42" s="270"/>
      <c r="Y42" s="270">
        <v>57.284124160037166</v>
      </c>
      <c r="Z42" s="379"/>
      <c r="AA42" s="379"/>
      <c r="AB42" s="378"/>
      <c r="AD42" s="377"/>
      <c r="AE42" s="319"/>
      <c r="AF42" s="319"/>
      <c r="AG42" s="319"/>
    </row>
    <row r="43" spans="1:33">
      <c r="X43" s="270"/>
      <c r="Z43" s="379"/>
      <c r="AA43" s="379"/>
      <c r="AB43" s="378"/>
      <c r="AD43" s="377"/>
      <c r="AE43" s="319"/>
      <c r="AF43" s="319"/>
      <c r="AG43" s="319"/>
    </row>
    <row r="44" spans="1:33" ht="15.5">
      <c r="B44" s="276" t="s">
        <v>136</v>
      </c>
      <c r="C44" s="275">
        <v>-7477.0017717921346</v>
      </c>
      <c r="D44" s="275">
        <v>720.44775323296346</v>
      </c>
      <c r="E44" s="275">
        <v>660.77843280812988</v>
      </c>
      <c r="F44" s="275">
        <v>309.96633837649483</v>
      </c>
      <c r="G44" s="275">
        <v>115.64307571856868</v>
      </c>
      <c r="H44" s="275">
        <v>77.792459027613575</v>
      </c>
      <c r="I44" s="275">
        <v>-226.52387657407942</v>
      </c>
      <c r="J44" s="275">
        <v>-559.54117036904688</v>
      </c>
      <c r="K44" s="275">
        <v>-778.49258536731327</v>
      </c>
      <c r="L44" s="275">
        <v>-483.08192675962334</v>
      </c>
      <c r="M44" s="275">
        <v>-1571.4783490041132</v>
      </c>
      <c r="N44" s="275">
        <v>-2135.4464331882327</v>
      </c>
      <c r="O44" s="275">
        <v>-2280.8360243840889</v>
      </c>
      <c r="P44" s="275">
        <v>-2210.7017704460359</v>
      </c>
      <c r="Q44" s="275">
        <v>-2088.2348955310222</v>
      </c>
      <c r="R44" s="275">
        <v>-2280.6866115147527</v>
      </c>
      <c r="S44" s="275">
        <v>-1965.7838009942745</v>
      </c>
      <c r="T44" s="275">
        <v>-1744.8026268836982</v>
      </c>
      <c r="U44" s="275">
        <v>-1622.0678307757414</v>
      </c>
      <c r="V44" s="275">
        <v>-1664.3698330926766</v>
      </c>
      <c r="W44" s="275">
        <v>-478.7316106204629</v>
      </c>
      <c r="X44" s="270"/>
      <c r="Y44" s="270"/>
      <c r="Z44" s="287"/>
      <c r="AA44" s="287"/>
      <c r="AB44" s="371"/>
      <c r="AD44" s="377"/>
      <c r="AE44" s="319"/>
      <c r="AF44" s="319"/>
      <c r="AG44" s="319"/>
    </row>
    <row r="45" spans="1:33">
      <c r="X45" s="270"/>
      <c r="Y45" s="270"/>
      <c r="Z45" s="287"/>
      <c r="AA45" s="287"/>
      <c r="AB45" s="371"/>
      <c r="AD45" s="377"/>
      <c r="AE45" s="319"/>
      <c r="AF45" s="319"/>
      <c r="AG45" s="319"/>
    </row>
    <row r="46" spans="1:33" ht="15.5">
      <c r="A46" s="369">
        <v>6</v>
      </c>
      <c r="B46" s="273" t="s">
        <v>190</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87"/>
      <c r="AA46" s="287"/>
      <c r="AB46" s="378"/>
      <c r="AD46" s="377"/>
      <c r="AE46" s="319"/>
      <c r="AF46" s="319"/>
      <c r="AG46" s="319"/>
    </row>
    <row r="47" spans="1:33" ht="15.5">
      <c r="B47" s="277" t="s">
        <v>191</v>
      </c>
      <c r="C47" s="270">
        <v>14936.934453085252</v>
      </c>
      <c r="D47" s="270">
        <v>0.46241606989934608</v>
      </c>
      <c r="E47" s="270">
        <v>7.8672892717871648</v>
      </c>
      <c r="F47" s="270">
        <v>171.13494456046766</v>
      </c>
      <c r="G47" s="270">
        <v>393.76874932184398</v>
      </c>
      <c r="H47" s="270">
        <v>394.68215608536519</v>
      </c>
      <c r="I47" s="270">
        <v>831.92914059500049</v>
      </c>
      <c r="J47" s="270">
        <v>1041.0519548204177</v>
      </c>
      <c r="K47" s="270">
        <v>1153.3182979554024</v>
      </c>
      <c r="L47" s="270">
        <v>1165.9106828157364</v>
      </c>
      <c r="M47" s="270">
        <v>2083.8729428928145</v>
      </c>
      <c r="N47" s="270">
        <v>2645.6967005793144</v>
      </c>
      <c r="O47" s="270">
        <v>2862.7784398406761</v>
      </c>
      <c r="P47" s="270">
        <v>2862.7784398406761</v>
      </c>
      <c r="Q47" s="270">
        <v>2862.7784398406848</v>
      </c>
      <c r="R47" s="270">
        <v>2924.6026923996201</v>
      </c>
      <c r="S47" s="270">
        <v>2925.3974139088082</v>
      </c>
      <c r="T47" s="270">
        <v>2925.3974139088082</v>
      </c>
      <c r="U47" s="270">
        <v>2925.5244759076081</v>
      </c>
      <c r="V47" s="270">
        <v>2925.5244759076022</v>
      </c>
      <c r="W47" s="270">
        <v>2925.5244759076027</v>
      </c>
      <c r="X47" s="270"/>
      <c r="Y47" s="270">
        <v>36030.001542430138</v>
      </c>
      <c r="Z47" s="378"/>
      <c r="AA47" s="378"/>
      <c r="AB47" s="378"/>
      <c r="AC47" s="380"/>
      <c r="AD47" s="377"/>
      <c r="AE47" s="319" t="s">
        <v>247</v>
      </c>
      <c r="AF47" s="319"/>
      <c r="AG47" s="319" t="s">
        <v>248</v>
      </c>
    </row>
    <row r="48" spans="1:33" ht="15.5">
      <c r="B48" s="277" t="s">
        <v>192</v>
      </c>
      <c r="C48" s="270">
        <v>6162.3904866943803</v>
      </c>
      <c r="D48" s="270">
        <v>0</v>
      </c>
      <c r="E48" s="270">
        <v>0</v>
      </c>
      <c r="F48" s="270">
        <v>90.165123046987745</v>
      </c>
      <c r="G48" s="270">
        <v>252.90944583474797</v>
      </c>
      <c r="H48" s="270">
        <v>253.59164051805197</v>
      </c>
      <c r="I48" s="270">
        <v>581.10460306389621</v>
      </c>
      <c r="J48" s="270">
        <v>749.71547336909362</v>
      </c>
      <c r="K48" s="270">
        <v>749.71547336909362</v>
      </c>
      <c r="L48" s="270">
        <v>749.71547336909362</v>
      </c>
      <c r="M48" s="270">
        <v>811.62130874214927</v>
      </c>
      <c r="N48" s="270">
        <v>811.621308742113</v>
      </c>
      <c r="O48" s="270">
        <v>811.621308742113</v>
      </c>
      <c r="P48" s="270">
        <v>811.621308742113</v>
      </c>
      <c r="Q48" s="270">
        <v>811.62130874214927</v>
      </c>
      <c r="R48" s="270">
        <v>1108.3508607000099</v>
      </c>
      <c r="S48" s="270">
        <v>1109.3422276597678</v>
      </c>
      <c r="T48" s="270">
        <v>1109.3422276597678</v>
      </c>
      <c r="U48" s="270">
        <v>1109.3422276598578</v>
      </c>
      <c r="V48" s="270">
        <v>1109.3422276597678</v>
      </c>
      <c r="W48" s="270">
        <v>1109.3422276597678</v>
      </c>
      <c r="X48" s="270"/>
      <c r="Y48" s="270">
        <v>14140.085775280542</v>
      </c>
      <c r="Z48" s="378"/>
      <c r="AA48" s="378"/>
      <c r="AB48" s="378"/>
      <c r="AC48" s="380"/>
      <c r="AD48" s="377"/>
      <c r="AE48" s="319" t="s">
        <v>249</v>
      </c>
      <c r="AF48" s="319"/>
      <c r="AG48" s="319" t="s">
        <v>250</v>
      </c>
    </row>
    <row r="49" spans="1:34" ht="15.5">
      <c r="B49" s="277" t="s">
        <v>193</v>
      </c>
      <c r="C49" s="270">
        <v>2527.936105383968</v>
      </c>
      <c r="D49" s="285">
        <v>0</v>
      </c>
      <c r="E49" s="285">
        <v>0</v>
      </c>
      <c r="F49" s="285">
        <v>60.342937401701626</v>
      </c>
      <c r="G49" s="285">
        <v>180.71333612890419</v>
      </c>
      <c r="H49" s="285">
        <v>183.69649097498237</v>
      </c>
      <c r="I49" s="285">
        <v>251.75410171211288</v>
      </c>
      <c r="J49" s="285">
        <v>287.99250787568781</v>
      </c>
      <c r="K49" s="285">
        <v>294.4456641183981</v>
      </c>
      <c r="L49" s="285">
        <v>303.90843941404114</v>
      </c>
      <c r="M49" s="285">
        <v>325.63141972459232</v>
      </c>
      <c r="N49" s="285">
        <v>331.90025153673747</v>
      </c>
      <c r="O49" s="285">
        <v>362.73485320610922</v>
      </c>
      <c r="P49" s="285">
        <v>366.02655961508106</v>
      </c>
      <c r="Q49" s="285">
        <v>348.87150543271611</v>
      </c>
      <c r="R49" s="285">
        <v>356.64522442241741</v>
      </c>
      <c r="S49" s="285">
        <v>364.59145143057998</v>
      </c>
      <c r="T49" s="285">
        <v>372.715504439158</v>
      </c>
      <c r="U49" s="285">
        <v>381.01984050407026</v>
      </c>
      <c r="V49" s="285">
        <v>389.51080415050052</v>
      </c>
      <c r="W49" s="285">
        <v>398.18945628205358</v>
      </c>
      <c r="X49" s="270"/>
      <c r="Y49" s="270">
        <v>5560.6903483698443</v>
      </c>
      <c r="Z49" s="379" t="b">
        <v>1</v>
      </c>
      <c r="AA49" s="287"/>
      <c r="AB49" s="378"/>
      <c r="AC49" s="380"/>
      <c r="AD49" s="377"/>
      <c r="AE49" s="319" t="s">
        <v>218</v>
      </c>
      <c r="AF49" s="319"/>
      <c r="AG49" s="319" t="s">
        <v>236</v>
      </c>
    </row>
    <row r="50" spans="1:34" ht="15.5">
      <c r="B50" s="277" t="s">
        <v>194</v>
      </c>
      <c r="C50" s="270">
        <v>8271.8129359912018</v>
      </c>
      <c r="D50" s="285">
        <v>226.60810194241449</v>
      </c>
      <c r="E50" s="285">
        <v>247.2661390083</v>
      </c>
      <c r="F50" s="285">
        <v>523.83576084231504</v>
      </c>
      <c r="G50" s="285">
        <v>558.49103365916017</v>
      </c>
      <c r="H50" s="285">
        <v>570.56835880728715</v>
      </c>
      <c r="I50" s="285">
        <v>603.17135890205964</v>
      </c>
      <c r="J50" s="285">
        <v>628.91145101322672</v>
      </c>
      <c r="K50" s="285">
        <v>613.70830113823945</v>
      </c>
      <c r="L50" s="285">
        <v>594.68744412275043</v>
      </c>
      <c r="M50" s="285">
        <v>969.01975766347346</v>
      </c>
      <c r="N50" s="285">
        <v>1198.2213500029927</v>
      </c>
      <c r="O50" s="285">
        <v>1225.849163681703</v>
      </c>
      <c r="P50" s="285">
        <v>1149.8096462380472</v>
      </c>
      <c r="Q50" s="285">
        <v>1175.585547822277</v>
      </c>
      <c r="R50" s="285">
        <v>1205.5407389768693</v>
      </c>
      <c r="S50" s="285">
        <v>1237.112081275671</v>
      </c>
      <c r="T50" s="285">
        <v>1270.8835651165098</v>
      </c>
      <c r="U50" s="285">
        <v>1307.4247712628187</v>
      </c>
      <c r="V50" s="285">
        <v>1347.4987914797182</v>
      </c>
      <c r="W50" s="285">
        <v>1392.1331108387988</v>
      </c>
      <c r="X50" s="270"/>
      <c r="Y50" s="270">
        <v>18046.326473794634</v>
      </c>
      <c r="Z50" s="379" t="b">
        <v>1</v>
      </c>
      <c r="AA50" s="287"/>
      <c r="AB50" s="378"/>
      <c r="AC50" s="380"/>
      <c r="AD50" s="377"/>
      <c r="AE50" s="319" t="s">
        <v>219</v>
      </c>
      <c r="AF50" s="319"/>
      <c r="AG50" s="319" t="s">
        <v>236</v>
      </c>
    </row>
    <row r="51" spans="1:34" ht="15.5">
      <c r="B51" s="277" t="s">
        <v>195</v>
      </c>
      <c r="C51" s="270">
        <v>1013.7433353377278</v>
      </c>
      <c r="D51" s="285">
        <v>76.270282257540501</v>
      </c>
      <c r="E51" s="285">
        <v>77.467016526030079</v>
      </c>
      <c r="F51" s="285">
        <v>84.063119364387589</v>
      </c>
      <c r="G51" s="285">
        <v>91.370087276711729</v>
      </c>
      <c r="H51" s="285">
        <v>89.912806794519895</v>
      </c>
      <c r="I51" s="285">
        <v>102.0661564712354</v>
      </c>
      <c r="J51" s="285">
        <v>97.409840547943304</v>
      </c>
      <c r="K51" s="285">
        <v>101.3493487232914</v>
      </c>
      <c r="L51" s="285">
        <v>108.57391301917849</v>
      </c>
      <c r="M51" s="285">
        <v>101.2865871452087</v>
      </c>
      <c r="N51" s="285">
        <v>95.827787846575916</v>
      </c>
      <c r="O51" s="285">
        <v>102.5545048547947</v>
      </c>
      <c r="P51" s="285">
        <v>98.916934180824839</v>
      </c>
      <c r="Q51" s="285">
        <v>103.171027112332</v>
      </c>
      <c r="R51" s="285">
        <v>87.524053304108961</v>
      </c>
      <c r="S51" s="285">
        <v>101.2096894027421</v>
      </c>
      <c r="T51" s="285">
        <v>100.58453984657619</v>
      </c>
      <c r="U51" s="285">
        <v>106.0395106630136</v>
      </c>
      <c r="V51" s="285">
        <v>104.1770832219174</v>
      </c>
      <c r="W51" s="285">
        <v>97.059437194519745</v>
      </c>
      <c r="X51" s="270"/>
      <c r="Y51" s="270">
        <v>1926.8337257534524</v>
      </c>
      <c r="Z51" s="379" t="b">
        <v>1</v>
      </c>
      <c r="AA51" s="287"/>
      <c r="AB51" s="378"/>
      <c r="AC51" s="380"/>
      <c r="AD51" s="377"/>
      <c r="AE51" s="319" t="s">
        <v>241</v>
      </c>
      <c r="AF51" s="319"/>
      <c r="AG51" s="319" t="s">
        <v>236</v>
      </c>
    </row>
    <row r="52" spans="1:34" ht="15.5">
      <c r="B52" s="277" t="s">
        <v>196</v>
      </c>
      <c r="C52" s="270">
        <v>3493.8806400714125</v>
      </c>
      <c r="D52" s="285">
        <v>9.3161661356400329E-3</v>
      </c>
      <c r="E52" s="285">
        <v>9.5287022448800069E-3</v>
      </c>
      <c r="F52" s="285">
        <v>48.763223899178747</v>
      </c>
      <c r="G52" s="285">
        <v>150.62077218980806</v>
      </c>
      <c r="H52" s="285">
        <v>154.03725676317868</v>
      </c>
      <c r="I52" s="285">
        <v>288.05239099368765</v>
      </c>
      <c r="J52" s="285">
        <v>377.82544456155409</v>
      </c>
      <c r="K52" s="285">
        <v>386.40322115740065</v>
      </c>
      <c r="L52" s="285">
        <v>395.19459901684644</v>
      </c>
      <c r="M52" s="285">
        <v>434.94194737479177</v>
      </c>
      <c r="N52" s="285">
        <v>444.8134267361587</v>
      </c>
      <c r="O52" s="285">
        <v>454.91315607738284</v>
      </c>
      <c r="P52" s="285">
        <v>465.25042463858756</v>
      </c>
      <c r="Q52" s="285">
        <v>475.77539917752904</v>
      </c>
      <c r="R52" s="285">
        <v>646.47279985109776</v>
      </c>
      <c r="S52" s="285">
        <v>661.16647740587382</v>
      </c>
      <c r="T52" s="285">
        <v>676.1811929044635</v>
      </c>
      <c r="U52" s="285">
        <v>691.52993404273377</v>
      </c>
      <c r="V52" s="285">
        <v>707.20919146178869</v>
      </c>
      <c r="W52" s="285">
        <v>723.28915247626617</v>
      </c>
      <c r="X52" s="270"/>
      <c r="Y52" s="270">
        <v>8182.4588555967075</v>
      </c>
      <c r="Z52" s="379" t="b">
        <v>1</v>
      </c>
      <c r="AA52" s="379"/>
      <c r="AB52" s="378"/>
      <c r="AD52" s="377"/>
      <c r="AE52" s="319" t="s">
        <v>242</v>
      </c>
      <c r="AF52" s="319"/>
      <c r="AG52" s="319" t="s">
        <v>251</v>
      </c>
    </row>
    <row r="53" spans="1:34" ht="15.5">
      <c r="B53" s="277" t="s">
        <v>197</v>
      </c>
      <c r="C53" s="270">
        <v>2064.839671887943</v>
      </c>
      <c r="D53" s="285">
        <v>0</v>
      </c>
      <c r="E53" s="285">
        <v>0</v>
      </c>
      <c r="F53" s="285">
        <v>0</v>
      </c>
      <c r="G53" s="285">
        <v>4.2681775030513176</v>
      </c>
      <c r="H53" s="285">
        <v>6.2611384746018848</v>
      </c>
      <c r="I53" s="285">
        <v>6.4862197306378899</v>
      </c>
      <c r="J53" s="285">
        <v>6.720081815923864</v>
      </c>
      <c r="K53" s="285">
        <v>99.15441046607863</v>
      </c>
      <c r="L53" s="285">
        <v>101.28551331130589</v>
      </c>
      <c r="M53" s="285">
        <v>206.07977024782508</v>
      </c>
      <c r="N53" s="285">
        <v>308.57330453815416</v>
      </c>
      <c r="O53" s="285">
        <v>415.17293621686105</v>
      </c>
      <c r="P53" s="285">
        <v>424.01071898360146</v>
      </c>
      <c r="Q53" s="285">
        <v>433.04183989029445</v>
      </c>
      <c r="R53" s="285">
        <v>561.85605713071959</v>
      </c>
      <c r="S53" s="285">
        <v>574.00407127982623</v>
      </c>
      <c r="T53" s="285">
        <v>586.4077538617596</v>
      </c>
      <c r="U53" s="285">
        <v>599.08997469857218</v>
      </c>
      <c r="V53" s="285">
        <v>611.85135229823709</v>
      </c>
      <c r="W53" s="285">
        <v>624.88258215473934</v>
      </c>
      <c r="X53" s="270"/>
      <c r="Y53" s="270">
        <v>5569.1459026021894</v>
      </c>
      <c r="Z53" s="379" t="b">
        <v>1</v>
      </c>
      <c r="AA53" s="379"/>
      <c r="AB53" s="378"/>
      <c r="AC53" s="380"/>
      <c r="AD53" s="377"/>
      <c r="AE53" s="319" t="s">
        <v>246</v>
      </c>
      <c r="AF53" s="319"/>
      <c r="AG53" s="319" t="s">
        <v>236</v>
      </c>
      <c r="AH53" s="319" t="s">
        <v>251</v>
      </c>
    </row>
    <row r="54" spans="1:34" ht="15.5">
      <c r="B54" s="286" t="s">
        <v>198</v>
      </c>
      <c r="C54" s="270">
        <v>0</v>
      </c>
      <c r="D54" s="270">
        <v>0</v>
      </c>
      <c r="E54" s="270">
        <v>0</v>
      </c>
      <c r="F54" s="270">
        <v>0</v>
      </c>
      <c r="G54" s="270">
        <v>0</v>
      </c>
      <c r="H54" s="270">
        <v>0</v>
      </c>
      <c r="I54" s="270">
        <v>0</v>
      </c>
      <c r="J54" s="270">
        <v>0</v>
      </c>
      <c r="K54" s="270">
        <v>0</v>
      </c>
      <c r="L54" s="270">
        <v>0</v>
      </c>
      <c r="M54" s="270">
        <v>0</v>
      </c>
      <c r="N54" s="270">
        <v>0</v>
      </c>
      <c r="O54" s="270">
        <v>0</v>
      </c>
      <c r="P54" s="270">
        <v>0</v>
      </c>
      <c r="Q54" s="270">
        <v>0</v>
      </c>
      <c r="R54" s="270">
        <v>0</v>
      </c>
      <c r="S54" s="270">
        <v>0</v>
      </c>
      <c r="T54" s="270">
        <v>0</v>
      </c>
      <c r="U54" s="270">
        <v>0</v>
      </c>
      <c r="V54" s="270">
        <v>0</v>
      </c>
      <c r="W54" s="270">
        <v>0</v>
      </c>
      <c r="X54" s="270"/>
      <c r="Y54" s="270"/>
      <c r="Z54" s="379"/>
      <c r="AA54" s="379"/>
      <c r="AB54" s="382"/>
      <c r="AC54" s="380"/>
      <c r="AD54" s="377"/>
      <c r="AE54" s="319"/>
      <c r="AF54" s="319"/>
      <c r="AG54" s="319"/>
    </row>
    <row r="55" spans="1:34" ht="15.5">
      <c r="B55" s="277" t="s">
        <v>199</v>
      </c>
      <c r="C55" s="270">
        <v>-10.838697807518285</v>
      </c>
      <c r="D55" s="285">
        <v>0</v>
      </c>
      <c r="E55" s="285">
        <v>-2.1955213726799989E-2</v>
      </c>
      <c r="F55" s="285">
        <v>-0.17017929959387998</v>
      </c>
      <c r="G55" s="285">
        <v>-0.34530699404894022</v>
      </c>
      <c r="H55" s="285">
        <v>-0.99250091225910031</v>
      </c>
      <c r="I55" s="285">
        <v>-3.0417607665234909</v>
      </c>
      <c r="J55" s="285">
        <v>-0.4407239579235499</v>
      </c>
      <c r="K55" s="285">
        <v>-0.43034602423643009</v>
      </c>
      <c r="L55" s="285">
        <v>-0.53490641383096982</v>
      </c>
      <c r="M55" s="285">
        <v>-0.73034201566538981</v>
      </c>
      <c r="N55" s="285">
        <v>-3.6802906301711267</v>
      </c>
      <c r="O55" s="285">
        <v>-0.54404518898803034</v>
      </c>
      <c r="P55" s="285">
        <v>-0.49357449075574039</v>
      </c>
      <c r="Q55" s="285">
        <v>-0.48129804614358013</v>
      </c>
      <c r="R55" s="285">
        <v>-0.73031513393600023</v>
      </c>
      <c r="S55" s="285">
        <v>-2.726714915377729</v>
      </c>
      <c r="T55" s="285">
        <v>-6.0381951613383329</v>
      </c>
      <c r="U55" s="285">
        <v>-0.94492341976011984</v>
      </c>
      <c r="V55" s="285">
        <v>-0.83396619457942089</v>
      </c>
      <c r="W55" s="285">
        <v>-0.93335359391336004</v>
      </c>
      <c r="X55" s="270"/>
      <c r="Y55" s="270">
        <v>-24.11469837277199</v>
      </c>
      <c r="Z55" s="379"/>
      <c r="AA55" s="379"/>
      <c r="AB55" s="378"/>
      <c r="AD55" s="377"/>
      <c r="AE55" s="319"/>
      <c r="AF55" s="319"/>
      <c r="AG55" s="319" t="s">
        <v>252</v>
      </c>
    </row>
    <row r="56" spans="1:34" ht="15.5">
      <c r="B56" s="276" t="s">
        <v>136</v>
      </c>
      <c r="C56" s="275">
        <v>38460.698930644372</v>
      </c>
      <c r="D56" s="275">
        <v>303.35011643599</v>
      </c>
      <c r="E56" s="275">
        <v>332.58801829463533</v>
      </c>
      <c r="F56" s="275">
        <v>978.13492981544459</v>
      </c>
      <c r="G56" s="275">
        <v>1631.7962949201783</v>
      </c>
      <c r="H56" s="275">
        <v>1651.7573475057279</v>
      </c>
      <c r="I56" s="275">
        <v>2661.5222107021068</v>
      </c>
      <c r="J56" s="275">
        <v>3189.1860300459239</v>
      </c>
      <c r="K56" s="275">
        <v>3397.664370903668</v>
      </c>
      <c r="L56" s="275">
        <v>3418.741158655122</v>
      </c>
      <c r="M56" s="275">
        <v>4931.7233917751901</v>
      </c>
      <c r="N56" s="275">
        <v>5832.9738393518746</v>
      </c>
      <c r="O56" s="275">
        <v>6235.0803174306511</v>
      </c>
      <c r="P56" s="275">
        <v>6177.9204577481751</v>
      </c>
      <c r="Q56" s="275">
        <v>6210.3637699718392</v>
      </c>
      <c r="R56" s="275">
        <v>6890.2621116509081</v>
      </c>
      <c r="S56" s="275">
        <v>6970.0966974478906</v>
      </c>
      <c r="T56" s="275">
        <v>7035.4740025757055</v>
      </c>
      <c r="U56" s="275">
        <v>7119.0258113189147</v>
      </c>
      <c r="V56" s="275">
        <v>7194.2799599849532</v>
      </c>
      <c r="W56" s="275">
        <v>7269.4870889198355</v>
      </c>
      <c r="X56" s="270"/>
      <c r="Y56" s="270"/>
      <c r="Z56" s="287"/>
      <c r="AA56" s="287"/>
      <c r="AB56" s="371"/>
      <c r="AD56" s="377"/>
      <c r="AE56" s="319"/>
      <c r="AF56" s="319"/>
      <c r="AG56" s="319"/>
    </row>
    <row r="57" spans="1:34">
      <c r="X57" s="270"/>
      <c r="Y57" s="270"/>
      <c r="Z57" s="287"/>
      <c r="AA57" s="287"/>
      <c r="AB57" s="371"/>
      <c r="AD57" s="377"/>
      <c r="AE57" s="319"/>
      <c r="AF57" s="319"/>
      <c r="AG57" s="319"/>
    </row>
    <row r="58" spans="1:34" ht="15.5">
      <c r="A58" s="369">
        <v>7</v>
      </c>
      <c r="B58" s="273" t="s">
        <v>200</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87"/>
      <c r="AA58" s="287"/>
      <c r="AB58" s="371"/>
      <c r="AD58" s="377"/>
      <c r="AE58" s="319"/>
      <c r="AF58" s="319"/>
      <c r="AG58" s="319"/>
    </row>
    <row r="59" spans="1:34" ht="15.5">
      <c r="B59" s="286" t="s">
        <v>201</v>
      </c>
      <c r="C59" s="270">
        <v>0</v>
      </c>
      <c r="D59" s="285">
        <v>0</v>
      </c>
      <c r="E59" s="285">
        <v>0</v>
      </c>
      <c r="F59" s="285">
        <v>0</v>
      </c>
      <c r="G59" s="285">
        <v>0</v>
      </c>
      <c r="H59" s="285">
        <v>0</v>
      </c>
      <c r="I59" s="285">
        <v>0</v>
      </c>
      <c r="J59" s="285">
        <v>0</v>
      </c>
      <c r="K59" s="285">
        <v>0</v>
      </c>
      <c r="L59" s="285">
        <v>0</v>
      </c>
      <c r="M59" s="285">
        <v>0</v>
      </c>
      <c r="N59" s="285">
        <v>0</v>
      </c>
      <c r="O59" s="285">
        <v>0</v>
      </c>
      <c r="P59" s="285">
        <v>0</v>
      </c>
      <c r="Q59" s="285">
        <v>0</v>
      </c>
      <c r="R59" s="285">
        <v>0</v>
      </c>
      <c r="S59" s="285">
        <v>0</v>
      </c>
      <c r="T59" s="285">
        <v>0</v>
      </c>
      <c r="U59" s="285">
        <v>0</v>
      </c>
      <c r="V59" s="285">
        <v>0</v>
      </c>
      <c r="W59" s="285">
        <v>0</v>
      </c>
      <c r="X59" s="270"/>
      <c r="Y59" s="270">
        <v>0</v>
      </c>
      <c r="Z59" s="287"/>
      <c r="AA59" s="287"/>
      <c r="AD59" s="377"/>
      <c r="AE59" s="319" t="s">
        <v>214</v>
      </c>
      <c r="AF59" s="319"/>
      <c r="AG59" s="319" t="s">
        <v>235</v>
      </c>
    </row>
    <row r="60" spans="1:34" ht="15.5">
      <c r="B60" s="286" t="s">
        <v>202</v>
      </c>
      <c r="C60" s="270">
        <v>243.42486228916189</v>
      </c>
      <c r="D60" s="285">
        <v>0</v>
      </c>
      <c r="E60" s="285">
        <v>1.328062542934404</v>
      </c>
      <c r="F60" s="285">
        <v>12.06920039130623</v>
      </c>
      <c r="G60" s="285">
        <v>15.25658010470047</v>
      </c>
      <c r="H60" s="285">
        <v>20.390260715915989</v>
      </c>
      <c r="I60" s="285">
        <v>23.167014722953912</v>
      </c>
      <c r="J60" s="285">
        <v>24.128769654666019</v>
      </c>
      <c r="K60" s="285">
        <v>24.128769654666019</v>
      </c>
      <c r="L60" s="285">
        <v>25.661984937210388</v>
      </c>
      <c r="M60" s="285">
        <v>25.661984937210388</v>
      </c>
      <c r="N60" s="285">
        <v>25.661984937210388</v>
      </c>
      <c r="O60" s="285">
        <v>25.661984937210388</v>
      </c>
      <c r="P60" s="285">
        <v>25.70183597712272</v>
      </c>
      <c r="Q60" s="285">
        <v>25.70183597712272</v>
      </c>
      <c r="R60" s="285">
        <v>25.70183597712272</v>
      </c>
      <c r="S60" s="285">
        <v>48.891669356067702</v>
      </c>
      <c r="T60" s="285">
        <v>50.2075444643936</v>
      </c>
      <c r="U60" s="285">
        <v>51.427034660415949</v>
      </c>
      <c r="V60" s="285">
        <v>51.427034660415949</v>
      </c>
      <c r="W60" s="285">
        <v>51.427034660415949</v>
      </c>
      <c r="X60" s="270"/>
      <c r="Y60" s="270">
        <v>553.60242326906177</v>
      </c>
      <c r="Z60" s="379" t="b">
        <v>1</v>
      </c>
      <c r="AA60" s="287"/>
      <c r="AD60" s="377"/>
      <c r="AE60" s="319" t="s">
        <v>214</v>
      </c>
      <c r="AF60" s="319"/>
      <c r="AG60" s="319" t="s">
        <v>236</v>
      </c>
    </row>
    <row r="61" spans="1:34" ht="15.5">
      <c r="B61" s="286" t="s">
        <v>203</v>
      </c>
      <c r="C61" s="270">
        <v>1122.2400993239676</v>
      </c>
      <c r="D61" s="285">
        <v>9.2050151849274595</v>
      </c>
      <c r="E61" s="285">
        <v>11.244887255741167</v>
      </c>
      <c r="F61" s="285">
        <v>18.226909861978996</v>
      </c>
      <c r="G61" s="285">
        <v>25.332987063031446</v>
      </c>
      <c r="H61" s="285">
        <v>35.465321547426377</v>
      </c>
      <c r="I61" s="285">
        <v>52.805661938579796</v>
      </c>
      <c r="J61" s="285">
        <v>69.459337885697948</v>
      </c>
      <c r="K61" s="285">
        <v>87.18290768224162</v>
      </c>
      <c r="L61" s="285">
        <v>103.35097347873686</v>
      </c>
      <c r="M61" s="285">
        <v>122.88910862117675</v>
      </c>
      <c r="N61" s="285">
        <v>142.51879250073915</v>
      </c>
      <c r="O61" s="285">
        <v>162.63358505980028</v>
      </c>
      <c r="P61" s="285">
        <v>179.85670504575316</v>
      </c>
      <c r="Q61" s="285">
        <v>195.19379586506062</v>
      </c>
      <c r="R61" s="285">
        <v>221.08718533699115</v>
      </c>
      <c r="S61" s="285">
        <v>240.63701888627548</v>
      </c>
      <c r="T61" s="285">
        <v>259.09442640599838</v>
      </c>
      <c r="U61" s="285">
        <v>279.61437037726023</v>
      </c>
      <c r="V61" s="285">
        <v>285.34460096507638</v>
      </c>
      <c r="W61" s="285">
        <v>269.88510785445561</v>
      </c>
      <c r="X61" s="270"/>
      <c r="Y61" s="270">
        <v>2771.0286988169487</v>
      </c>
      <c r="Z61" s="287"/>
      <c r="AA61" s="287"/>
      <c r="AD61" s="377"/>
      <c r="AE61" s="319" t="s">
        <v>15</v>
      </c>
      <c r="AF61" s="319"/>
      <c r="AG61" s="319" t="s">
        <v>235</v>
      </c>
    </row>
    <row r="62" spans="1:34" ht="15.5">
      <c r="B62" s="286" t="s">
        <v>204</v>
      </c>
      <c r="C62" s="270">
        <v>0</v>
      </c>
      <c r="D62" s="285">
        <v>0</v>
      </c>
      <c r="E62" s="285">
        <v>0</v>
      </c>
      <c r="F62" s="285">
        <v>0</v>
      </c>
      <c r="G62" s="285">
        <v>0</v>
      </c>
      <c r="H62" s="285">
        <v>0</v>
      </c>
      <c r="I62" s="285">
        <v>0</v>
      </c>
      <c r="J62" s="285">
        <v>0</v>
      </c>
      <c r="K62" s="285">
        <v>0</v>
      </c>
      <c r="L62" s="285">
        <v>0</v>
      </c>
      <c r="M62" s="285">
        <v>0</v>
      </c>
      <c r="N62" s="285">
        <v>0</v>
      </c>
      <c r="O62" s="285">
        <v>0</v>
      </c>
      <c r="P62" s="285">
        <v>0</v>
      </c>
      <c r="Q62" s="285">
        <v>0</v>
      </c>
      <c r="R62" s="285">
        <v>0</v>
      </c>
      <c r="S62" s="285">
        <v>0</v>
      </c>
      <c r="T62" s="285">
        <v>0</v>
      </c>
      <c r="U62" s="285">
        <v>0</v>
      </c>
      <c r="V62" s="285">
        <v>0</v>
      </c>
      <c r="W62" s="285">
        <v>0</v>
      </c>
      <c r="X62" s="270"/>
      <c r="Y62" s="270">
        <v>0</v>
      </c>
      <c r="Z62" s="379" t="b">
        <v>1</v>
      </c>
      <c r="AA62" s="287"/>
      <c r="AD62" s="377"/>
      <c r="AE62" s="319" t="s">
        <v>15</v>
      </c>
      <c r="AF62" s="319"/>
      <c r="AG62" s="319" t="s">
        <v>236</v>
      </c>
    </row>
    <row r="63" spans="1:34" ht="15.5">
      <c r="B63" s="276" t="s">
        <v>136</v>
      </c>
      <c r="C63" s="275">
        <v>1365.6649616131294</v>
      </c>
      <c r="D63" s="275">
        <v>9.2050151849274595</v>
      </c>
      <c r="E63" s="275">
        <v>12.572949798675571</v>
      </c>
      <c r="F63" s="275">
        <v>30.296110253285228</v>
      </c>
      <c r="G63" s="275">
        <v>40.589567167731914</v>
      </c>
      <c r="H63" s="275">
        <v>55.85558226334237</v>
      </c>
      <c r="I63" s="275">
        <v>75.972676661533711</v>
      </c>
      <c r="J63" s="275">
        <v>93.588107540363964</v>
      </c>
      <c r="K63" s="275">
        <v>111.31167733690764</v>
      </c>
      <c r="L63" s="275">
        <v>129.01295841594725</v>
      </c>
      <c r="M63" s="275">
        <v>148.55109355838712</v>
      </c>
      <c r="N63" s="275">
        <v>168.18077743794953</v>
      </c>
      <c r="O63" s="275">
        <v>188.29556999701066</v>
      </c>
      <c r="P63" s="275">
        <v>205.55854102287589</v>
      </c>
      <c r="Q63" s="275">
        <v>220.89563184218335</v>
      </c>
      <c r="R63" s="275">
        <v>246.78902131411388</v>
      </c>
      <c r="S63" s="275">
        <v>289.52868824234321</v>
      </c>
      <c r="T63" s="275">
        <v>309.30197087039198</v>
      </c>
      <c r="U63" s="275">
        <v>331.04140503767616</v>
      </c>
      <c r="V63" s="275">
        <v>336.77163562549231</v>
      </c>
      <c r="W63" s="275">
        <v>321.31214251487154</v>
      </c>
      <c r="X63" s="270"/>
      <c r="Y63" s="270"/>
      <c r="Z63" s="287"/>
      <c r="AA63" s="287"/>
      <c r="AB63" s="371"/>
      <c r="AD63" s="377"/>
      <c r="AE63" s="319"/>
      <c r="AF63" s="319"/>
      <c r="AG63" s="319"/>
    </row>
    <row r="64" spans="1:34">
      <c r="X64" s="270"/>
      <c r="Y64" s="270"/>
      <c r="Z64" s="287"/>
      <c r="AA64" s="287"/>
      <c r="AB64" s="371"/>
      <c r="AD64" s="377"/>
    </row>
    <row r="65" spans="1:33" ht="15.5">
      <c r="A65" s="369">
        <v>8</v>
      </c>
      <c r="B65" s="273" t="s">
        <v>205</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87"/>
      <c r="AA65" s="287"/>
      <c r="AB65" s="371"/>
      <c r="AD65" s="377"/>
    </row>
    <row r="66" spans="1:33" ht="15.5">
      <c r="B66" s="277" t="s">
        <v>206</v>
      </c>
      <c r="C66" s="270">
        <v>-11305.597038715905</v>
      </c>
      <c r="D66" s="285">
        <v>-1309.0884296589459</v>
      </c>
      <c r="E66" s="285">
        <v>-907.06330272642833</v>
      </c>
      <c r="F66" s="285">
        <v>-1471.5029370745331</v>
      </c>
      <c r="G66" s="285">
        <v>-1187.3132813657714</v>
      </c>
      <c r="H66" s="285">
        <v>-1138.4364340899701</v>
      </c>
      <c r="I66" s="285">
        <v>-1205.4939541030549</v>
      </c>
      <c r="J66" s="285">
        <v>-979.52070024797854</v>
      </c>
      <c r="K66" s="285">
        <v>-801.91129959035027</v>
      </c>
      <c r="L66" s="285">
        <v>-756.3079078541906</v>
      </c>
      <c r="M66" s="285">
        <v>-874.12769230477045</v>
      </c>
      <c r="N66" s="285">
        <v>-903.94212145025608</v>
      </c>
      <c r="O66" s="285">
        <v>-868.61355005734663</v>
      </c>
      <c r="P66" s="285">
        <v>-883.19432586337132</v>
      </c>
      <c r="Q66" s="285">
        <v>-913.2477003695783</v>
      </c>
      <c r="R66" s="285">
        <v>-1026.3741289847494</v>
      </c>
      <c r="S66" s="285">
        <v>-1060.1233273914031</v>
      </c>
      <c r="T66" s="285">
        <v>-1127.888168319977</v>
      </c>
      <c r="U66" s="285">
        <v>-1024.6624085566875</v>
      </c>
      <c r="V66" s="285">
        <v>-981.73802704869968</v>
      </c>
      <c r="W66" s="285">
        <v>-956.15957970645195</v>
      </c>
      <c r="X66" s="270"/>
      <c r="Y66" s="270">
        <v>-20376.709276764515</v>
      </c>
      <c r="Z66" s="379"/>
      <c r="AA66" s="379"/>
      <c r="AB66" s="378"/>
      <c r="AD66" s="377"/>
      <c r="AE66" s="383" t="s">
        <v>253</v>
      </c>
    </row>
    <row r="67" spans="1:33" ht="15.5">
      <c r="B67" s="277" t="s">
        <v>207</v>
      </c>
      <c r="C67" s="270">
        <v>2026.930436525909</v>
      </c>
      <c r="D67" s="285">
        <v>392.46853698648357</v>
      </c>
      <c r="E67" s="285">
        <v>543.3865802249843</v>
      </c>
      <c r="F67" s="285">
        <v>127.02810457702979</v>
      </c>
      <c r="G67" s="285">
        <v>400.92060302444895</v>
      </c>
      <c r="H67" s="285">
        <v>334.92367918426868</v>
      </c>
      <c r="I67" s="285">
        <v>87.118797822487309</v>
      </c>
      <c r="J67" s="285">
        <v>108.21412337902758</v>
      </c>
      <c r="K67" s="285">
        <v>112.55595151803479</v>
      </c>
      <c r="L67" s="285">
        <v>117.91968589540402</v>
      </c>
      <c r="M67" s="285">
        <v>85.041032102117185</v>
      </c>
      <c r="N67" s="285">
        <v>50.481033445272395</v>
      </c>
      <c r="O67" s="285">
        <v>50.070830570606269</v>
      </c>
      <c r="P67" s="285">
        <v>47.399110867088275</v>
      </c>
      <c r="Q67" s="285">
        <v>53.967172480196531</v>
      </c>
      <c r="R67" s="285">
        <v>34.774860235863358</v>
      </c>
      <c r="S67" s="285">
        <v>47.659641458243065</v>
      </c>
      <c r="T67" s="285">
        <v>46.993571664558878</v>
      </c>
      <c r="U67" s="285">
        <v>84.740801557677884</v>
      </c>
      <c r="V67" s="285">
        <v>108.27752282712355</v>
      </c>
      <c r="W67" s="285">
        <v>123.91622215282234</v>
      </c>
      <c r="X67" s="270"/>
      <c r="Y67" s="270">
        <v>2957.8578619737382</v>
      </c>
      <c r="Z67" s="379"/>
      <c r="AA67" s="379"/>
      <c r="AB67" s="378"/>
      <c r="AD67" s="377"/>
      <c r="AE67" s="383" t="s">
        <v>254</v>
      </c>
    </row>
    <row r="68" spans="1:33" ht="15.5">
      <c r="B68" s="276" t="s">
        <v>136</v>
      </c>
      <c r="C68" s="275">
        <v>-9278.6666021899982</v>
      </c>
      <c r="D68" s="275">
        <v>-916.61989267246236</v>
      </c>
      <c r="E68" s="275">
        <v>-363.67672250144403</v>
      </c>
      <c r="F68" s="275">
        <v>-1344.4748324975033</v>
      </c>
      <c r="G68" s="275">
        <v>-786.39267834132249</v>
      </c>
      <c r="H68" s="275">
        <v>-803.51275490570151</v>
      </c>
      <c r="I68" s="275">
        <v>-1118.3751562805676</v>
      </c>
      <c r="J68" s="275">
        <v>-871.30657686895097</v>
      </c>
      <c r="K68" s="275">
        <v>-689.35534807231545</v>
      </c>
      <c r="L68" s="275">
        <v>-638.38822195878663</v>
      </c>
      <c r="M68" s="275">
        <v>-789.08666020265332</v>
      </c>
      <c r="N68" s="275">
        <v>-853.46108800498371</v>
      </c>
      <c r="O68" s="275">
        <v>-818.54271948674034</v>
      </c>
      <c r="P68" s="275">
        <v>-835.79521499628299</v>
      </c>
      <c r="Q68" s="275">
        <v>-859.2805278893818</v>
      </c>
      <c r="R68" s="275">
        <v>-991.59926874888606</v>
      </c>
      <c r="S68" s="275">
        <v>-1012.46368593316</v>
      </c>
      <c r="T68" s="275">
        <v>-1080.8945966554181</v>
      </c>
      <c r="U68" s="275">
        <v>-939.92160699900967</v>
      </c>
      <c r="V68" s="275">
        <v>-873.46050422157612</v>
      </c>
      <c r="W68" s="275">
        <v>-832.24335755362961</v>
      </c>
      <c r="X68" s="270"/>
      <c r="Y68" s="270"/>
      <c r="Z68" s="287"/>
      <c r="AA68" s="287"/>
      <c r="AB68" s="371"/>
      <c r="AD68" s="377"/>
    </row>
    <row r="69" spans="1:33">
      <c r="X69" s="270"/>
      <c r="Y69" s="270"/>
      <c r="Z69" s="287"/>
      <c r="AA69" s="287"/>
      <c r="AB69" s="371"/>
      <c r="AD69" s="377"/>
    </row>
    <row r="70" spans="1:33" ht="15.5">
      <c r="A70" s="369">
        <v>9</v>
      </c>
      <c r="B70" s="284" t="s">
        <v>208</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87"/>
      <c r="AA70" s="287"/>
      <c r="AB70" s="287"/>
      <c r="AD70" s="377"/>
    </row>
    <row r="71" spans="1:33" ht="15.5">
      <c r="B71" s="273" t="s">
        <v>209</v>
      </c>
      <c r="C71" s="384">
        <v>4375.5868307878554</v>
      </c>
      <c r="D71" s="270">
        <v>0</v>
      </c>
      <c r="E71" s="270">
        <v>25.743510257490392</v>
      </c>
      <c r="F71" s="270">
        <v>149.33751246121307</v>
      </c>
      <c r="G71" s="270">
        <v>168.71413929247382</v>
      </c>
      <c r="H71" s="270">
        <v>220.64314788163327</v>
      </c>
      <c r="I71" s="270">
        <v>236.20972246935287</v>
      </c>
      <c r="J71" s="270">
        <v>344.63763341736529</v>
      </c>
      <c r="K71" s="270">
        <v>358.00675782143969</v>
      </c>
      <c r="L71" s="270">
        <v>366.13348642052858</v>
      </c>
      <c r="M71" s="270">
        <v>385.87343518879049</v>
      </c>
      <c r="N71" s="270">
        <v>727.3105240149456</v>
      </c>
      <c r="O71" s="270">
        <v>743.82046601488275</v>
      </c>
      <c r="P71" s="270">
        <v>760.70517369408901</v>
      </c>
      <c r="Q71" s="270">
        <v>777.97318138753781</v>
      </c>
      <c r="R71" s="270">
        <v>800.18503665976073</v>
      </c>
      <c r="S71" s="270">
        <v>819.74147661737709</v>
      </c>
      <c r="T71" s="270">
        <v>838.34962821850718</v>
      </c>
      <c r="U71" s="270">
        <v>857.38016197455272</v>
      </c>
      <c r="V71" s="270">
        <v>876.84269919147596</v>
      </c>
      <c r="W71" s="270">
        <v>896.74699764765126</v>
      </c>
      <c r="X71" s="270"/>
      <c r="Y71" s="270">
        <v>10354.354690631069</v>
      </c>
      <c r="Z71" s="287"/>
      <c r="AA71" s="287"/>
      <c r="AB71" s="287"/>
      <c r="AC71" s="380"/>
      <c r="AD71" s="377"/>
      <c r="AE71" s="319"/>
      <c r="AF71" s="319" t="s">
        <v>255</v>
      </c>
      <c r="AG71" s="319" t="s">
        <v>256</v>
      </c>
    </row>
    <row r="72" spans="1:33" ht="15.5">
      <c r="B72" s="276" t="s">
        <v>136</v>
      </c>
      <c r="C72" s="287">
        <v>4375.5868307878554</v>
      </c>
      <c r="D72" s="275">
        <v>0</v>
      </c>
      <c r="E72" s="275">
        <v>25.743510257490392</v>
      </c>
      <c r="F72" s="275">
        <v>149.33751246121307</v>
      </c>
      <c r="G72" s="275">
        <v>168.71413929247382</v>
      </c>
      <c r="H72" s="275">
        <v>220.64314788163327</v>
      </c>
      <c r="I72" s="275">
        <v>236.20972246935287</v>
      </c>
      <c r="J72" s="275">
        <v>344.63763341736529</v>
      </c>
      <c r="K72" s="275">
        <v>358.00675782143969</v>
      </c>
      <c r="L72" s="275">
        <v>366.13348642052858</v>
      </c>
      <c r="M72" s="275">
        <v>385.87343518879049</v>
      </c>
      <c r="N72" s="275">
        <v>727.3105240149456</v>
      </c>
      <c r="O72" s="275">
        <v>743.82046601488275</v>
      </c>
      <c r="P72" s="275">
        <v>760.70517369408901</v>
      </c>
      <c r="Q72" s="275">
        <v>777.97318138753781</v>
      </c>
      <c r="R72" s="275">
        <v>800.18503665976073</v>
      </c>
      <c r="S72" s="275">
        <v>819.74147661737709</v>
      </c>
      <c r="T72" s="275">
        <v>838.34962821850718</v>
      </c>
      <c r="U72" s="275">
        <v>857.38016197455272</v>
      </c>
      <c r="V72" s="275">
        <v>876.84269919147596</v>
      </c>
      <c r="W72" s="275">
        <v>896.74699764765126</v>
      </c>
      <c r="X72" s="270"/>
      <c r="Y72" s="270"/>
      <c r="Z72" s="287"/>
      <c r="AA72" s="287"/>
      <c r="AB72" s="371"/>
      <c r="AD72" s="377"/>
    </row>
    <row r="73" spans="1:33">
      <c r="X73" s="270"/>
      <c r="Y73" s="385"/>
      <c r="Z73" s="385"/>
      <c r="AA73" s="287"/>
      <c r="AB73" s="386"/>
    </row>
    <row r="74" spans="1:33"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87"/>
      <c r="AA74" s="287"/>
      <c r="AB74" s="371"/>
    </row>
    <row r="75" spans="1:33" ht="16" thickBot="1">
      <c r="A75" s="369">
        <v>10</v>
      </c>
      <c r="B75" s="283" t="s">
        <v>210</v>
      </c>
      <c r="C75" s="282">
        <v>57943.63465603743</v>
      </c>
      <c r="D75" s="281">
        <v>4686.8843803577256</v>
      </c>
      <c r="E75" s="281">
        <v>5247.224377065013</v>
      </c>
      <c r="F75" s="281">
        <v>5320.3688246830288</v>
      </c>
      <c r="G75" s="281">
        <v>4980.2623060789474</v>
      </c>
      <c r="H75" s="281">
        <v>5383.6161757140571</v>
      </c>
      <c r="I75" s="281">
        <v>5893.8982038132335</v>
      </c>
      <c r="J75" s="281">
        <v>5720.1700045760499</v>
      </c>
      <c r="K75" s="281">
        <v>5547.0410294376688</v>
      </c>
      <c r="L75" s="281">
        <v>5923.6769783649479</v>
      </c>
      <c r="M75" s="281">
        <v>4911.4135826727843</v>
      </c>
      <c r="N75" s="281">
        <v>4360.9983459684272</v>
      </c>
      <c r="O75" s="281">
        <v>4625.0001791548402</v>
      </c>
      <c r="P75" s="281">
        <v>4657.2246816809202</v>
      </c>
      <c r="Q75" s="281">
        <v>4867.41883992149</v>
      </c>
      <c r="R75" s="281">
        <v>5512.0261681221145</v>
      </c>
      <c r="S75" s="281">
        <v>5824.9278053330381</v>
      </c>
      <c r="T75" s="281">
        <v>6201.0544448933169</v>
      </c>
      <c r="U75" s="281">
        <v>6351.6985070050978</v>
      </c>
      <c r="V75" s="281">
        <v>6358.5019000718685</v>
      </c>
      <c r="W75" s="281">
        <v>7650.518006637195</v>
      </c>
      <c r="X75" s="270"/>
      <c r="Y75" s="270">
        <v>110023.92474155179</v>
      </c>
      <c r="Z75" s="371"/>
      <c r="AA75" s="371"/>
      <c r="AB75" s="378"/>
    </row>
    <row r="76" spans="1:33" ht="15.5">
      <c r="B76" s="273" t="s">
        <v>211</v>
      </c>
      <c r="C76" s="270">
        <v>46022.728197055891</v>
      </c>
      <c r="D76" s="270">
        <v>609.47375428337023</v>
      </c>
      <c r="E76" s="270">
        <v>664.94224755130949</v>
      </c>
      <c r="F76" s="270">
        <v>1445.3967073267854</v>
      </c>
      <c r="G76" s="270">
        <v>2151.6282584879655</v>
      </c>
      <c r="H76" s="270">
        <v>2236.7966185987125</v>
      </c>
      <c r="I76" s="270">
        <v>3294.5301840927973</v>
      </c>
      <c r="J76" s="270">
        <v>3892.335359826473</v>
      </c>
      <c r="K76" s="270">
        <v>4064.797238398382</v>
      </c>
      <c r="L76" s="270">
        <v>4083.2249098567681</v>
      </c>
      <c r="M76" s="270">
        <v>6255.5243232002922</v>
      </c>
      <c r="N76" s="270">
        <v>6672.842297565182</v>
      </c>
      <c r="O76" s="270">
        <v>7098.9160050699684</v>
      </c>
      <c r="P76" s="270">
        <v>7048.9207603842497</v>
      </c>
      <c r="Q76" s="270">
        <v>7099.112622112425</v>
      </c>
      <c r="R76" s="270">
        <v>8018.8005702959963</v>
      </c>
      <c r="S76" s="270">
        <v>7968.5981368572584</v>
      </c>
      <c r="T76" s="270">
        <v>7986.0542059267946</v>
      </c>
      <c r="U76" s="270">
        <v>8152.6829313736434</v>
      </c>
      <c r="V76" s="270">
        <v>8123.3836600314244</v>
      </c>
      <c r="W76" s="270">
        <v>8218.5944748218153</v>
      </c>
      <c r="X76" s="270"/>
      <c r="Y76" s="270">
        <v>105086.55526606161</v>
      </c>
      <c r="Z76" s="287"/>
      <c r="AA76" s="287"/>
      <c r="AB76" s="371"/>
    </row>
    <row r="77" spans="1:33" ht="15.5">
      <c r="B77" s="273" t="s">
        <v>13</v>
      </c>
      <c r="C77" s="270">
        <v>11920.906458981533</v>
      </c>
      <c r="D77" s="270">
        <v>4077.4106260743565</v>
      </c>
      <c r="E77" s="270">
        <v>4582.2821295137037</v>
      </c>
      <c r="F77" s="270">
        <v>3874.972117356243</v>
      </c>
      <c r="G77" s="270">
        <v>2828.6340475909815</v>
      </c>
      <c r="H77" s="270">
        <v>3146.8195571153456</v>
      </c>
      <c r="I77" s="270">
        <v>2599.3680197204353</v>
      </c>
      <c r="J77" s="270">
        <v>1827.8346447495762</v>
      </c>
      <c r="K77" s="270">
        <v>1482.2437910392878</v>
      </c>
      <c r="L77" s="270">
        <v>1840.4520685081791</v>
      </c>
      <c r="M77" s="270">
        <v>-1344.1107405275084</v>
      </c>
      <c r="N77" s="270">
        <v>-2311.8439515967557</v>
      </c>
      <c r="O77" s="270">
        <v>-2473.9158259151286</v>
      </c>
      <c r="P77" s="270">
        <v>-2391.6960787033281</v>
      </c>
      <c r="Q77" s="270">
        <v>-2231.6937821909337</v>
      </c>
      <c r="R77" s="270">
        <v>-2506.7744021738818</v>
      </c>
      <c r="S77" s="270">
        <v>-2143.6703315242203</v>
      </c>
      <c r="T77" s="270">
        <v>-1784.999761033479</v>
      </c>
      <c r="U77" s="270">
        <v>-1800.984424368545</v>
      </c>
      <c r="V77" s="270">
        <v>-1764.8817599595559</v>
      </c>
      <c r="W77" s="270">
        <v>-568.07646818462172</v>
      </c>
      <c r="X77" s="270"/>
      <c r="Y77" s="270">
        <v>4937.3694754901499</v>
      </c>
      <c r="Z77" s="287"/>
      <c r="AA77" s="287"/>
      <c r="AB77" s="371"/>
    </row>
    <row r="78" spans="1:33">
      <c r="AB78" s="387"/>
    </row>
    <row r="79" spans="1:33" ht="16" thickBot="1">
      <c r="B79" s="273"/>
      <c r="C79" s="18"/>
      <c r="G79" s="270"/>
      <c r="AE79" s="270"/>
    </row>
    <row r="80" spans="1:33" ht="16" thickBot="1">
      <c r="A80" s="369">
        <v>11</v>
      </c>
      <c r="B80" s="367" t="s">
        <v>212</v>
      </c>
      <c r="C80" s="388">
        <v>57943.63465603743</v>
      </c>
      <c r="D80" s="280"/>
      <c r="E80" s="389">
        <v>0</v>
      </c>
      <c r="F80" s="280"/>
      <c r="G80" s="280"/>
      <c r="H80" s="390"/>
      <c r="I80" s="280"/>
      <c r="J80" s="280"/>
      <c r="K80" s="280"/>
      <c r="L80" s="280"/>
      <c r="M80" s="280"/>
      <c r="N80" s="280"/>
      <c r="O80" s="280"/>
      <c r="P80" s="280"/>
      <c r="Q80" s="280"/>
      <c r="R80" s="280"/>
      <c r="S80" s="280"/>
      <c r="T80" s="280"/>
      <c r="U80" s="280"/>
      <c r="V80" s="280"/>
      <c r="W80" s="280"/>
      <c r="AE80" s="270"/>
    </row>
    <row r="81" spans="1:33" ht="15.5">
      <c r="B81" s="273"/>
      <c r="D81" s="279"/>
      <c r="E81" s="279"/>
      <c r="F81" s="279"/>
      <c r="G81" s="279"/>
      <c r="H81" s="279"/>
      <c r="I81" s="279"/>
      <c r="J81" s="279"/>
      <c r="K81" s="279"/>
      <c r="L81" s="279"/>
      <c r="M81" s="279"/>
      <c r="N81" s="279"/>
      <c r="O81" s="279"/>
      <c r="P81" s="279"/>
      <c r="Q81" s="279"/>
      <c r="R81" s="279"/>
      <c r="S81" s="279"/>
      <c r="T81" s="279"/>
      <c r="U81" s="279"/>
      <c r="V81" s="279"/>
      <c r="W81" s="279"/>
    </row>
    <row r="82" spans="1:33" ht="15.5">
      <c r="B82" s="273"/>
      <c r="C82" s="270"/>
      <c r="D82" s="278"/>
      <c r="AC82" s="280"/>
    </row>
    <row r="83" spans="1:33" ht="15.5">
      <c r="A83" s="369">
        <v>12</v>
      </c>
      <c r="B83" s="273" t="s">
        <v>213</v>
      </c>
      <c r="AE83" s="376" t="s">
        <v>232</v>
      </c>
      <c r="AF83" s="376" t="s">
        <v>232</v>
      </c>
      <c r="AG83" s="376" t="s">
        <v>233</v>
      </c>
    </row>
    <row r="84" spans="1:33" ht="15.5">
      <c r="B84" s="277" t="s">
        <v>169</v>
      </c>
      <c r="C84" s="274">
        <v>206663.53629697513</v>
      </c>
      <c r="D84" s="285">
        <v>30219.414083386611</v>
      </c>
      <c r="E84" s="285">
        <v>27522.44919763791</v>
      </c>
      <c r="F84" s="285">
        <v>31760.236495164641</v>
      </c>
      <c r="G84" s="285">
        <v>20672.5987861043</v>
      </c>
      <c r="H84" s="285">
        <v>22900.15036373369</v>
      </c>
      <c r="I84" s="285">
        <v>21144.55021077791</v>
      </c>
      <c r="J84" s="285">
        <v>15936.47383193239</v>
      </c>
      <c r="K84" s="285">
        <v>13734.92674116978</v>
      </c>
      <c r="L84" s="285">
        <v>14518.522106023311</v>
      </c>
      <c r="M84" s="285">
        <v>1953.30659014554</v>
      </c>
      <c r="N84" s="285">
        <v>911.07888694236954</v>
      </c>
      <c r="O84" s="285">
        <v>670.94389334687014</v>
      </c>
      <c r="P84" s="285">
        <v>671.53710384917019</v>
      </c>
      <c r="Q84" s="285">
        <v>704.35888881293022</v>
      </c>
      <c r="R84" s="285">
        <v>845.95133653456969</v>
      </c>
      <c r="S84" s="285">
        <v>924.64453057740968</v>
      </c>
      <c r="T84" s="285">
        <v>1572.3932508357791</v>
      </c>
      <c r="U84" s="285">
        <v>0</v>
      </c>
      <c r="V84" s="285">
        <v>0</v>
      </c>
      <c r="W84" s="285">
        <v>0</v>
      </c>
      <c r="AE84" s="319" t="s">
        <v>169</v>
      </c>
      <c r="AF84" s="319"/>
      <c r="AG84" s="319" t="s">
        <v>257</v>
      </c>
    </row>
    <row r="85" spans="1:33" ht="15.5">
      <c r="B85" s="277" t="s">
        <v>214</v>
      </c>
      <c r="C85" s="274">
        <v>4091.7821019438852</v>
      </c>
      <c r="D85" s="285">
        <v>122.2593482121197</v>
      </c>
      <c r="E85" s="285">
        <v>117.09452119248981</v>
      </c>
      <c r="F85" s="285">
        <v>138.91477913503962</v>
      </c>
      <c r="G85" s="285">
        <v>158.35155707948971</v>
      </c>
      <c r="H85" s="285">
        <v>217.45789597442962</v>
      </c>
      <c r="I85" s="285">
        <v>348.28881311251973</v>
      </c>
      <c r="J85" s="285">
        <v>146.75267099184958</v>
      </c>
      <c r="K85" s="285">
        <v>147.07305824631959</v>
      </c>
      <c r="L85" s="285">
        <v>159.70519383153959</v>
      </c>
      <c r="M85" s="285">
        <v>171.7063542371198</v>
      </c>
      <c r="N85" s="285">
        <v>387.52603521486009</v>
      </c>
      <c r="O85" s="285">
        <v>132.54762093446016</v>
      </c>
      <c r="P85" s="285">
        <v>129.54587249482009</v>
      </c>
      <c r="Q85" s="285">
        <v>138.59561195099977</v>
      </c>
      <c r="R85" s="285">
        <v>176.2384203932599</v>
      </c>
      <c r="S85" s="285">
        <v>326.95618922589972</v>
      </c>
      <c r="T85" s="285">
        <v>544.18785449005975</v>
      </c>
      <c r="U85" s="285">
        <v>176.40758729925969</v>
      </c>
      <c r="V85" s="285">
        <v>169.94274882404972</v>
      </c>
      <c r="W85" s="285">
        <v>182.22996910329968</v>
      </c>
      <c r="AE85" s="319" t="s">
        <v>214</v>
      </c>
      <c r="AF85" s="319"/>
      <c r="AG85" s="319" t="s">
        <v>257</v>
      </c>
    </row>
    <row r="86" spans="1:33" ht="15.5">
      <c r="B86" s="277" t="s">
        <v>15</v>
      </c>
      <c r="C86" s="274">
        <v>147159.56238285083</v>
      </c>
      <c r="D86" s="285">
        <v>1034.7270497155598</v>
      </c>
      <c r="E86" s="285">
        <v>1581.68480799288</v>
      </c>
      <c r="F86" s="285">
        <v>2155.3381809939892</v>
      </c>
      <c r="G86" s="285">
        <v>2771.4833906103809</v>
      </c>
      <c r="H86" s="285">
        <v>3444.6490355635419</v>
      </c>
      <c r="I86" s="285">
        <v>4158.4123422704242</v>
      </c>
      <c r="J86" s="285">
        <v>4906.4745543835015</v>
      </c>
      <c r="K86" s="285">
        <v>5649.0230360103869</v>
      </c>
      <c r="L86" s="285">
        <v>6408.2691689924613</v>
      </c>
      <c r="M86" s="285">
        <v>7130.2499977103062</v>
      </c>
      <c r="N86" s="285">
        <v>7846.3573760683275</v>
      </c>
      <c r="O86" s="285">
        <v>8557.7369573573269</v>
      </c>
      <c r="P86" s="285">
        <v>9238.7162303074037</v>
      </c>
      <c r="Q86" s="285">
        <v>9924.501601358239</v>
      </c>
      <c r="R86" s="285">
        <v>10662.140345556865</v>
      </c>
      <c r="S86" s="285">
        <v>11282.84738088954</v>
      </c>
      <c r="T86" s="285">
        <v>11865.98535255207</v>
      </c>
      <c r="U86" s="285">
        <v>12467.029871492399</v>
      </c>
      <c r="V86" s="285">
        <v>12955.511573877491</v>
      </c>
      <c r="W86" s="285">
        <v>13118.424129147748</v>
      </c>
      <c r="AE86" s="319" t="s">
        <v>15</v>
      </c>
      <c r="AF86" s="319"/>
      <c r="AG86" s="319" t="s">
        <v>257</v>
      </c>
    </row>
    <row r="87" spans="1:33" ht="15.5">
      <c r="B87" s="277" t="s">
        <v>215</v>
      </c>
      <c r="C87" s="274">
        <v>-6416.7048174870042</v>
      </c>
      <c r="D87" s="285">
        <v>78.704390512955115</v>
      </c>
      <c r="E87" s="285">
        <v>230.18576800000415</v>
      </c>
      <c r="F87" s="285">
        <v>-373.64563199999799</v>
      </c>
      <c r="G87" s="285">
        <v>-373.64163199999797</v>
      </c>
      <c r="H87" s="285">
        <v>-373.64563199999799</v>
      </c>
      <c r="I87" s="285">
        <v>-373.64563199999799</v>
      </c>
      <c r="J87" s="285">
        <v>-373.64163199999797</v>
      </c>
      <c r="K87" s="285">
        <v>-373.64163199999797</v>
      </c>
      <c r="L87" s="285">
        <v>-373.64163199999797</v>
      </c>
      <c r="M87" s="285">
        <v>-373.64163199999797</v>
      </c>
      <c r="N87" s="285">
        <v>-373.64563199999799</v>
      </c>
      <c r="O87" s="285">
        <v>-373.64363199999798</v>
      </c>
      <c r="P87" s="285">
        <v>-373.64563199999799</v>
      </c>
      <c r="Q87" s="285">
        <v>-373.64163199999797</v>
      </c>
      <c r="R87" s="285">
        <v>-373.64523199999797</v>
      </c>
      <c r="S87" s="285">
        <v>-373.64563199999799</v>
      </c>
      <c r="T87" s="285">
        <v>-373.64563199999799</v>
      </c>
      <c r="U87" s="285">
        <v>-373.64563199999799</v>
      </c>
      <c r="V87" s="285">
        <v>-373.64563199999799</v>
      </c>
      <c r="W87" s="285">
        <v>-373.64563199999799</v>
      </c>
      <c r="AE87" s="319" t="s">
        <v>244</v>
      </c>
      <c r="AF87" s="319"/>
      <c r="AG87" s="319" t="s">
        <v>257</v>
      </c>
    </row>
    <row r="88" spans="1:33" ht="15.5">
      <c r="B88" s="277" t="s">
        <v>216</v>
      </c>
      <c r="C88" s="274">
        <v>102821.37846794835</v>
      </c>
      <c r="D88" s="285">
        <v>5749.8800639358114</v>
      </c>
      <c r="E88" s="285">
        <v>5681.3146241492595</v>
      </c>
      <c r="F88" s="285">
        <v>5654.20811609062</v>
      </c>
      <c r="G88" s="285">
        <v>5630.2419654754303</v>
      </c>
      <c r="H88" s="285">
        <v>5565.3647321566086</v>
      </c>
      <c r="I88" s="285">
        <v>5539.4643281172575</v>
      </c>
      <c r="J88" s="285">
        <v>5474.9521934719387</v>
      </c>
      <c r="K88" s="285">
        <v>5450.592862191108</v>
      </c>
      <c r="L88" s="285">
        <v>5430.2959024690481</v>
      </c>
      <c r="M88" s="285">
        <v>5371.4394664120573</v>
      </c>
      <c r="N88" s="285">
        <v>5252.9107129974682</v>
      </c>
      <c r="O88" s="285">
        <v>5178.0181547325874</v>
      </c>
      <c r="P88" s="285">
        <v>5155.7232026567972</v>
      </c>
      <c r="Q88" s="285">
        <v>4969.2686002396276</v>
      </c>
      <c r="R88" s="285">
        <v>4564.1750876551368</v>
      </c>
      <c r="S88" s="285">
        <v>4529.2418061661083</v>
      </c>
      <c r="T88" s="285">
        <v>4452.9891295765092</v>
      </c>
      <c r="U88" s="285">
        <v>4407.7281674323376</v>
      </c>
      <c r="V88" s="285">
        <v>4393.4780648793385</v>
      </c>
      <c r="W88" s="285">
        <v>4370.0912871433266</v>
      </c>
      <c r="AE88" s="319" t="s">
        <v>245</v>
      </c>
      <c r="AF88" s="319"/>
      <c r="AG88" s="319" t="s">
        <v>257</v>
      </c>
    </row>
    <row r="89" spans="1:33" ht="15.5">
      <c r="B89" s="277" t="s">
        <v>217</v>
      </c>
      <c r="C89" s="274">
        <v>209278.68286138983</v>
      </c>
      <c r="D89" s="285">
        <v>17502.041998135279</v>
      </c>
      <c r="E89" s="285">
        <v>16987.559540629361</v>
      </c>
      <c r="F89" s="285">
        <v>16496.31032285083</v>
      </c>
      <c r="G89" s="285">
        <v>15653.06882294629</v>
      </c>
      <c r="H89" s="285">
        <v>15566.3350075239</v>
      </c>
      <c r="I89" s="285">
        <v>16381.4819988975</v>
      </c>
      <c r="J89" s="285">
        <v>14950.442626392811</v>
      </c>
      <c r="K89" s="285">
        <v>13397.137763373819</v>
      </c>
      <c r="L89" s="285">
        <v>12911.47661984331</v>
      </c>
      <c r="M89" s="285">
        <v>9408.1786651737166</v>
      </c>
      <c r="N89" s="285">
        <v>6503.3115664806137</v>
      </c>
      <c r="O89" s="285">
        <v>5591.098805396955</v>
      </c>
      <c r="P89" s="285">
        <v>5524.8049471336244</v>
      </c>
      <c r="Q89" s="285">
        <v>5746.4348723131016</v>
      </c>
      <c r="R89" s="285">
        <v>5595.6259014043826</v>
      </c>
      <c r="S89" s="285">
        <v>5718.9308913931636</v>
      </c>
      <c r="T89" s="285">
        <v>5958.456736369063</v>
      </c>
      <c r="U89" s="285">
        <v>6698.3150610490657</v>
      </c>
      <c r="V89" s="285">
        <v>6550.2765169465038</v>
      </c>
      <c r="W89" s="285">
        <v>6137.3941971365521</v>
      </c>
      <c r="AE89" s="319" t="s">
        <v>217</v>
      </c>
      <c r="AF89" s="319"/>
      <c r="AG89" s="319" t="s">
        <v>257</v>
      </c>
    </row>
    <row r="90" spans="1:33" ht="15.5">
      <c r="B90" s="277" t="s">
        <v>218</v>
      </c>
      <c r="C90" s="274">
        <v>374367.50953847612</v>
      </c>
      <c r="D90" s="285">
        <v>2567.6020040589988</v>
      </c>
      <c r="E90" s="285">
        <v>3007.8520673669495</v>
      </c>
      <c r="F90" s="285">
        <v>6688.734261569778</v>
      </c>
      <c r="G90" s="285">
        <v>12164.14397766102</v>
      </c>
      <c r="H90" s="285">
        <v>12179.224697329661</v>
      </c>
      <c r="I90" s="285">
        <v>19239.340815503107</v>
      </c>
      <c r="J90" s="285">
        <v>22713.063164558662</v>
      </c>
      <c r="K90" s="285">
        <v>22647.097940047541</v>
      </c>
      <c r="L90" s="285">
        <v>22931.631955639168</v>
      </c>
      <c r="M90" s="285">
        <v>23311.865003347029</v>
      </c>
      <c r="N90" s="285">
        <v>21685.464484019016</v>
      </c>
      <c r="O90" s="285">
        <v>22922.47495617385</v>
      </c>
      <c r="P90" s="285">
        <v>23288.018049578972</v>
      </c>
      <c r="Q90" s="285">
        <v>22358.470725647367</v>
      </c>
      <c r="R90" s="285">
        <v>23369.333104054225</v>
      </c>
      <c r="S90" s="285">
        <v>21993.100744439402</v>
      </c>
      <c r="T90" s="285">
        <v>22148.972884562812</v>
      </c>
      <c r="U90" s="285">
        <v>22710.742615511619</v>
      </c>
      <c r="V90" s="285">
        <v>22812.116738723449</v>
      </c>
      <c r="W90" s="285">
        <v>23628.25934868347</v>
      </c>
      <c r="AE90" s="319" t="s">
        <v>218</v>
      </c>
      <c r="AF90" s="319"/>
      <c r="AG90" s="319" t="s">
        <v>257</v>
      </c>
    </row>
    <row r="91" spans="1:33" ht="15.5">
      <c r="B91" s="277" t="s">
        <v>219</v>
      </c>
      <c r="C91" s="274">
        <v>666795.42431039317</v>
      </c>
      <c r="D91" s="285">
        <v>10303.394310322939</v>
      </c>
      <c r="E91" s="285">
        <v>10627.048614772099</v>
      </c>
      <c r="F91" s="285">
        <v>17032.134955456899</v>
      </c>
      <c r="G91" s="285">
        <v>16896.950417609791</v>
      </c>
      <c r="H91" s="285">
        <v>16891.73818393375</v>
      </c>
      <c r="I91" s="285">
        <v>18465.334516335199</v>
      </c>
      <c r="J91" s="285">
        <v>20423.825044925674</v>
      </c>
      <c r="K91" s="285">
        <v>19948.526668969767</v>
      </c>
      <c r="L91" s="285">
        <v>19479.768026460977</v>
      </c>
      <c r="M91" s="285">
        <v>40278.658566776896</v>
      </c>
      <c r="N91" s="285">
        <v>46151.549486028707</v>
      </c>
      <c r="O91" s="285">
        <v>45723.179892513675</v>
      </c>
      <c r="P91" s="285">
        <v>45734.592958362817</v>
      </c>
      <c r="Q91" s="285">
        <v>46323.545389032239</v>
      </c>
      <c r="R91" s="285">
        <v>48514.808582530284</v>
      </c>
      <c r="S91" s="285">
        <v>48958.339217931913</v>
      </c>
      <c r="T91" s="285">
        <v>48830.893791996146</v>
      </c>
      <c r="U91" s="285">
        <v>49266.971992358012</v>
      </c>
      <c r="V91" s="285">
        <v>48986.491679838728</v>
      </c>
      <c r="W91" s="285">
        <v>47957.672014236632</v>
      </c>
      <c r="AE91" s="319" t="s">
        <v>219</v>
      </c>
      <c r="AF91" s="319"/>
      <c r="AG91" s="319" t="s">
        <v>257</v>
      </c>
    </row>
    <row r="92" spans="1:33" ht="15.5">
      <c r="B92" s="277" t="s">
        <v>220</v>
      </c>
      <c r="C92" s="274">
        <v>174473.12020075336</v>
      </c>
      <c r="D92" s="285">
        <v>4638.1917158679316</v>
      </c>
      <c r="E92" s="285">
        <v>4574.6027072795805</v>
      </c>
      <c r="F92" s="285">
        <v>4711.3073591775028</v>
      </c>
      <c r="G92" s="285">
        <v>4722.871897741381</v>
      </c>
      <c r="H92" s="285">
        <v>4696.0353172753003</v>
      </c>
      <c r="I92" s="285">
        <v>4577.349573871873</v>
      </c>
      <c r="J92" s="285">
        <v>4678.4246395193131</v>
      </c>
      <c r="K92" s="285">
        <v>7545.9765622756431</v>
      </c>
      <c r="L92" s="285">
        <v>7583.3426873897151</v>
      </c>
      <c r="M92" s="285">
        <v>7440.5945732195732</v>
      </c>
      <c r="N92" s="285">
        <v>9914.0442592205272</v>
      </c>
      <c r="O92" s="285">
        <v>11156.652784369708</v>
      </c>
      <c r="P92" s="285">
        <v>11625.710879014649</v>
      </c>
      <c r="Q92" s="285">
        <v>11896.407622738599</v>
      </c>
      <c r="R92" s="285">
        <v>11940.399069764588</v>
      </c>
      <c r="S92" s="285">
        <v>12704.839445119909</v>
      </c>
      <c r="T92" s="285">
        <v>12615.482932882991</v>
      </c>
      <c r="U92" s="285">
        <v>11795.369954911543</v>
      </c>
      <c r="V92" s="285">
        <v>12164.436125722681</v>
      </c>
      <c r="W92" s="285">
        <v>13491.080093390305</v>
      </c>
      <c r="AE92" s="319" t="s">
        <v>246</v>
      </c>
      <c r="AF92" s="319"/>
      <c r="AG92" s="319" t="s">
        <v>257</v>
      </c>
    </row>
    <row r="93" spans="1:33" ht="15.5">
      <c r="B93" s="276" t="s">
        <v>136</v>
      </c>
      <c r="C93" s="275">
        <v>1879234.2913432436</v>
      </c>
      <c r="D93" s="274">
        <v>72216.21496414821</v>
      </c>
      <c r="E93" s="274">
        <v>70329.791849020534</v>
      </c>
      <c r="F93" s="274">
        <v>84263.538838439301</v>
      </c>
      <c r="G93" s="274">
        <v>78296.069183228086</v>
      </c>
      <c r="H93" s="274">
        <v>81087.309601490866</v>
      </c>
      <c r="I93" s="274">
        <v>89480.576966885797</v>
      </c>
      <c r="J93" s="274">
        <v>88856.767094176146</v>
      </c>
      <c r="K93" s="274">
        <v>88146.713000284362</v>
      </c>
      <c r="L93" s="274">
        <v>89049.37002864953</v>
      </c>
      <c r="M93" s="274">
        <v>94692.357585022241</v>
      </c>
      <c r="N93" s="274">
        <v>98278.597174971874</v>
      </c>
      <c r="O93" s="274">
        <v>99559.009432825434</v>
      </c>
      <c r="P93" s="274">
        <v>100995.00361139825</v>
      </c>
      <c r="Q93" s="274">
        <v>101687.94168009311</v>
      </c>
      <c r="R93" s="274">
        <v>105295.02661589332</v>
      </c>
      <c r="S93" s="274">
        <v>106065.25457374334</v>
      </c>
      <c r="T93" s="274">
        <v>107615.71630126543</v>
      </c>
      <c r="U93" s="274">
        <v>107148.91961805423</v>
      </c>
      <c r="V93" s="274">
        <v>107658.60781681225</v>
      </c>
      <c r="W93" s="274">
        <v>108511.50540684134</v>
      </c>
    </row>
    <row r="94" spans="1:33" ht="15.5">
      <c r="B94" s="273"/>
    </row>
    <row r="95" spans="1:33" ht="15.5">
      <c r="B95" s="273" t="s">
        <v>221</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7">
      <c r="S98" s="278"/>
    </row>
    <row r="100" spans="1:27">
      <c r="A100" s="369">
        <v>13</v>
      </c>
      <c r="B100" s="16" t="s">
        <v>18</v>
      </c>
    </row>
    <row r="101" spans="1:27">
      <c r="B101" t="s">
        <v>222</v>
      </c>
      <c r="C101" s="270">
        <v>-247.46660144012196</v>
      </c>
      <c r="D101" s="270">
        <v>-127.14042359252605</v>
      </c>
      <c r="E101" s="270">
        <v>0</v>
      </c>
      <c r="F101" s="270">
        <v>93.901086423467419</v>
      </c>
      <c r="G101" s="270">
        <v>-45.869756175800191</v>
      </c>
      <c r="H101" s="270">
        <v>-44.262077936314654</v>
      </c>
      <c r="I101" s="270">
        <v>79.821696703376347</v>
      </c>
      <c r="J101" s="270">
        <v>-18.438198256008466</v>
      </c>
      <c r="K101" s="270">
        <v>-26.879478932011473</v>
      </c>
      <c r="L101" s="270">
        <v>-192.40275316145249</v>
      </c>
      <c r="M101" s="270">
        <v>-54.339846031739221</v>
      </c>
      <c r="N101" s="270">
        <v>-34.73061492141639</v>
      </c>
      <c r="O101" s="270">
        <v>-24.234843620347615</v>
      </c>
      <c r="P101" s="270">
        <v>-11.570153359356629</v>
      </c>
      <c r="Q101" s="270">
        <v>-3.9874723896372846</v>
      </c>
      <c r="R101" s="270">
        <v>-7.4289929510757124</v>
      </c>
      <c r="S101" s="270">
        <v>-2.5864963259106672</v>
      </c>
      <c r="T101" s="270">
        <v>25.393542138600505</v>
      </c>
      <c r="U101" s="270">
        <v>0.1316134429652345</v>
      </c>
      <c r="V101" s="270">
        <v>0.18371616704748986</v>
      </c>
      <c r="W101" s="270">
        <v>1.1254206057741401E-2</v>
      </c>
    </row>
    <row r="103" spans="1:27">
      <c r="B103" t="s">
        <v>223</v>
      </c>
      <c r="C103" s="270">
        <v>-0.22098078290197884</v>
      </c>
      <c r="D103" s="280">
        <v>0</v>
      </c>
      <c r="E103" s="280">
        <v>0</v>
      </c>
      <c r="F103" s="280">
        <v>0</v>
      </c>
      <c r="G103" s="280">
        <v>0</v>
      </c>
      <c r="H103" s="280">
        <v>0</v>
      </c>
      <c r="I103" s="280">
        <v>-6.850507939713997E-2</v>
      </c>
      <c r="J103" s="280">
        <v>-5.1368608706669955E-2</v>
      </c>
      <c r="K103" s="280">
        <v>-4.4733092271349979E-2</v>
      </c>
      <c r="L103" s="280">
        <v>-4.4386951299389979E-2</v>
      </c>
      <c r="M103" s="280">
        <v>-4.8453030746440008E-2</v>
      </c>
      <c r="N103" s="280">
        <v>-2.6791667456039999E-2</v>
      </c>
      <c r="O103" s="280">
        <v>-1.8864911596630007E-2</v>
      </c>
      <c r="P103" s="280">
        <v>-1.8337975902429998E-2</v>
      </c>
      <c r="Q103" s="280">
        <v>-2.1055257358399998E-2</v>
      </c>
      <c r="R103" s="280">
        <v>-1.6230047289900001E-2</v>
      </c>
      <c r="S103" s="280">
        <v>-2.6793436326790002E-2</v>
      </c>
      <c r="T103" s="280">
        <v>-3.8541831436080018E-2</v>
      </c>
      <c r="U103" s="280">
        <v>0</v>
      </c>
      <c r="V103" s="280">
        <v>0</v>
      </c>
      <c r="W103" s="280">
        <v>0</v>
      </c>
      <c r="Z103" s="391" t="s">
        <v>258</v>
      </c>
      <c r="AA103" s="391" t="s">
        <v>259</v>
      </c>
    </row>
    <row r="104" spans="1:27">
      <c r="B104" t="s">
        <v>224</v>
      </c>
      <c r="C104" s="270">
        <v>22469.311583909846</v>
      </c>
      <c r="D104" s="280">
        <v>3583.8759033503297</v>
      </c>
      <c r="E104" s="280">
        <v>3377.3399183170782</v>
      </c>
      <c r="F104" s="280">
        <v>3859.0263080818472</v>
      </c>
      <c r="G104" s="280">
        <v>2814.6804381862312</v>
      </c>
      <c r="H104" s="280">
        <v>3079.2627555984623</v>
      </c>
      <c r="I104" s="280">
        <v>3036.5801477760779</v>
      </c>
      <c r="J104" s="280">
        <v>2534.6998274412631</v>
      </c>
      <c r="K104" s="280">
        <v>2323.3156719758572</v>
      </c>
      <c r="L104" s="280">
        <v>2477.399309405444</v>
      </c>
      <c r="M104" s="280">
        <v>758.35158527085161</v>
      </c>
      <c r="N104" s="280">
        <v>491.65578008810627</v>
      </c>
      <c r="O104" s="280">
        <v>418.90246350675369</v>
      </c>
      <c r="P104" s="280">
        <v>431.6401920667451</v>
      </c>
      <c r="Q104" s="280">
        <v>468.69366264498819</v>
      </c>
      <c r="R104" s="280">
        <v>495.86761223226557</v>
      </c>
      <c r="S104" s="280">
        <v>537.1417878477788</v>
      </c>
      <c r="T104" s="280">
        <v>697.15885606309962</v>
      </c>
      <c r="U104" s="280">
        <v>457.2319600182181</v>
      </c>
      <c r="V104" s="280">
        <v>462.37704193744139</v>
      </c>
      <c r="W104" s="280">
        <v>447.10051751560349</v>
      </c>
      <c r="Z104" s="391" t="s">
        <v>260</v>
      </c>
      <c r="AA104" s="391">
        <v>0</v>
      </c>
    </row>
    <row r="105" spans="1:27">
      <c r="B105" t="s">
        <v>225</v>
      </c>
      <c r="C105" s="270">
        <v>888.84923522041856</v>
      </c>
      <c r="D105" s="280">
        <v>95.23845891531964</v>
      </c>
      <c r="E105" s="280">
        <v>91.750069730418389</v>
      </c>
      <c r="F105" s="280">
        <v>96.88473736620773</v>
      </c>
      <c r="G105" s="280">
        <v>109.4983948333616</v>
      </c>
      <c r="H105" s="280">
        <v>110.6240044958393</v>
      </c>
      <c r="I105" s="280">
        <v>138.24704340162279</v>
      </c>
      <c r="J105" s="280">
        <v>141.74836343860551</v>
      </c>
      <c r="K105" s="280">
        <v>135.29707216264902</v>
      </c>
      <c r="L105" s="280">
        <v>106.13446669155961</v>
      </c>
      <c r="M105" s="280">
        <v>64.683696408885851</v>
      </c>
      <c r="N105" s="280">
        <v>50.99945099722926</v>
      </c>
      <c r="O105" s="280">
        <v>44.840967974560854</v>
      </c>
      <c r="P105" s="280">
        <v>30.271239202498258</v>
      </c>
      <c r="Q105" s="280">
        <v>30.725536366439371</v>
      </c>
      <c r="R105" s="280">
        <v>26.104149577562861</v>
      </c>
      <c r="S105" s="280">
        <v>29.493946427467119</v>
      </c>
      <c r="T105" s="280">
        <v>21.803825080211571</v>
      </c>
      <c r="U105" s="280">
        <v>24.971992987522778</v>
      </c>
      <c r="V105" s="280">
        <v>25.87718447971104</v>
      </c>
      <c r="W105" s="280">
        <v>26.834974007267302</v>
      </c>
      <c r="Z105" s="391" t="s">
        <v>261</v>
      </c>
      <c r="AA105" s="391">
        <v>0</v>
      </c>
    </row>
    <row r="106" spans="1:27">
      <c r="B106" t="s">
        <v>226</v>
      </c>
      <c r="C106" s="270">
        <v>0</v>
      </c>
      <c r="D106" s="270">
        <v>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0">
        <v>0</v>
      </c>
      <c r="V106" s="270">
        <v>0</v>
      </c>
      <c r="W106" s="270">
        <v>0</v>
      </c>
      <c r="Z106" t="s">
        <v>262</v>
      </c>
    </row>
    <row r="107" spans="1:27">
      <c r="B107" t="s">
        <v>136</v>
      </c>
      <c r="C107" s="275">
        <v>23358.160819130266</v>
      </c>
      <c r="D107" s="275">
        <v>3679.1143622656496</v>
      </c>
      <c r="E107" s="275">
        <v>3469.0899880474967</v>
      </c>
      <c r="F107" s="275">
        <v>3955.9110454480551</v>
      </c>
      <c r="G107" s="275">
        <v>2924.1788330195927</v>
      </c>
      <c r="H107" s="275">
        <v>3189.8867600943017</v>
      </c>
      <c r="I107" s="275">
        <v>3174.8271911777006</v>
      </c>
      <c r="J107" s="275">
        <v>2676.4481908798684</v>
      </c>
      <c r="K107" s="275">
        <v>2458.6127441385061</v>
      </c>
      <c r="L107" s="275">
        <v>2583.5337760970037</v>
      </c>
      <c r="M107" s="275">
        <v>823.03528167973741</v>
      </c>
      <c r="N107" s="275">
        <v>542.65523108533557</v>
      </c>
      <c r="O107" s="275">
        <v>463.74343148131453</v>
      </c>
      <c r="P107" s="275">
        <v>461.91143126924334</v>
      </c>
      <c r="Q107" s="275">
        <v>499.41919901142757</v>
      </c>
      <c r="R107" s="275">
        <v>521.97176180982842</v>
      </c>
      <c r="S107" s="275">
        <v>566.63573427524591</v>
      </c>
      <c r="T107" s="275">
        <v>718.96268114331122</v>
      </c>
      <c r="U107" s="275">
        <v>482.20395300574086</v>
      </c>
      <c r="V107" s="275">
        <v>488.25422641715244</v>
      </c>
      <c r="W107" s="275">
        <v>473.93549152287079</v>
      </c>
    </row>
  </sheetData>
  <conditionalFormatting sqref="D84:W92">
    <cfRule type="colorScale" priority="5">
      <colorScale>
        <cfvo type="min"/>
        <cfvo type="max"/>
        <color rgb="FFFFEF9C"/>
        <color rgb="FF63BE7B"/>
      </colorScale>
    </cfRule>
  </conditionalFormatting>
  <conditionalFormatting sqref="D93:W93">
    <cfRule type="colorScale" priority="1">
      <colorScale>
        <cfvo type="min"/>
        <cfvo type="max"/>
        <color rgb="FFFFEF9C"/>
        <color rgb="FF63BE7B"/>
      </colorScale>
    </cfRule>
    <cfRule type="colorScale" priority="3">
      <colorScale>
        <cfvo type="min"/>
        <cfvo type="percentile" val="50"/>
        <cfvo type="max"/>
        <color rgb="FF63BE7B"/>
        <color rgb="FFFFEB84"/>
        <color rgb="FFF8696B"/>
      </colorScale>
    </cfRule>
  </conditionalFormatting>
  <conditionalFormatting sqref="D93:W93">
    <cfRule type="colorScale" priority="2">
      <colorScale>
        <cfvo type="min"/>
        <cfvo type="max"/>
        <color rgb="FFFFEF9C"/>
        <color rgb="FF63BE7B"/>
      </colorScale>
    </cfRule>
  </conditionalFormatting>
  <conditionalFormatting sqref="D84:W84">
    <cfRule type="colorScale" priority="4">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pageMargins left="0.7" right="0.7" top="0.75" bottom="0.75" header="0.3" footer="0.3"/>
  <pageSetup scale="56" orientation="portrait" r:id="rId1"/>
  <rowBreaks count="1" manualBreakCount="1">
    <brk id="44" max="16383" man="1"/>
  </rowBreaks>
  <colBreaks count="3" manualBreakCount="3">
    <brk id="7" max="1048575" man="1"/>
    <brk id="16" max="1048575" man="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view="pageBreakPreview" zoomScale="60" zoomScaleNormal="100" workbookViewId="0">
      <selection activeCell="A18" sqref="A18"/>
    </sheetView>
  </sheetViews>
  <sheetFormatPr defaultColWidth="9.1796875" defaultRowHeight="15.5"/>
  <cols>
    <col min="1" max="1" width="39.26953125" style="4" customWidth="1"/>
    <col min="2" max="4" width="14.54296875" style="4" bestFit="1" customWidth="1"/>
    <col min="5" max="5" width="19.90625" style="4" bestFit="1" customWidth="1"/>
    <col min="6" max="16384" width="9.1796875" style="4"/>
  </cols>
  <sheetData>
    <row r="1" spans="1:5">
      <c r="A1" s="261" t="s">
        <v>264</v>
      </c>
    </row>
    <row r="3" spans="1:5">
      <c r="A3" s="261" t="s">
        <v>265</v>
      </c>
      <c r="B3" s="261" t="s">
        <v>266</v>
      </c>
      <c r="C3" s="261" t="s">
        <v>267</v>
      </c>
      <c r="D3" s="261" t="s">
        <v>267</v>
      </c>
      <c r="E3" s="261" t="s">
        <v>267</v>
      </c>
    </row>
    <row r="4" spans="1:5">
      <c r="A4" s="261" t="s">
        <v>268</v>
      </c>
      <c r="B4" s="4">
        <v>2021</v>
      </c>
      <c r="C4" s="4">
        <f>B4+1</f>
        <v>2022</v>
      </c>
      <c r="D4" s="4">
        <f>C4+1</f>
        <v>2023</v>
      </c>
      <c r="E4" s="4">
        <f>D4+1</f>
        <v>2024</v>
      </c>
    </row>
    <row r="5" spans="1:5">
      <c r="A5" s="261" t="s">
        <v>269</v>
      </c>
      <c r="B5" s="262">
        <v>4017214.1338180737</v>
      </c>
      <c r="C5" s="262">
        <v>4109864.3770305454</v>
      </c>
      <c r="D5" s="262">
        <v>4092102.9422049094</v>
      </c>
      <c r="E5" s="262">
        <v>4076420.4323750217</v>
      </c>
    </row>
    <row r="6" spans="1:5">
      <c r="A6" s="261" t="s">
        <v>270</v>
      </c>
      <c r="B6" s="263">
        <f>'GRC Table A'!N50/'GRC Table A'!J50*1000</f>
        <v>86.217838546934843</v>
      </c>
      <c r="C6" s="263">
        <f t="shared" ref="C6:E7" si="0">B6</f>
        <v>86.217838546934843</v>
      </c>
      <c r="D6" s="263">
        <f t="shared" si="0"/>
        <v>86.217838546934843</v>
      </c>
      <c r="E6" s="263">
        <f t="shared" si="0"/>
        <v>86.217838546934843</v>
      </c>
    </row>
    <row r="7" spans="1:5">
      <c r="A7" s="261" t="s">
        <v>271</v>
      </c>
      <c r="B7" s="263">
        <f>'GRC Table A'!S50/'GRC Table A'!J50*1000</f>
        <v>-2.9257693570012431</v>
      </c>
      <c r="C7" s="263">
        <f t="shared" si="0"/>
        <v>-2.9257693570012431</v>
      </c>
      <c r="D7" s="263">
        <f t="shared" si="0"/>
        <v>-2.9257693570012431</v>
      </c>
      <c r="E7" s="263">
        <f t="shared" si="0"/>
        <v>-2.9257693570012431</v>
      </c>
    </row>
    <row r="8" spans="1:5">
      <c r="A8" s="261" t="s">
        <v>272</v>
      </c>
      <c r="B8" s="263">
        <f>C8*(2/12)+('Oct 21 BPA - Attachment B'!J30/'Oct 21 BPA - Attachment B'!D30*1000)*(10/12)</f>
        <v>-3.281206492419515</v>
      </c>
      <c r="C8" s="263">
        <f>'Oct 21 BPA - Attachment B'!K30/'Oct 21 BPA - Attachment B'!D30*1000</f>
        <v>-4.3388667560929717</v>
      </c>
      <c r="D8" s="263">
        <f>C8</f>
        <v>-4.3388667560929717</v>
      </c>
      <c r="E8" s="263">
        <f>D8</f>
        <v>-4.3388667560929717</v>
      </c>
    </row>
    <row r="9" spans="1:5" ht="16" thickBot="1">
      <c r="A9" s="261" t="s">
        <v>273</v>
      </c>
      <c r="B9" s="263">
        <f>'Apr 19 SBC - Table A'!W47/'Apr 19 SBC - Table A'!L47*1000</f>
        <v>2.6116178516576003</v>
      </c>
      <c r="C9" s="263">
        <f>B9</f>
        <v>2.6116178516576003</v>
      </c>
      <c r="D9" s="263">
        <f>C9</f>
        <v>2.6116178516576003</v>
      </c>
      <c r="E9" s="263">
        <f>D9</f>
        <v>2.6116178516576003</v>
      </c>
    </row>
    <row r="10" spans="1:5" ht="16" thickBot="1">
      <c r="A10" s="261" t="s">
        <v>274</v>
      </c>
      <c r="B10" s="264">
        <f>B5*SUM(B6:B9)/1000</f>
        <v>331912.19663324137</v>
      </c>
      <c r="C10" s="265">
        <f>C5*SUM(C6:C9)/1000</f>
        <v>335220.34931026754</v>
      </c>
      <c r="D10" s="265">
        <f>D5*SUM(D6:D9)/1000</f>
        <v>333771.64107070194</v>
      </c>
      <c r="E10" s="266">
        <f>E5*SUM(E6:E9)/1000</f>
        <v>332492.49997480167</v>
      </c>
    </row>
    <row r="12" spans="1:5">
      <c r="B12" s="269"/>
    </row>
  </sheetData>
  <pageMargins left="0.7" right="0.7" top="0.75" bottom="0.75" header="0.3" footer="0.3"/>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view="pageBreakPreview" zoomScale="60" zoomScaleNormal="100" workbookViewId="0">
      <selection activeCell="K42" sqref="K42"/>
    </sheetView>
  </sheetViews>
  <sheetFormatPr defaultColWidth="11.26953125" defaultRowHeight="15.5"/>
  <cols>
    <col min="1" max="1" width="1.7265625" style="57" customWidth="1"/>
    <col min="2" max="2" width="39.54296875" style="238" customWidth="1"/>
    <col min="3" max="3" width="13.453125" style="60" bestFit="1" customWidth="1"/>
    <col min="4" max="4" width="13.36328125" style="60" bestFit="1" customWidth="1"/>
    <col min="5" max="5" width="14.81640625" style="60" bestFit="1" customWidth="1"/>
    <col min="6" max="6" width="11.26953125" style="57" bestFit="1" customWidth="1"/>
    <col min="7" max="7" width="9.6328125" style="57" bestFit="1" customWidth="1"/>
    <col min="8" max="8" width="11.7265625" style="57" bestFit="1" customWidth="1"/>
    <col min="9" max="9" width="9.90625" style="57" bestFit="1" customWidth="1"/>
    <col min="10" max="10" width="10.6328125" style="57" bestFit="1" customWidth="1"/>
    <col min="11" max="11" width="11.7265625" style="57" bestFit="1" customWidth="1"/>
    <col min="12" max="12" width="9.90625" style="57" bestFit="1" customWidth="1"/>
    <col min="13" max="13" width="17.453125" style="57" customWidth="1"/>
    <col min="14" max="14" width="1.7265625" style="57" customWidth="1"/>
    <col min="15" max="15" width="1.7265625" style="134" customWidth="1"/>
    <col min="16" max="16" width="16.453125" style="134" bestFit="1" customWidth="1"/>
    <col min="17" max="17" width="14.1796875" style="134" customWidth="1"/>
    <col min="18" max="21" width="14.1796875" style="57" customWidth="1"/>
    <col min="22" max="16384" width="11.26953125" style="57"/>
  </cols>
  <sheetData>
    <row r="1" spans="1:18">
      <c r="A1" s="133" t="s">
        <v>347</v>
      </c>
      <c r="B1" s="134"/>
      <c r="C1" s="135"/>
      <c r="D1" s="135"/>
      <c r="E1" s="135"/>
      <c r="F1" s="63"/>
      <c r="G1" s="63"/>
      <c r="H1" s="63"/>
      <c r="I1" s="63"/>
      <c r="J1" s="63"/>
      <c r="K1" s="63"/>
      <c r="L1" s="63"/>
      <c r="M1" s="63"/>
    </row>
    <row r="2" spans="1:18" ht="15.75" customHeight="1">
      <c r="A2" s="136" t="s">
        <v>348</v>
      </c>
      <c r="B2" s="134"/>
      <c r="C2" s="63"/>
      <c r="D2" s="63"/>
      <c r="E2" s="63"/>
      <c r="F2" s="63"/>
      <c r="G2" s="63"/>
      <c r="H2" s="63"/>
      <c r="I2" s="63"/>
      <c r="J2" s="63"/>
      <c r="K2" s="63"/>
      <c r="L2" s="63"/>
      <c r="M2" s="63"/>
      <c r="Q2" s="137" t="s">
        <v>349</v>
      </c>
      <c r="R2" s="138"/>
    </row>
    <row r="3" spans="1:18" ht="15.75" customHeight="1">
      <c r="A3" s="136" t="s">
        <v>350</v>
      </c>
      <c r="B3" s="134"/>
      <c r="C3" s="63"/>
      <c r="D3" s="63"/>
      <c r="E3" s="63"/>
      <c r="F3" s="63"/>
      <c r="G3" s="63"/>
      <c r="H3" s="63"/>
      <c r="I3" s="63"/>
      <c r="J3" s="63"/>
      <c r="K3" s="63"/>
      <c r="L3" s="63"/>
      <c r="M3" s="63"/>
      <c r="Q3" s="139" t="s">
        <v>351</v>
      </c>
      <c r="R3" s="140"/>
    </row>
    <row r="4" spans="1:18" ht="15.75" customHeight="1">
      <c r="B4" s="141"/>
      <c r="F4" s="142"/>
      <c r="N4" s="61"/>
      <c r="Q4" s="143" t="s">
        <v>352</v>
      </c>
      <c r="R4" s="144" t="s">
        <v>353</v>
      </c>
    </row>
    <row r="5" spans="1:18" ht="15.75" customHeight="1">
      <c r="B5" s="141"/>
      <c r="D5" s="145" t="s">
        <v>354</v>
      </c>
      <c r="E5" s="146"/>
      <c r="F5" s="147"/>
      <c r="G5" s="148" t="s">
        <v>355</v>
      </c>
      <c r="H5" s="149"/>
      <c r="I5" s="149"/>
      <c r="J5" s="149"/>
      <c r="K5" s="149"/>
      <c r="L5" s="149"/>
      <c r="M5" s="150"/>
      <c r="N5" s="61"/>
      <c r="Q5" s="151">
        <v>1200</v>
      </c>
      <c r="R5" s="152">
        <f>I12/100*Q5</f>
        <v>-3.6119999999999992</v>
      </c>
    </row>
    <row r="6" spans="1:18" ht="15.75" customHeight="1">
      <c r="B6" s="141"/>
      <c r="C6" s="153"/>
      <c r="D6" s="154" t="s">
        <v>302</v>
      </c>
      <c r="E6" s="155"/>
      <c r="F6" s="156" t="s">
        <v>289</v>
      </c>
      <c r="G6" s="157" t="s">
        <v>356</v>
      </c>
      <c r="H6" s="149"/>
      <c r="I6" s="149"/>
      <c r="J6" s="157" t="s">
        <v>253</v>
      </c>
      <c r="K6" s="149"/>
      <c r="L6" s="149"/>
      <c r="M6" s="158" t="s">
        <v>357</v>
      </c>
      <c r="N6" s="73"/>
      <c r="P6" s="159" t="s">
        <v>358</v>
      </c>
      <c r="Q6" s="57"/>
    </row>
    <row r="7" spans="1:18" ht="15.75" customHeight="1">
      <c r="B7" s="141"/>
      <c r="C7" s="153"/>
      <c r="D7" s="160"/>
      <c r="E7" s="161" t="s">
        <v>359</v>
      </c>
      <c r="F7" s="156" t="s">
        <v>360</v>
      </c>
      <c r="G7" s="162"/>
      <c r="H7" s="163"/>
      <c r="I7" s="164"/>
      <c r="M7" s="158" t="s">
        <v>361</v>
      </c>
      <c r="N7" s="73"/>
      <c r="P7" s="61" t="s">
        <v>362</v>
      </c>
      <c r="Q7" s="57"/>
    </row>
    <row r="8" spans="1:18" ht="15.75" customHeight="1">
      <c r="B8" s="165" t="s">
        <v>363</v>
      </c>
      <c r="C8" s="166" t="s">
        <v>364</v>
      </c>
      <c r="D8" s="167" t="s">
        <v>136</v>
      </c>
      <c r="E8" s="168" t="s">
        <v>355</v>
      </c>
      <c r="F8" s="169" t="s">
        <v>303</v>
      </c>
      <c r="G8" s="170" t="s">
        <v>286</v>
      </c>
      <c r="H8" s="80" t="s">
        <v>365</v>
      </c>
      <c r="I8" s="171" t="s">
        <v>366</v>
      </c>
      <c r="J8" s="61" t="s">
        <v>286</v>
      </c>
      <c r="K8" s="61" t="s">
        <v>365</v>
      </c>
      <c r="L8" s="61" t="s">
        <v>366</v>
      </c>
      <c r="M8" s="158" t="s">
        <v>367</v>
      </c>
      <c r="N8" s="61"/>
      <c r="P8" s="159" t="s">
        <v>368</v>
      </c>
      <c r="Q8" s="57"/>
    </row>
    <row r="9" spans="1:18" ht="15.75" customHeight="1">
      <c r="B9" s="172" t="s">
        <v>369</v>
      </c>
      <c r="C9" s="173" t="s">
        <v>370</v>
      </c>
      <c r="D9" s="173" t="s">
        <v>371</v>
      </c>
      <c r="E9" s="173" t="s">
        <v>372</v>
      </c>
      <c r="F9" s="173" t="s">
        <v>373</v>
      </c>
      <c r="G9" s="174" t="s">
        <v>374</v>
      </c>
      <c r="H9" s="175" t="s">
        <v>375</v>
      </c>
      <c r="I9" s="175" t="s">
        <v>376</v>
      </c>
      <c r="J9" s="176" t="s">
        <v>377</v>
      </c>
      <c r="K9" s="175" t="s">
        <v>378</v>
      </c>
      <c r="L9" s="175" t="s">
        <v>379</v>
      </c>
      <c r="M9" s="173" t="s">
        <v>380</v>
      </c>
      <c r="N9" s="73"/>
      <c r="P9" s="159"/>
      <c r="Q9" s="57"/>
    </row>
    <row r="10" spans="1:18" ht="15.75" customHeight="1">
      <c r="B10" s="177"/>
      <c r="C10" s="178"/>
      <c r="D10" s="178"/>
      <c r="E10" s="178"/>
      <c r="F10" s="178"/>
      <c r="G10" s="179"/>
      <c r="H10" s="84"/>
      <c r="I10" s="84" t="s">
        <v>381</v>
      </c>
      <c r="J10" s="180" t="s">
        <v>382</v>
      </c>
      <c r="K10" s="84" t="s">
        <v>383</v>
      </c>
      <c r="L10" s="84" t="s">
        <v>384</v>
      </c>
      <c r="M10" s="178" t="s">
        <v>385</v>
      </c>
      <c r="N10" s="73"/>
    </row>
    <row r="11" spans="1:18" ht="15.75" customHeight="1">
      <c r="B11" s="181"/>
      <c r="C11" s="182"/>
      <c r="D11" s="182"/>
      <c r="E11" s="182"/>
      <c r="F11" s="183"/>
      <c r="G11" s="184"/>
      <c r="J11" s="184"/>
      <c r="M11" s="185"/>
    </row>
    <row r="12" spans="1:18" ht="15.75" customHeight="1">
      <c r="B12" s="181" t="s">
        <v>322</v>
      </c>
      <c r="C12" s="186" t="s">
        <v>386</v>
      </c>
      <c r="D12" s="186">
        <f>1449651.28445639+75066.9274174953</f>
        <v>1524718.2118738852</v>
      </c>
      <c r="E12" s="187">
        <v>1523312.5829009756</v>
      </c>
      <c r="F12" s="188">
        <f>141146.395160947+7309.43490174003</f>
        <v>148455.83006268702</v>
      </c>
      <c r="G12" s="189">
        <v>-0.72799999999999998</v>
      </c>
      <c r="H12" s="190">
        <f>ROUND($P$30/$E$30/10,3)</f>
        <v>-1.0289999999999999</v>
      </c>
      <c r="I12" s="190">
        <f>H12-G12</f>
        <v>-0.30099999999999993</v>
      </c>
      <c r="J12" s="191">
        <f>$E12*G12/100</f>
        <v>-11089.715603519104</v>
      </c>
      <c r="K12" s="192">
        <f>$E12*H12/100</f>
        <v>-15674.886478051038</v>
      </c>
      <c r="L12" s="192">
        <f>$E12*I12/100</f>
        <v>-4585.1708745319356</v>
      </c>
      <c r="M12" s="193">
        <f>L12/$F12</f>
        <v>-3.0885758225835922E-2</v>
      </c>
      <c r="N12" s="194"/>
      <c r="Q12" s="57"/>
    </row>
    <row r="13" spans="1:18" ht="15.75" customHeight="1">
      <c r="B13" s="195"/>
      <c r="C13" s="182"/>
      <c r="D13" s="182"/>
      <c r="E13" s="182"/>
      <c r="F13" s="196"/>
      <c r="G13" s="197"/>
      <c r="H13" s="190"/>
      <c r="I13" s="190"/>
      <c r="J13" s="191"/>
      <c r="K13" s="192"/>
      <c r="L13" s="192"/>
      <c r="M13" s="193"/>
    </row>
    <row r="14" spans="1:18" ht="15.75" customHeight="1">
      <c r="B14" s="181" t="s">
        <v>326</v>
      </c>
      <c r="C14" s="198">
        <v>24</v>
      </c>
      <c r="D14" s="199">
        <v>554739.13183022395</v>
      </c>
      <c r="E14" s="187">
        <v>50369.581299186655</v>
      </c>
      <c r="F14" s="200">
        <v>52559.234199139384</v>
      </c>
      <c r="G14" s="189">
        <v>-0.72799999999999998</v>
      </c>
      <c r="H14" s="190">
        <f>ROUND($P$30/$E$30/10,3)</f>
        <v>-1.0289999999999999</v>
      </c>
      <c r="I14" s="190">
        <f>H14-G14</f>
        <v>-0.30099999999999993</v>
      </c>
      <c r="J14" s="191">
        <f t="shared" ref="J14:L18" si="0">$E14*G14/100</f>
        <v>-366.69055185807883</v>
      </c>
      <c r="K14" s="192">
        <f t="shared" si="0"/>
        <v>-518.30299156863066</v>
      </c>
      <c r="L14" s="192">
        <f t="shared" si="0"/>
        <v>-151.6124397105518</v>
      </c>
      <c r="M14" s="193">
        <f t="shared" ref="M14:M19" si="1">L14/$F14</f>
        <v>-2.8846013839568907E-3</v>
      </c>
      <c r="N14" s="194"/>
    </row>
    <row r="15" spans="1:18" ht="15.75" customHeight="1">
      <c r="B15" s="181" t="s">
        <v>387</v>
      </c>
      <c r="C15" s="201" t="s">
        <v>388</v>
      </c>
      <c r="D15" s="199">
        <v>950741.26118410239</v>
      </c>
      <c r="E15" s="187">
        <v>57160.897629106345</v>
      </c>
      <c r="F15" s="200">
        <v>76324.918432145074</v>
      </c>
      <c r="G15" s="189">
        <v>-0.72799999999999998</v>
      </c>
      <c r="H15" s="190">
        <f>ROUND($P$30/$E$30/10,3)</f>
        <v>-1.0289999999999999</v>
      </c>
      <c r="I15" s="190">
        <f>H15-G15</f>
        <v>-0.30099999999999993</v>
      </c>
      <c r="J15" s="191">
        <f t="shared" si="0"/>
        <v>-416.13133473989416</v>
      </c>
      <c r="K15" s="192">
        <f t="shared" si="0"/>
        <v>-588.18563660350424</v>
      </c>
      <c r="L15" s="192">
        <f t="shared" si="0"/>
        <v>-172.05430186361005</v>
      </c>
      <c r="M15" s="193">
        <f t="shared" si="1"/>
        <v>-2.2542349916373772E-3</v>
      </c>
      <c r="N15" s="194"/>
    </row>
    <row r="16" spans="1:18" ht="15.75" customHeight="1">
      <c r="B16" s="181" t="s">
        <v>329</v>
      </c>
      <c r="C16" s="198" t="s">
        <v>330</v>
      </c>
      <c r="D16" s="199">
        <v>164795.79784020002</v>
      </c>
      <c r="E16" s="187">
        <v>88709.344366681675</v>
      </c>
      <c r="F16" s="200">
        <v>15181.736999999999</v>
      </c>
      <c r="G16" s="189">
        <v>-0.72799999999999998</v>
      </c>
      <c r="H16" s="190">
        <f>ROUND($P$30/$E$30/10,3)</f>
        <v>-1.0289999999999999</v>
      </c>
      <c r="I16" s="190">
        <f>H16-G16</f>
        <v>-0.30099999999999993</v>
      </c>
      <c r="J16" s="191">
        <f t="shared" si="0"/>
        <v>-645.8040269894426</v>
      </c>
      <c r="K16" s="192">
        <f t="shared" si="0"/>
        <v>-912.81915353315435</v>
      </c>
      <c r="L16" s="192">
        <f t="shared" si="0"/>
        <v>-267.0151265437118</v>
      </c>
      <c r="M16" s="193">
        <f t="shared" si="1"/>
        <v>-1.7587916754434083E-2</v>
      </c>
      <c r="N16" s="194"/>
    </row>
    <row r="17" spans="2:17" ht="15.75" customHeight="1">
      <c r="B17" s="181" t="s">
        <v>332</v>
      </c>
      <c r="C17" s="201" t="s">
        <v>389</v>
      </c>
      <c r="D17" s="186">
        <v>874120.01450708706</v>
      </c>
      <c r="E17" s="187">
        <v>0</v>
      </c>
      <c r="F17" s="200">
        <v>57462.630298562653</v>
      </c>
      <c r="G17" s="189">
        <v>-0.72799999999999998</v>
      </c>
      <c r="H17" s="190">
        <f>ROUND($P$30/$E$30/10,3)</f>
        <v>-1.0289999999999999</v>
      </c>
      <c r="I17" s="190">
        <f>H17-G17</f>
        <v>-0.30099999999999993</v>
      </c>
      <c r="J17" s="191">
        <f t="shared" si="0"/>
        <v>0</v>
      </c>
      <c r="K17" s="192">
        <f t="shared" si="0"/>
        <v>0</v>
      </c>
      <c r="L17" s="192">
        <f t="shared" si="0"/>
        <v>0</v>
      </c>
      <c r="M17" s="193">
        <f t="shared" si="1"/>
        <v>0</v>
      </c>
      <c r="N17" s="194"/>
      <c r="P17" s="202"/>
      <c r="Q17" s="202"/>
    </row>
    <row r="18" spans="2:17" ht="15.75" customHeight="1">
      <c r="B18" s="203" t="s">
        <v>335</v>
      </c>
      <c r="C18" s="168" t="s">
        <v>336</v>
      </c>
      <c r="D18" s="204">
        <v>285.28140758938906</v>
      </c>
      <c r="E18" s="205">
        <v>0</v>
      </c>
      <c r="F18" s="206">
        <v>16.546026350043903</v>
      </c>
      <c r="G18" s="207">
        <v>-0.72799999999999998</v>
      </c>
      <c r="H18" s="208">
        <f>ROUND($P$30/$E$30/10,3)</f>
        <v>-1.0289999999999999</v>
      </c>
      <c r="I18" s="208">
        <f>H18-G18</f>
        <v>-0.30099999999999993</v>
      </c>
      <c r="J18" s="209">
        <f t="shared" si="0"/>
        <v>0</v>
      </c>
      <c r="K18" s="210">
        <f t="shared" si="0"/>
        <v>0</v>
      </c>
      <c r="L18" s="210">
        <f t="shared" si="0"/>
        <v>0</v>
      </c>
      <c r="M18" s="193">
        <f t="shared" si="1"/>
        <v>0</v>
      </c>
      <c r="N18" s="194"/>
    </row>
    <row r="19" spans="2:17" ht="15.75" customHeight="1">
      <c r="B19" s="181" t="s">
        <v>390</v>
      </c>
      <c r="C19" s="182"/>
      <c r="D19" s="211">
        <f>SUM(D14:D18)</f>
        <v>2544681.4867692026</v>
      </c>
      <c r="E19" s="211">
        <f>SUM(E14:E18)</f>
        <v>196239.82329497469</v>
      </c>
      <c r="F19" s="200">
        <f>SUM(F14:F18)</f>
        <v>201545.06595619716</v>
      </c>
      <c r="G19" s="189"/>
      <c r="H19" s="190"/>
      <c r="I19" s="190"/>
      <c r="J19" s="191">
        <f>SUM(J14:J18)</f>
        <v>-1428.6259135874157</v>
      </c>
      <c r="K19" s="192">
        <f>SUM(K14:K18)</f>
        <v>-2019.3077817052892</v>
      </c>
      <c r="L19" s="192">
        <f>SUM(L14:L18)</f>
        <v>-590.68186811787359</v>
      </c>
      <c r="M19" s="212">
        <f t="shared" si="1"/>
        <v>-2.930768189811452E-3</v>
      </c>
      <c r="N19" s="92"/>
    </row>
    <row r="20" spans="2:17" ht="15.75" customHeight="1">
      <c r="B20" s="195"/>
      <c r="C20" s="182"/>
      <c r="D20" s="182"/>
      <c r="E20" s="182"/>
      <c r="F20" s="196"/>
      <c r="G20" s="197"/>
      <c r="H20" s="190"/>
      <c r="I20" s="190"/>
      <c r="J20" s="191"/>
      <c r="K20" s="192"/>
      <c r="L20" s="192"/>
      <c r="M20" s="193"/>
    </row>
    <row r="21" spans="2:17" ht="15.75" customHeight="1">
      <c r="B21" s="181" t="s">
        <v>339</v>
      </c>
      <c r="C21" s="198" t="s">
        <v>340</v>
      </c>
      <c r="D21" s="199">
        <v>3037.7085715346157</v>
      </c>
      <c r="E21" s="187">
        <v>1492.1163154537476</v>
      </c>
      <c r="F21" s="200">
        <v>277.12832601818246</v>
      </c>
      <c r="G21" s="189">
        <v>-0.72799999999999998</v>
      </c>
      <c r="H21" s="190">
        <f>ROUND($P$30/$E$30/10,3)</f>
        <v>-1.0289999999999999</v>
      </c>
      <c r="I21" s="190">
        <f>H21-G21</f>
        <v>-0.30099999999999993</v>
      </c>
      <c r="J21" s="191">
        <f t="shared" ref="J21:L22" si="2">$E21*G21/100</f>
        <v>-10.862606776503283</v>
      </c>
      <c r="K21" s="192">
        <f t="shared" si="2"/>
        <v>-15.35387688601906</v>
      </c>
      <c r="L21" s="192">
        <f t="shared" si="2"/>
        <v>-4.4912701095157788</v>
      </c>
      <c r="M21" s="193">
        <f>L21/$F21</f>
        <v>-1.6206463532786271E-2</v>
      </c>
      <c r="N21" s="194"/>
    </row>
    <row r="22" spans="2:17" ht="15.75" customHeight="1">
      <c r="B22" s="203" t="s">
        <v>341</v>
      </c>
      <c r="C22" s="213" t="s">
        <v>391</v>
      </c>
      <c r="D22" s="204">
        <f>3719.28911790996+144.690140872565+1509.29739798888+3796.13472316969</f>
        <v>9169.4113799410952</v>
      </c>
      <c r="E22" s="205">
        <v>0</v>
      </c>
      <c r="F22" s="206">
        <f>564.784749110823+20.9187149683002+147.556673869535+168.231114802878</f>
        <v>901.49125275153608</v>
      </c>
      <c r="G22" s="207">
        <v>-0.72799999999999998</v>
      </c>
      <c r="H22" s="208">
        <f>ROUND($P$30/$E$30/10,3)</f>
        <v>-1.0289999999999999</v>
      </c>
      <c r="I22" s="208">
        <f>H22-G22</f>
        <v>-0.30099999999999993</v>
      </c>
      <c r="J22" s="209">
        <f t="shared" si="2"/>
        <v>0</v>
      </c>
      <c r="K22" s="210">
        <f t="shared" si="2"/>
        <v>0</v>
      </c>
      <c r="L22" s="210">
        <f t="shared" si="2"/>
        <v>0</v>
      </c>
      <c r="M22" s="214">
        <f>L22/$F22</f>
        <v>0</v>
      </c>
      <c r="N22" s="194"/>
    </row>
    <row r="23" spans="2:17" ht="15.75" customHeight="1">
      <c r="B23" s="181" t="s">
        <v>392</v>
      </c>
      <c r="C23" s="182"/>
      <c r="D23" s="211">
        <f>SUM(D21:D22)</f>
        <v>12207.11995147571</v>
      </c>
      <c r="E23" s="211">
        <f>SUM(E21:E22)</f>
        <v>1492.1163154537476</v>
      </c>
      <c r="F23" s="196">
        <f>SUM(F21:F22)</f>
        <v>1178.6195787697186</v>
      </c>
      <c r="G23" s="191"/>
      <c r="H23" s="192"/>
      <c r="I23" s="192"/>
      <c r="J23" s="191">
        <f>SUM(J21:J22)</f>
        <v>-10.862606776503283</v>
      </c>
      <c r="K23" s="192">
        <f>SUM(K21:K22)</f>
        <v>-15.35387688601906</v>
      </c>
      <c r="L23" s="215">
        <f>SUM(L21:L22)</f>
        <v>-4.4912701095157788</v>
      </c>
      <c r="M23" s="212">
        <f>L23/$F23</f>
        <v>-3.8106189566305291E-3</v>
      </c>
      <c r="N23" s="92"/>
    </row>
    <row r="24" spans="2:17" ht="15.75" customHeight="1">
      <c r="B24" s="195"/>
      <c r="C24" s="182"/>
      <c r="D24" s="182"/>
      <c r="E24" s="182"/>
      <c r="F24" s="196"/>
      <c r="G24" s="191"/>
      <c r="H24" s="192"/>
      <c r="I24" s="192"/>
      <c r="J24" s="191"/>
      <c r="K24" s="192"/>
      <c r="L24" s="215"/>
      <c r="M24" s="193"/>
      <c r="N24" s="100"/>
    </row>
    <row r="25" spans="2:17" ht="15.75" customHeight="1">
      <c r="B25" s="216"/>
      <c r="C25" s="217"/>
      <c r="D25" s="217"/>
      <c r="E25" s="217"/>
      <c r="F25" s="218"/>
      <c r="G25" s="209"/>
      <c r="H25" s="210"/>
      <c r="I25" s="210"/>
      <c r="J25" s="209"/>
      <c r="K25" s="210"/>
      <c r="L25" s="219"/>
      <c r="M25" s="214"/>
      <c r="N25" s="100"/>
    </row>
    <row r="26" spans="2:17" ht="15.75" customHeight="1">
      <c r="B26" s="220" t="s">
        <v>393</v>
      </c>
      <c r="C26" s="221"/>
      <c r="D26" s="222">
        <f>D12+D19+D23</f>
        <v>4081606.8185945638</v>
      </c>
      <c r="E26" s="222">
        <f>E12+E19+E23</f>
        <v>1721044.522511404</v>
      </c>
      <c r="F26" s="223">
        <f>F12+F19+F23</f>
        <v>351179.51559765387</v>
      </c>
      <c r="G26" s="191"/>
      <c r="H26" s="192"/>
      <c r="I26" s="192"/>
      <c r="J26" s="191">
        <f>J12+J19+J23</f>
        <v>-12529.204123883022</v>
      </c>
      <c r="K26" s="192">
        <f>K12+K19+K23</f>
        <v>-17709.548136642348</v>
      </c>
      <c r="L26" s="192">
        <f>L12+L19+L23</f>
        <v>-5180.3440127593249</v>
      </c>
      <c r="M26" s="212">
        <f>L26/$F26</f>
        <v>-1.4751270454779149E-2</v>
      </c>
      <c r="N26" s="92"/>
    </row>
    <row r="27" spans="2:17" ht="15.75" customHeight="1">
      <c r="B27" s="224"/>
      <c r="C27" s="182"/>
      <c r="D27" s="182"/>
      <c r="E27" s="182"/>
      <c r="F27" s="196"/>
      <c r="G27" s="191"/>
      <c r="H27" s="192"/>
      <c r="I27" s="215"/>
      <c r="J27" s="225"/>
      <c r="K27" s="215"/>
      <c r="L27" s="215"/>
      <c r="M27" s="193"/>
      <c r="N27" s="92"/>
    </row>
    <row r="28" spans="2:17" ht="15.75" customHeight="1">
      <c r="B28" s="181" t="s">
        <v>394</v>
      </c>
      <c r="C28" s="182"/>
      <c r="D28" s="182"/>
      <c r="E28" s="182"/>
      <c r="F28" s="226">
        <v>727.80209999999988</v>
      </c>
      <c r="G28" s="191"/>
      <c r="H28" s="192"/>
      <c r="I28" s="227"/>
      <c r="J28" s="228"/>
      <c r="K28" s="227"/>
      <c r="L28" s="215"/>
      <c r="M28" s="193"/>
      <c r="N28" s="118"/>
    </row>
    <row r="29" spans="2:17" ht="15.75" customHeight="1">
      <c r="B29" s="203"/>
      <c r="C29" s="217"/>
      <c r="D29" s="217"/>
      <c r="E29" s="217"/>
      <c r="F29" s="218"/>
      <c r="G29" s="209"/>
      <c r="H29" s="210"/>
      <c r="I29" s="229"/>
      <c r="J29" s="230"/>
      <c r="K29" s="229"/>
      <c r="L29" s="219"/>
      <c r="M29" s="214"/>
      <c r="N29" s="118"/>
    </row>
    <row r="30" spans="2:17" ht="15.75" customHeight="1">
      <c r="B30" s="231" t="s">
        <v>395</v>
      </c>
      <c r="C30" s="232"/>
      <c r="D30" s="231">
        <f>D26+D28</f>
        <v>4081606.8185945638</v>
      </c>
      <c r="E30" s="231">
        <f>E26+E28</f>
        <v>1721044.522511404</v>
      </c>
      <c r="F30" s="231">
        <f>F26+F28</f>
        <v>351907.31769765384</v>
      </c>
      <c r="G30" s="233"/>
      <c r="H30" s="234"/>
      <c r="I30" s="234"/>
      <c r="J30" s="233">
        <f>J26+J28</f>
        <v>-12529.204123883022</v>
      </c>
      <c r="K30" s="234">
        <f>K26+K28</f>
        <v>-17709.548136642348</v>
      </c>
      <c r="L30" s="234">
        <f>L26+L28</f>
        <v>-5180.3440127593249</v>
      </c>
      <c r="M30" s="235">
        <f>L30/$F30</f>
        <v>-1.4720762405998306E-2</v>
      </c>
      <c r="P30" s="236">
        <v>-17717826.798529901</v>
      </c>
      <c r="Q30" s="237"/>
    </row>
    <row r="31" spans="2:17" ht="15.75" customHeight="1"/>
  </sheetData>
  <printOptions horizontalCentered="1"/>
  <pageMargins left="0.25" right="0.25" top="0.5" bottom="0.5" header="0.5" footer="0.25"/>
  <pageSetup scale="5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Formal</CaseStatus>
    <OpenedDate xmlns="dc463f71-b30c-4ab2-9473-d307f9d35888">2021-11-01T07:00:00+00:00</OpenedDate>
    <SignificantOrder xmlns="dc463f71-b30c-4ab2-9473-d307f9d35888">false</SignificantOrder>
    <Date1 xmlns="dc463f71-b30c-4ab2-9473-d307f9d35888">2023-11-28T08:00:00+00:00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210829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2E5D22E394D4DB7434C6DBCF5FAC0" ma:contentTypeVersion="36" ma:contentTypeDescription="" ma:contentTypeScope="" ma:versionID="f26a174a32241c2de23d16727f51bc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BAB56-1D8F-4D4E-9271-070497603E2F}"/>
</file>

<file path=customXml/itemProps2.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3.xml><?xml version="1.0" encoding="utf-8"?>
<ds:datastoreItem xmlns:ds="http://schemas.openxmlformats.org/officeDocument/2006/customXml" ds:itemID="{6FAC3011-DE7F-4FCF-855A-F3DB0B36B5EE}">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AEFBA7D-4116-494C-8E48-FBD276BEFA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Revenue Requirement</vt:lpstr>
      <vt:lpstr>Annual Threshold</vt:lpstr>
      <vt:lpstr>Non-IRP Costs</vt:lpstr>
      <vt:lpstr>IRP Costs </vt:lpstr>
      <vt:lpstr>IRP Portfolios Delta</vt:lpstr>
      <vt:lpstr>PS1-SC-CETA</vt:lpstr>
      <vt:lpstr>PS0-SC</vt:lpstr>
      <vt:lpstr>Forecast Sales</vt:lpstr>
      <vt:lpstr>Oct 21 BPA - Attachment B</vt:lpstr>
      <vt:lpstr>GRC Table A</vt:lpstr>
      <vt:lpstr>Apr 19 SBC - Table A</vt:lpstr>
      <vt:lpstr>'Apr 19 SBC - Table A'!Print_Area</vt:lpstr>
      <vt:lpstr>'Non-IRP Costs'!Print_Area</vt:lpstr>
      <vt:lpstr>'PS0-SC'!Print_Area</vt:lpstr>
      <vt:lpstr>'PS1-SC-CETA'!Print_Area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Meeks, Stephanie (PacifiCorp)</cp:lastModifiedBy>
  <cp:revision/>
  <cp:lastPrinted>2023-11-28T17:28:18Z</cp:lastPrinted>
  <dcterms:created xsi:type="dcterms:W3CDTF">2021-10-22T20:12:45Z</dcterms:created>
  <dcterms:modified xsi:type="dcterms:W3CDTF">2023-11-28T18:26:33Z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0x0101006E56B4D1795A2E4DB2F0B01679ED314A00EC72E5D22E394D4DB7434C6DBCF5FAC0</vt:lpwstr>
  </property>
  <property fmtid="{D5CDD505-2E9C-101B-9397-08002B2CF9AE}" pid="3" name="MediaServiceImageTags">
    <vt:lpwstr/>
  </property>
  <property fmtid="{D5CDD505-2E9C-101B-9397-08002B2CF9AE}" pid="4" name="_docset_NoMedatataSyncRequired">
    <vt:lpwstr>False</vt:lpwstr>
  </property>
</Properties>
</file>