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All Monthly Data" sheetId="1" r:id="rId1"/>
    <sheet name="Jan-05" sheetId="2" r:id="rId2"/>
    <sheet name="Feb-05" sheetId="3" r:id="rId3"/>
    <sheet name="Mar-05" sheetId="4" r:id="rId4"/>
    <sheet name="Apr 05" sheetId="5" r:id="rId5"/>
    <sheet name="May-05" sheetId="6" r:id="rId6"/>
    <sheet name="Jun-05" sheetId="7" r:id="rId7"/>
    <sheet name="Jul-05" sheetId="8" r:id="rId8"/>
    <sheet name="Aug-05" sheetId="9" r:id="rId9"/>
    <sheet name="Sep-05" sheetId="10" r:id="rId10"/>
    <sheet name="Oct-05" sheetId="11" r:id="rId11"/>
    <sheet name="Nov-05" sheetId="12" r:id="rId12"/>
    <sheet name="Dec-05" sheetId="13" r:id="rId13"/>
    <sheet name="Jan-06" sheetId="14" r:id="rId14"/>
    <sheet name="Feb-06" sheetId="15" r:id="rId15"/>
    <sheet name="Mar-06" sheetId="16" r:id="rId16"/>
    <sheet name="Apr-06" sheetId="17" r:id="rId17"/>
    <sheet name="May-06" sheetId="18" r:id="rId18"/>
    <sheet name="Jun-06" sheetId="19" r:id="rId19"/>
    <sheet name="Jul-06" sheetId="20" r:id="rId20"/>
    <sheet name="Aug-06" sheetId="21" r:id="rId21"/>
    <sheet name="Sept-06" sheetId="22" r:id="rId22"/>
    <sheet name="Oct-06" sheetId="23" r:id="rId23"/>
    <sheet name="Nov-06" sheetId="24" r:id="rId24"/>
    <sheet name="Dec-06" sheetId="25" r:id="rId25"/>
    <sheet name="Jan-07" sheetId="26" r:id="rId26"/>
    <sheet name="Feb-07" sheetId="27" r:id="rId27"/>
    <sheet name="Mar-07" sheetId="28" r:id="rId28"/>
    <sheet name="Apr-07" sheetId="29" r:id="rId29"/>
    <sheet name="May-07" sheetId="30" r:id="rId30"/>
    <sheet name="Jun-07" sheetId="31" r:id="rId31"/>
    <sheet name="Jul-07" sheetId="32" r:id="rId32"/>
    <sheet name="Aug-07" sheetId="33" r:id="rId33"/>
    <sheet name="Sep-07" sheetId="34" r:id="rId34"/>
    <sheet name="Oct-07" sheetId="35" r:id="rId35"/>
    <sheet name="Nov-07" sheetId="36" r:id="rId36"/>
    <sheet name="Dec-07" sheetId="37" r:id="rId37"/>
    <sheet name="Jan-08" sheetId="38" r:id="rId38"/>
    <sheet name="Feb-08" sheetId="39" r:id="rId39"/>
    <sheet name="Mar-08" sheetId="40" r:id="rId40"/>
    <sheet name="Apr-08" sheetId="41" r:id="rId41"/>
    <sheet name="May-08" sheetId="42" r:id="rId42"/>
    <sheet name="Jun-08" sheetId="43" r:id="rId43"/>
    <sheet name="Jul-08" sheetId="44" r:id="rId44"/>
    <sheet name="Aug-08" sheetId="45" r:id="rId45"/>
    <sheet name="Sep-08" sheetId="46" r:id="rId46"/>
    <sheet name="Oct-08" sheetId="47" r:id="rId47"/>
  </sheets>
  <definedNames>
    <definedName name="group1">#REF!</definedName>
    <definedName name="group2">#REF!</definedName>
    <definedName name="_xlnm.Print_Area" localSheetId="8">'Aug-05'!$B$2:$C$27</definedName>
    <definedName name="_xlnm.Print_Area" localSheetId="12">'Dec-05'!$B$2:$C$27</definedName>
    <definedName name="_xlnm.Print_Area" localSheetId="1">'Jan-05'!$B$2:$C$27</definedName>
    <definedName name="_xlnm.Print_Area" localSheetId="7">'Jul-05'!$B$2:$C$27</definedName>
    <definedName name="_xlnm.Print_Area" localSheetId="3">'Mar-05'!$B$2:$C$27</definedName>
    <definedName name="_xlnm.Print_Area" localSheetId="5">'May-05'!$B$2:$C$27</definedName>
    <definedName name="_xlnm.Print_Area" localSheetId="10">'Oct-05'!$B$2:$C$27</definedName>
  </definedNames>
  <calcPr fullCalcOnLoad="1"/>
</workbook>
</file>

<file path=xl/sharedStrings.xml><?xml version="1.0" encoding="utf-8"?>
<sst xmlns="http://schemas.openxmlformats.org/spreadsheetml/2006/main" count="862" uniqueCount="52">
  <si>
    <t>Heat Rate</t>
  </si>
  <si>
    <t>Fuel BTU Content</t>
  </si>
  <si>
    <t>Fuel Gas Total (mmbtu)</t>
  </si>
  <si>
    <t>Fuel Gas CT (mmbtu)</t>
  </si>
  <si>
    <t>Fuel Gas DB (mmbtu)</t>
  </si>
  <si>
    <t>Fuel Gas Total (scf)</t>
  </si>
  <si>
    <t>Fuel Gas CT (scf)</t>
  </si>
  <si>
    <t>Fuel Gas DB (scf)</t>
  </si>
  <si>
    <t>CT Hours</t>
  </si>
  <si>
    <t>ST Hours</t>
  </si>
  <si>
    <t>Duct Burner Hours</t>
  </si>
  <si>
    <t>Btu/kw-hr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</si>
  <si>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</si>
  <si>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</si>
  <si>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</si>
  <si>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</si>
  <si>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</si>
  <si>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</si>
  <si>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</si>
  <si>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</si>
  <si>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</si>
  <si>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</si>
  <si>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</si>
  <si>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</si>
  <si>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Running 12-month Total Gross Plant Load (MW-hr)</t>
  </si>
  <si>
    <t>Running 12-month Total Net Plant Load (MW-hr</t>
  </si>
  <si>
    <t>Running 12-month Total GHG emissions (lb)</t>
  </si>
  <si>
    <t>Running 12-month lb GHG/MW-hr</t>
  </si>
  <si>
    <t>CO2</t>
  </si>
  <si>
    <t>CH4</t>
  </si>
  <si>
    <t>N2O</t>
  </si>
  <si>
    <t>Total GHG</t>
  </si>
  <si>
    <t>*</t>
  </si>
  <si>
    <t>Gross Plant Load (MW-hr)</t>
  </si>
  <si>
    <t>Est. Net Plant Load (MW-hr)*</t>
  </si>
  <si>
    <t>Notes:</t>
  </si>
  <si>
    <t>Running 12-month Total Gas (MMBtu)**</t>
  </si>
  <si>
    <t>* Approximate, using 7MW per running hour as house load at Mint Farm</t>
  </si>
  <si>
    <t>Gas Turbine</t>
  </si>
  <si>
    <t>Duct Burners</t>
  </si>
  <si>
    <t>**Green House Gas Emission Factors (lb/MMBtu)</t>
  </si>
  <si>
    <t>* Approximation of net output, assuming 7 MW internal house load ("parasitic load") during each Mint Farm Power Plant operating hour.</t>
  </si>
  <si>
    <t>Est. Net Plant Load (MW-hr)</t>
  </si>
  <si>
    <t>CT Load (MW-hr)</t>
  </si>
  <si>
    <t>ST Load (MW-hr)</t>
  </si>
  <si>
    <t>Maximum</t>
  </si>
  <si>
    <t>Minimum</t>
  </si>
  <si>
    <t>Combustion Turbine Load (MW-hr)</t>
  </si>
  <si>
    <t>Steam Turbine Load (MW-hr)</t>
  </si>
  <si>
    <t>Combustion Turbine Hours</t>
  </si>
  <si>
    <t>Steam Turbine Hours</t>
  </si>
  <si>
    <t>Estimated Mint Farm Power Plant Energy Production and GHG Emissions Based on Goldendale Power Plant Data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</si>
</sst>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:ss"/>
    <numFmt numFmtId="165" formatCode="0.0%"/>
    <numFmt numFmtId="166" formatCode="#,##0.0"/>
    <numFmt numFmtId="167" formatCode="General_)"/>
    <numFmt numFmtId="168" formatCode="#,##0.0_);\(#,##0.0\)"/>
    <numFmt numFmtId="169" formatCode="0.0000_)"/>
    <numFmt numFmtId="170" formatCode="0.00000_)"/>
    <numFmt numFmtId="171" formatCode="0.00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_)"/>
    <numFmt numFmtId="177" formatCode="#,##0.000"/>
    <numFmt numFmtId="178" formatCode="#,##0.0000"/>
    <numFmt numFmtId="179" formatCode="#,##0.00000"/>
    <numFmt numFmtId="180" formatCode="0.0000"/>
    <numFmt numFmtId="181" formatCode="_(* #,##0_);_(* \(#,##0\);_(* &quot;-&quot;??_);_(@_)"/>
    <numFmt numFmtId="182" formatCode="mmmm\-yy"/>
    <numFmt numFmtId="183" formatCode="0.0"/>
    <numFmt numFmtId="184" formatCode="0.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0_);\(0\)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2" fontId="2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3" borderId="1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Fill="1" applyBorder="1" applyAlignment="1">
      <alignment/>
    </xf>
    <xf numFmtId="183" fontId="0" fillId="3" borderId="1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88" fontId="0" fillId="3" borderId="1" xfId="15" applyNumberFormat="1" applyFill="1" applyBorder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6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8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21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7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"/>
    </sheetView>
  </sheetViews>
  <sheetFormatPr defaultColWidth="9.140625" defaultRowHeight="12.75"/>
  <cols>
    <col min="1" max="1" width="43.57421875" style="0" customWidth="1"/>
    <col min="15" max="15" width="10.00390625" style="0" bestFit="1" customWidth="1"/>
  </cols>
  <sheetData>
    <row r="1" ht="12.75">
      <c r="A1" t="s">
        <v>51</v>
      </c>
    </row>
    <row r="2" spans="4:50" ht="12.75">
      <c r="D2" s="16">
        <v>2005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>
        <v>2006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>
        <v>2007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>
        <v>2008</v>
      </c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1" ht="12.75">
      <c r="A3" s="12"/>
      <c r="B3" s="12"/>
      <c r="C3" s="12"/>
      <c r="D3" s="17" t="s">
        <v>12</v>
      </c>
      <c r="E3" s="17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17" t="s">
        <v>23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12</v>
      </c>
      <c r="AC3" s="17" t="s">
        <v>13</v>
      </c>
      <c r="AD3" s="17" t="s">
        <v>14</v>
      </c>
      <c r="AE3" s="17" t="s">
        <v>15</v>
      </c>
      <c r="AF3" s="17" t="s">
        <v>16</v>
      </c>
      <c r="AG3" s="17" t="s">
        <v>17</v>
      </c>
      <c r="AH3" s="17" t="s">
        <v>18</v>
      </c>
      <c r="AI3" s="17" t="s">
        <v>19</v>
      </c>
      <c r="AJ3" s="17" t="s">
        <v>20</v>
      </c>
      <c r="AK3" s="17" t="s">
        <v>21</v>
      </c>
      <c r="AL3" s="17" t="s">
        <v>22</v>
      </c>
      <c r="AM3" s="17" t="s">
        <v>23</v>
      </c>
      <c r="AN3" s="17" t="s">
        <v>12</v>
      </c>
      <c r="AO3" s="17" t="s">
        <v>13</v>
      </c>
      <c r="AP3" s="17" t="s">
        <v>14</v>
      </c>
      <c r="AQ3" s="17" t="s">
        <v>15</v>
      </c>
      <c r="AR3" s="17" t="s">
        <v>16</v>
      </c>
      <c r="AS3" s="17" t="s">
        <v>17</v>
      </c>
      <c r="AT3" s="17" t="s">
        <v>18</v>
      </c>
      <c r="AU3" s="17" t="s">
        <v>19</v>
      </c>
      <c r="AV3" s="17" t="s">
        <v>20</v>
      </c>
      <c r="AW3" s="17" t="s">
        <v>21</v>
      </c>
      <c r="AX3" s="17" t="s">
        <v>22</v>
      </c>
      <c r="AY3" s="17" t="s">
        <v>23</v>
      </c>
    </row>
    <row r="4" spans="4:51" ht="12.7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t="s">
        <v>33</v>
      </c>
      <c r="D5" s="8">
        <f>'Jan-05'!$C4</f>
        <v>75951.22630550887</v>
      </c>
      <c r="E5" s="8">
        <f>'Feb-05'!$C4</f>
        <v>68464.0627794026</v>
      </c>
      <c r="F5" s="8">
        <f>'Mar-05'!$C4</f>
        <v>109700.71970398133</v>
      </c>
      <c r="G5" s="8">
        <f>'Apr 05'!$C4</f>
        <v>110735.02463602947</v>
      </c>
      <c r="H5" s="8">
        <f>'May-05'!$C4</f>
        <v>0</v>
      </c>
      <c r="I5" s="8">
        <f>'Jun-05'!$C4</f>
        <v>8373.490136422828</v>
      </c>
      <c r="J5" s="8">
        <f>'Jul-05'!$C4</f>
        <v>72374.29167695189</v>
      </c>
      <c r="K5" s="8">
        <f>'Aug-05'!$C4</f>
        <v>128398.22716123941</v>
      </c>
      <c r="L5" s="8">
        <f>'Sep-05'!$C4</f>
        <v>133399.93328368186</v>
      </c>
      <c r="M5" s="8">
        <f>'Oct-05'!$C4</f>
        <v>43455.103776032236</v>
      </c>
      <c r="N5" s="8">
        <f>'Nov-05'!$C4</f>
        <v>137160.8992413376</v>
      </c>
      <c r="O5" s="8">
        <f>'Dec-05'!$C4</f>
        <v>137100.72536048043</v>
      </c>
      <c r="P5" s="8">
        <f>'Jan-06'!$C4</f>
        <v>15276.814823627472</v>
      </c>
      <c r="Q5" s="8">
        <f>'Feb-06'!$C4</f>
        <v>56648.710925102234</v>
      </c>
      <c r="R5" s="8">
        <f>'Mar-06'!$C4</f>
        <v>44553.83107852936</v>
      </c>
      <c r="S5" s="8">
        <f>'Apr-06'!$C4</f>
        <v>0</v>
      </c>
      <c r="T5" s="8">
        <f>'May-06'!$C4</f>
        <v>0</v>
      </c>
      <c r="U5" s="8">
        <f>'Jun-06'!$C4</f>
        <v>29959.5913002491</v>
      </c>
      <c r="V5" s="8">
        <f>'Jul-06'!$C4</f>
        <v>147590.63985729218</v>
      </c>
      <c r="W5" s="8">
        <f>'Aug-06'!$C4</f>
        <v>155477.5396231413</v>
      </c>
      <c r="X5" s="8">
        <f>'Sept-06'!$C4</f>
        <v>165605.5195236206</v>
      </c>
      <c r="Y5" s="8">
        <f>'Oct-06'!$C4</f>
        <v>178679.0042264212</v>
      </c>
      <c r="Z5" s="8">
        <f>'Nov-06'!$C4</f>
        <v>84276.6192085743</v>
      </c>
      <c r="AA5" s="8">
        <f>'Dec-06'!$C4</f>
        <v>179032.8175547123</v>
      </c>
      <c r="AB5" s="8">
        <f>'Jan-07'!$C4</f>
        <v>109456.83577942848</v>
      </c>
      <c r="AC5" s="8">
        <f>'Feb-07'!$C4</f>
        <v>71155.3419969333</v>
      </c>
      <c r="AD5" s="8">
        <f>'Mar-07'!$C4</f>
        <v>2842.9596279839075</v>
      </c>
      <c r="AE5" s="8">
        <f>'Aug-07'!$C4</f>
        <v>0</v>
      </c>
      <c r="AF5" s="8">
        <f>'May-07'!$C4</f>
        <v>39519.869466342636</v>
      </c>
      <c r="AG5" s="8">
        <f>'Jun-07'!$C4</f>
        <v>45318.62941026198</v>
      </c>
      <c r="AH5" s="8">
        <f>'Jul-07'!$C4</f>
        <v>89668.14647056459</v>
      </c>
      <c r="AI5" s="8">
        <f>'Aug-07'!$C4</f>
        <v>0</v>
      </c>
      <c r="AJ5" s="8">
        <f>'Sep-07'!$C4</f>
        <v>0</v>
      </c>
      <c r="AK5" s="8">
        <f>'Oct-07'!$C4</f>
        <v>144854.35204174827</v>
      </c>
      <c r="AL5" s="8">
        <f>'Nov-07'!$C4</f>
        <v>153092.7169252699</v>
      </c>
      <c r="AM5" s="8">
        <f>'Dec-07'!$C4</f>
        <v>125462.64844192684</v>
      </c>
      <c r="AN5" s="8">
        <f>'Jan-08'!$C4</f>
        <v>92305.75563298681</v>
      </c>
      <c r="AO5" s="8">
        <f>'Feb-08'!$C4</f>
        <v>143096.89089857176</v>
      </c>
      <c r="AP5" s="8">
        <f>'Mar-08'!$C4</f>
        <v>88409.24542060352</v>
      </c>
      <c r="AQ5" s="8">
        <f>'Apr-08'!$C4</f>
        <v>160576.5338775491</v>
      </c>
      <c r="AR5" s="8">
        <f>'May-08'!$C4</f>
        <v>21020.617231940218</v>
      </c>
      <c r="AS5" s="31">
        <f>'Jun-08'!$C4</f>
        <v>0</v>
      </c>
      <c r="AT5" s="31">
        <f>'Jul-08'!$C4</f>
        <v>79346.45018199779</v>
      </c>
      <c r="AU5" s="31">
        <f>'Aug-08'!$C4</f>
        <v>168717.60135132103</v>
      </c>
      <c r="AV5" s="31">
        <f>'Sep-08'!$C4</f>
        <v>152154.05165190884</v>
      </c>
      <c r="AW5" s="31">
        <f>'Oct-08'!$C4</f>
        <v>176147.62390398255</v>
      </c>
      <c r="AX5" s="8"/>
      <c r="AY5" s="8"/>
    </row>
    <row r="6" spans="1:49" ht="12.75">
      <c r="A6" t="s">
        <v>34</v>
      </c>
      <c r="D6" s="8">
        <f>'Jan-05'!$C5</f>
        <v>70744.04297217554</v>
      </c>
      <c r="E6" s="8">
        <f>'Feb-05'!$C5</f>
        <v>63760.87944606926</v>
      </c>
      <c r="F6" s="8">
        <f>'Mar-05'!$C5</f>
        <v>105748.86970398133</v>
      </c>
      <c r="G6" s="8">
        <f>'Apr 05'!$C5</f>
        <v>107200.49130269613</v>
      </c>
      <c r="H6" s="8">
        <f>'May-05'!$C5</f>
        <v>0</v>
      </c>
      <c r="I6" s="8">
        <f>'Jun-05'!$C5</f>
        <v>8021.5068030894945</v>
      </c>
      <c r="J6" s="8">
        <f>'Jul-05'!$C5</f>
        <v>69739.60834361856</v>
      </c>
      <c r="K6" s="8">
        <f>'Aug-05'!$C5</f>
        <v>124217.71049457275</v>
      </c>
      <c r="L6" s="8">
        <f>'Sep-05'!$C5</f>
        <v>129095.39995034854</v>
      </c>
      <c r="M6" s="8">
        <f>'Oct-05'!$C5</f>
        <v>41940.53710936557</v>
      </c>
      <c r="N6" s="8">
        <f>'Nov-05'!$C5</f>
        <v>132701.43257467094</v>
      </c>
      <c r="O6" s="8">
        <f>'Dec-05'!$C5</f>
        <v>132886.95869381377</v>
      </c>
      <c r="P6" s="8">
        <f>'Jan-06'!$C5</f>
        <v>14686.714823627472</v>
      </c>
      <c r="Q6" s="8">
        <f>'Feb-06'!$C5</f>
        <v>54877.01092510224</v>
      </c>
      <c r="R6" s="8">
        <f>'Mar-06'!$C5</f>
        <v>43034.83107852936</v>
      </c>
      <c r="S6" s="8">
        <f>'Apr-06'!$C5</f>
        <v>0</v>
      </c>
      <c r="T6" s="8">
        <f>'May-06'!$C5</f>
        <v>0</v>
      </c>
      <c r="U6" s="8">
        <f>'Jun-06'!$C5</f>
        <v>28812.407966915765</v>
      </c>
      <c r="V6" s="8">
        <f>'Jul-06'!$C5</f>
        <v>142830.05652395883</v>
      </c>
      <c r="W6" s="8">
        <f>'Aug-06'!$C5</f>
        <v>150581.0396231413</v>
      </c>
      <c r="X6" s="8">
        <f>'Sept-06'!$C5</f>
        <v>160565.40285695394</v>
      </c>
      <c r="Y6" s="8">
        <f>'Oct-06'!$C5</f>
        <v>173470.88755975454</v>
      </c>
      <c r="Z6" s="8">
        <f>'Nov-06'!$C5</f>
        <v>81638.31920857429</v>
      </c>
      <c r="AA6" s="8">
        <f>'Dec-06'!$C5</f>
        <v>173913.0175547123</v>
      </c>
      <c r="AB6" s="8">
        <f>'Jan-07'!$C5</f>
        <v>106085.28577942848</v>
      </c>
      <c r="AC6" s="8">
        <f>'Feb-07'!$C5</f>
        <v>68973.67533026663</v>
      </c>
      <c r="AD6" s="8">
        <f>'Mar-07'!$C5</f>
        <v>2708.4429613172406</v>
      </c>
      <c r="AE6" s="8">
        <f>'Aug-07'!$C5</f>
        <v>0</v>
      </c>
      <c r="AF6" s="8">
        <f>'May-07'!$C5</f>
        <v>38173.886133009306</v>
      </c>
      <c r="AG6" s="8">
        <f>'Jun-07'!$C5</f>
        <v>43780.61274359531</v>
      </c>
      <c r="AH6" s="8">
        <f>'Jul-07'!$C5</f>
        <v>86671.09647056459</v>
      </c>
      <c r="AI6" s="8">
        <f>'Aug-07'!$C5</f>
        <v>0</v>
      </c>
      <c r="AJ6" s="8">
        <f>'Sep-07'!$C5</f>
        <v>0</v>
      </c>
      <c r="AK6" s="8">
        <f>'Oct-07'!$C5</f>
        <v>140577.5853750816</v>
      </c>
      <c r="AL6" s="8">
        <f>'Nov-07'!$C5</f>
        <v>148384.98359193656</v>
      </c>
      <c r="AM6" s="8">
        <f>'Dec-07'!$C5</f>
        <v>121504.73177526017</v>
      </c>
      <c r="AN6" s="8">
        <f>'Jan-08'!$C5</f>
        <v>89629.30563298681</v>
      </c>
      <c r="AO6" s="8">
        <f>'Feb-08'!$C5</f>
        <v>138915.44089857175</v>
      </c>
      <c r="AP6" s="8">
        <f>'Mar-08'!$C5</f>
        <v>85782.84542060352</v>
      </c>
      <c r="AQ6" s="8">
        <f>'Apr-08'!$C5</f>
        <v>155967.15054421578</v>
      </c>
      <c r="AR6" s="8">
        <f>'May-08'!$C5</f>
        <v>20273.250565273553</v>
      </c>
      <c r="AS6" s="31">
        <f>'Jun-08'!$C5</f>
        <v>0</v>
      </c>
      <c r="AT6" s="31">
        <f>'Jul-08'!$C5</f>
        <v>76663.11684866446</v>
      </c>
      <c r="AU6" s="31">
        <f>'Aug-08'!$C5</f>
        <v>163511.23468465437</v>
      </c>
      <c r="AV6" s="31">
        <f>'Sep-08'!$C5</f>
        <v>147463.23498524216</v>
      </c>
      <c r="AW6" s="31">
        <f>'Oct-08'!$C5</f>
        <v>170939.50723731588</v>
      </c>
    </row>
    <row r="7" spans="1:49" ht="12.75">
      <c r="A7" t="s">
        <v>47</v>
      </c>
      <c r="D7" s="8">
        <f>'Jan-05'!$C6</f>
        <v>50507.00379144041</v>
      </c>
      <c r="E7" s="8">
        <f>'Feb-05'!$C6</f>
        <v>46187.277681534</v>
      </c>
      <c r="F7" s="8">
        <f>'Mar-05'!C6</f>
        <v>73314.5476916777</v>
      </c>
      <c r="G7" s="8">
        <f>'Apr 05'!$C6</f>
        <v>73668.75175017149</v>
      </c>
      <c r="H7" s="8">
        <f>'May-05'!$C6</f>
        <v>0</v>
      </c>
      <c r="I7" s="8">
        <f>'Jun-05'!$C6</f>
        <v>5527.265749057911</v>
      </c>
      <c r="J7" s="8">
        <f>'Jul-05'!$C6</f>
        <v>46978.515712116845</v>
      </c>
      <c r="K7" s="8">
        <f>'Aug-05'!$C6</f>
        <v>84167.28482454625</v>
      </c>
      <c r="L7" s="8">
        <f>'Sep-05'!$C6</f>
        <v>87821.28854549158</v>
      </c>
      <c r="M7" s="8">
        <f>'Oct-05'!$C6</f>
        <v>28679.20059855902</v>
      </c>
      <c r="N7" s="8">
        <f>'Nov-05'!$C6</f>
        <v>90793.41839378275</v>
      </c>
      <c r="O7" s="8">
        <f>'Dec-05'!$C6</f>
        <v>92058.39036499025</v>
      </c>
      <c r="P7" s="8">
        <f>'Jan-06'!$C6</f>
        <v>10219.73330783844</v>
      </c>
      <c r="Q7" s="8">
        <f>'Feb-06'!$C6</f>
        <v>38047.78794670105</v>
      </c>
      <c r="R7" s="8">
        <f>'Mar-06'!$C6</f>
        <v>29349.469778060913</v>
      </c>
      <c r="S7" s="8">
        <f>'Apr-06'!$C6</f>
        <v>0</v>
      </c>
      <c r="T7" s="8">
        <f>'May-06'!$C6</f>
        <v>0</v>
      </c>
      <c r="U7" s="8">
        <f>'Jun-06'!$C6</f>
        <v>19329.87682533264</v>
      </c>
      <c r="V7" s="8">
        <f>'Jul-06'!$C6</f>
        <v>95708.81423282623</v>
      </c>
      <c r="W7" s="8">
        <f>'Aug-06'!$C6</f>
        <v>101604.71681880951</v>
      </c>
      <c r="X7" s="8">
        <f>'Sept-06'!$C6</f>
        <v>108716.00588989258</v>
      </c>
      <c r="Y7" s="8">
        <f>'Oct-06'!$C6</f>
        <v>119062.48431434458</v>
      </c>
      <c r="Z7" s="8">
        <f>'Nov-06'!$C6</f>
        <v>56270.30221557617</v>
      </c>
      <c r="AA7" s="8">
        <f>'Dec-06'!$C6</f>
        <v>121683.15271568298</v>
      </c>
      <c r="AB7" s="8">
        <f>'Jan-07'!$C6</f>
        <v>74004.11946773529</v>
      </c>
      <c r="AC7" s="8">
        <f>'Feb-07'!$C6</f>
        <v>48071.174660926925</v>
      </c>
      <c r="AD7" s="8">
        <f>'Mar-07'!$C6</f>
        <v>1915.8563809882266</v>
      </c>
      <c r="AE7" s="8">
        <f>'Aug-07'!$C6</f>
        <v>0</v>
      </c>
      <c r="AF7" s="8">
        <f>'May-07'!$C6</f>
        <v>26265.764824199385</v>
      </c>
      <c r="AG7" s="8">
        <f>'Jun-07'!$C6</f>
        <v>29658.213388762408</v>
      </c>
      <c r="AH7" s="8">
        <f>'Jul-07'!$C6</f>
        <v>57883.68777050616</v>
      </c>
      <c r="AI7" s="8">
        <f>'Aug-07'!$C6</f>
        <v>0</v>
      </c>
      <c r="AJ7" s="8">
        <f>'Sep-07'!$C6</f>
        <v>0</v>
      </c>
      <c r="AK7" s="8">
        <f>'Oct-07'!$C6</f>
        <v>96435.94475958022</v>
      </c>
      <c r="AL7" s="8">
        <f>'Nov-07'!$C6</f>
        <v>101600.28142234164</v>
      </c>
      <c r="AM7" s="8">
        <f>'Dec-07'!$C6</f>
        <v>82970.30091650119</v>
      </c>
      <c r="AN7" s="8">
        <f>'Jan-08'!$C6</f>
        <v>62643.18423924111</v>
      </c>
      <c r="AO7" s="8">
        <f>'Feb-08'!$C6</f>
        <v>95771.92264891538</v>
      </c>
      <c r="AP7" s="8">
        <f>'Mar-08'!$C6</f>
        <v>59105.654166404034</v>
      </c>
      <c r="AQ7" s="8">
        <f>'Apr-08'!$C6</f>
        <v>106641.38902679733</v>
      </c>
      <c r="AR7" s="8">
        <f>'May-08'!$C6</f>
        <v>13824.573646533303</v>
      </c>
      <c r="AS7" s="31">
        <f>'Jun-08'!$C6</f>
        <v>0</v>
      </c>
      <c r="AT7" s="31">
        <f>'Jul-08'!$C6</f>
        <v>51239.204317643904</v>
      </c>
      <c r="AU7" s="31">
        <f>'Aug-08'!$C6</f>
        <v>109073.65926710043</v>
      </c>
      <c r="AV7" s="31">
        <f>'Sep-08'!$C6</f>
        <v>98913.01158864271</v>
      </c>
      <c r="AW7" s="31">
        <f>'Oct-08'!$C6</f>
        <v>116367.87865709307</v>
      </c>
    </row>
    <row r="8" spans="4:49" ht="12.7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31"/>
      <c r="AT8" s="31"/>
      <c r="AU8" s="31"/>
      <c r="AV8" s="31"/>
      <c r="AW8" s="31"/>
    </row>
    <row r="9" spans="1:49" ht="12.75">
      <c r="A9" t="s">
        <v>48</v>
      </c>
      <c r="D9" s="8">
        <f>'Jan-05'!$C8</f>
        <v>25444.222514068468</v>
      </c>
      <c r="E9" s="8">
        <f>'Feb-05'!$C8</f>
        <v>22276.785097868604</v>
      </c>
      <c r="F9" s="8">
        <f>'Mar-05'!C8</f>
        <v>36386.172012303636</v>
      </c>
      <c r="G9" s="8">
        <f>'Apr 05'!$C8</f>
        <v>37066.27288585797</v>
      </c>
      <c r="H9" s="8">
        <f>'May-05'!$C8</f>
        <v>0</v>
      </c>
      <c r="I9" s="8">
        <f>'Jun-05'!$C8</f>
        <v>2846.224387364917</v>
      </c>
      <c r="J9" s="8">
        <f>'Jul-05'!$C8</f>
        <v>25395.775964835047</v>
      </c>
      <c r="K9" s="8">
        <f>'Aug-05'!$C8</f>
        <v>44230.94233669316</v>
      </c>
      <c r="L9" s="8">
        <f>'Sep-05'!$C8</f>
        <v>45578.64473819027</v>
      </c>
      <c r="M9" s="8">
        <f>'Oct-05'!$C8</f>
        <v>14775.903177473218</v>
      </c>
      <c r="N9" s="8">
        <f>'Nov-05'!$C8</f>
        <v>46367.480847554856</v>
      </c>
      <c r="O9" s="8">
        <f>'Dec-05'!$C8</f>
        <v>45042.334995490164</v>
      </c>
      <c r="P9" s="8">
        <f>'Jan-06'!$C8</f>
        <v>5057.081515789032</v>
      </c>
      <c r="Q9" s="8">
        <f>'Feb-06'!$C8</f>
        <v>18600.922978401184</v>
      </c>
      <c r="R9" s="8">
        <f>'Mar-06'!$C8</f>
        <v>15204.361300468445</v>
      </c>
      <c r="S9" s="8">
        <f>'Apr-06'!$C8</f>
        <v>0</v>
      </c>
      <c r="T9" s="8">
        <f>'May-06'!$C8</f>
        <v>0</v>
      </c>
      <c r="U9" s="8">
        <f>'Jun-06'!$C8</f>
        <v>10629.714474916458</v>
      </c>
      <c r="V9" s="8">
        <f>'Jul-06'!$C8</f>
        <v>51881.82562446594</v>
      </c>
      <c r="W9" s="8">
        <f>'Aug-06'!$C8</f>
        <v>53872.82280433178</v>
      </c>
      <c r="X9" s="8">
        <f>'Sept-06'!$C8</f>
        <v>56889.51363372803</v>
      </c>
      <c r="Y9" s="8">
        <f>'Oct-06'!$C8</f>
        <v>59616.51991207664</v>
      </c>
      <c r="Z9" s="8">
        <f>'Nov-06'!$C8</f>
        <v>28006.316992998123</v>
      </c>
      <c r="AA9" s="8">
        <f>'Dec-06'!$C8</f>
        <v>57349.66483902931</v>
      </c>
      <c r="AB9" s="8">
        <f>'Jan-07'!$C8</f>
        <v>35452.71631169319</v>
      </c>
      <c r="AC9" s="8">
        <f>'Feb-07'!$C8</f>
        <v>23084.167336006372</v>
      </c>
      <c r="AD9" s="8">
        <f>'Mar-07'!$C8</f>
        <v>927.1032469956808</v>
      </c>
      <c r="AE9" s="8">
        <f>'Aug-07'!$C8</f>
        <v>0</v>
      </c>
      <c r="AF9" s="8">
        <f>'May-07'!$C8</f>
        <v>13254.10464214325</v>
      </c>
      <c r="AG9" s="8">
        <f>'Jun-07'!$C8</f>
        <v>15660.416021499572</v>
      </c>
      <c r="AH9" s="8">
        <f>'Jul-07'!$C8</f>
        <v>31784.45870005843</v>
      </c>
      <c r="AI9" s="8">
        <f>'Aug-07'!$C8</f>
        <v>0</v>
      </c>
      <c r="AJ9" s="8">
        <f>'Sep-07'!$C8</f>
        <v>0</v>
      </c>
      <c r="AK9" s="8">
        <f>'Oct-07'!$C8</f>
        <v>48418.407282168046</v>
      </c>
      <c r="AL9" s="8">
        <f>'Nov-07'!$C8</f>
        <v>51492.43550292825</v>
      </c>
      <c r="AM9" s="8">
        <f>'Dec-07'!$C8</f>
        <v>42492.347525425655</v>
      </c>
      <c r="AN9" s="8">
        <f>'Jan-08'!$C8</f>
        <v>29662.57139374569</v>
      </c>
      <c r="AO9" s="8">
        <f>'Feb-08'!$C8</f>
        <v>47324.96824965637</v>
      </c>
      <c r="AP9" s="8">
        <f>'Mar-08'!$C8</f>
        <v>29303.591254199488</v>
      </c>
      <c r="AQ9" s="8">
        <f>'Apr-08'!$C8</f>
        <v>53935.14485075179</v>
      </c>
      <c r="AR9" s="8">
        <f>'May-08'!$C8</f>
        <v>7196.043585406914</v>
      </c>
      <c r="AS9" s="31">
        <f>'Jun-08'!$C8</f>
        <v>0</v>
      </c>
      <c r="AT9" s="31">
        <f>'Jul-08'!$C8</f>
        <v>28107.24586435389</v>
      </c>
      <c r="AU9" s="31">
        <f>'Aug-08'!$C8</f>
        <v>59643.94208422059</v>
      </c>
      <c r="AV9" s="31">
        <f>'Sep-08'!$C8</f>
        <v>53241.04006326612</v>
      </c>
      <c r="AW9" s="31">
        <f>'Oct-08'!$C8</f>
        <v>59779.74524688948</v>
      </c>
    </row>
    <row r="10" spans="4:49" ht="12.7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31"/>
      <c r="AT10" s="31"/>
      <c r="AU10" s="31"/>
      <c r="AV10" s="31"/>
      <c r="AW10" s="31"/>
    </row>
    <row r="11" spans="1:49" ht="12.75">
      <c r="A11" t="s">
        <v>5</v>
      </c>
      <c r="D11" s="8">
        <f>'Jan-05'!$C10</f>
        <v>506011.5527359599</v>
      </c>
      <c r="E11" s="8">
        <f>'Feb-05'!$C10</f>
        <v>452825.8093724137</v>
      </c>
      <c r="F11" s="8">
        <f>'Mar-05'!C10</f>
        <v>719160.8389767655</v>
      </c>
      <c r="G11" s="8">
        <f>'Apr 05'!$C10</f>
        <v>733451.6364664821</v>
      </c>
      <c r="H11" s="8">
        <f>'May-05'!$C10</f>
        <v>0</v>
      </c>
      <c r="I11" s="8">
        <f>'Jun-05'!$C10</f>
        <v>61004.54285060502</v>
      </c>
      <c r="J11" s="8">
        <f>'Jul-05'!$C10</f>
        <v>494891.2921704977</v>
      </c>
      <c r="K11" s="8">
        <f>'Aug-05'!$C10</f>
        <v>892410.9665123941</v>
      </c>
      <c r="L11" s="8">
        <f>'Sep-05'!$C10</f>
        <v>912325.8760492811</v>
      </c>
      <c r="M11" s="8">
        <f>'Oct-05'!$C10</f>
        <v>287729.28988927166</v>
      </c>
      <c r="N11" s="8">
        <f>'Nov-05'!$C10</f>
        <v>908500.8482992419</v>
      </c>
      <c r="O11" s="8">
        <f>'Dec-05'!$C10</f>
        <v>901080.1431270447</v>
      </c>
      <c r="P11" s="8">
        <f>'Jan-06'!$C10</f>
        <v>107639.70244657758</v>
      </c>
      <c r="Q11" s="8">
        <f>'Feb-06'!$C10</f>
        <v>375261.49115641654</v>
      </c>
      <c r="R11" s="8">
        <f>'Mar-06'!$C10</f>
        <v>300681.8423497661</v>
      </c>
      <c r="S11" s="8">
        <f>'Apr-06'!$C10</f>
        <v>0</v>
      </c>
      <c r="T11" s="8">
        <f>'May-06'!$C10</f>
        <v>0</v>
      </c>
      <c r="U11" s="8">
        <f>'Jun-06'!$C10</f>
        <v>214340.56693928415</v>
      </c>
      <c r="V11" s="8">
        <f>'Jul-06'!$C10</f>
        <v>976998.6259416573</v>
      </c>
      <c r="W11" s="8">
        <f>'Aug-06'!$C10</f>
        <v>1000840.0922944394</v>
      </c>
      <c r="X11" s="8">
        <f>'Sept-06'!$C10</f>
        <v>1053533.3973055086</v>
      </c>
      <c r="Y11" s="8">
        <f>'Oct-06'!$C10</f>
        <v>1143297.915189969</v>
      </c>
      <c r="Z11" s="8">
        <f>'Nov-06'!$C10</f>
        <v>551660.4279541734</v>
      </c>
      <c r="AA11" s="8">
        <f>'Dec-06'!$C10</f>
        <v>1161088.658365109</v>
      </c>
      <c r="AB11" s="8">
        <f>'Jan-07'!$C10</f>
        <v>722381.8306109884</v>
      </c>
      <c r="AC11" s="8">
        <f>'Feb-07'!$C10</f>
        <v>464522.15269169305</v>
      </c>
      <c r="AD11" s="8">
        <f>'Mar-07'!$C10</f>
        <v>21457.887812178124</v>
      </c>
      <c r="AE11" s="8">
        <f>'Aug-07'!$C10</f>
        <v>0</v>
      </c>
      <c r="AF11" s="8">
        <f>'May-07'!$C10</f>
        <v>265504.51207652665</v>
      </c>
      <c r="AG11" s="8">
        <f>'Jun-07'!$C10</f>
        <v>304743.69137485087</v>
      </c>
      <c r="AH11" s="8">
        <f>'Jul-07'!$C10</f>
        <v>588223.8999397231</v>
      </c>
      <c r="AI11" s="8">
        <f>'Aug-07'!$C10</f>
        <v>0</v>
      </c>
      <c r="AJ11" s="8">
        <f>'Sep-07'!$C10</f>
        <v>0</v>
      </c>
      <c r="AK11" s="8">
        <f>'Oct-07'!$C10</f>
        <v>932363.3242715745</v>
      </c>
      <c r="AL11" s="8">
        <f>'Nov-07'!$C10</f>
        <v>1012895.0542838756</v>
      </c>
      <c r="AM11" s="8">
        <f>'Dec-07'!$C10</f>
        <v>830432.1429765415</v>
      </c>
      <c r="AN11" s="8">
        <f>'Jan-08'!$C10</f>
        <v>607704.1234987458</v>
      </c>
      <c r="AO11" s="8">
        <f>'Feb-08'!$C10</f>
        <v>931349.0334494824</v>
      </c>
      <c r="AP11" s="8">
        <f>'Mar-08'!$C10</f>
        <v>532059.352923724</v>
      </c>
      <c r="AQ11" s="8">
        <f>'Apr-08'!$C10</f>
        <v>1039977.2135889748</v>
      </c>
      <c r="AR11" s="8">
        <f>'May-08'!$C10</f>
        <v>138831.16866789624</v>
      </c>
      <c r="AS11" s="31">
        <f>'Jun-08'!$C10</f>
        <v>0</v>
      </c>
      <c r="AT11" s="31">
        <f>'Jul-08'!$C10</f>
        <v>522395.47358318383</v>
      </c>
      <c r="AU11" s="31">
        <f>'Aug-08'!$C10</f>
        <v>1107709.2869781114</v>
      </c>
      <c r="AV11" s="31">
        <f>'Sep-08'!$C10</f>
        <v>1004195.9827609817</v>
      </c>
      <c r="AW11" s="31">
        <f>'Oct-08'!$C10</f>
        <v>1153524.9410765637</v>
      </c>
    </row>
    <row r="12" spans="1:49" ht="12.75">
      <c r="A12" t="s">
        <v>6</v>
      </c>
      <c r="D12" s="8">
        <f>'Jan-05'!$C11</f>
        <v>501135.92493047286</v>
      </c>
      <c r="E12" s="8">
        <f>'Feb-05'!$C11</f>
        <v>452825.8093724137</v>
      </c>
      <c r="F12" s="8">
        <f>'Mar-05'!C11</f>
        <v>719160.8389767655</v>
      </c>
      <c r="G12" s="8">
        <f>'Apr 05'!$C11</f>
        <v>733451.6364664821</v>
      </c>
      <c r="H12" s="8">
        <f>'May-05'!$C11</f>
        <v>0</v>
      </c>
      <c r="I12" s="8">
        <f>'Jun-05'!$C11</f>
        <v>61004.54285060502</v>
      </c>
      <c r="J12" s="8">
        <f>'Jul-05'!$C11</f>
        <v>494259.0509651277</v>
      </c>
      <c r="K12" s="8">
        <f>'Aug-05'!$C11</f>
        <v>886982.9835574604</v>
      </c>
      <c r="L12" s="8">
        <f>'Sep-05'!$C11</f>
        <v>911081.4821444885</v>
      </c>
      <c r="M12" s="8">
        <f>'Oct-05'!$C11</f>
        <v>287729.28988927166</v>
      </c>
      <c r="N12" s="8">
        <f>'Nov-05'!$C11</f>
        <v>908500.8482992419</v>
      </c>
      <c r="O12" s="8">
        <f>'Dec-05'!$C11</f>
        <v>901080.1431270447</v>
      </c>
      <c r="P12" s="8">
        <f>'Jan-06'!$C11</f>
        <v>107639.70244657758</v>
      </c>
      <c r="Q12" s="8">
        <f>'Feb-06'!$C11</f>
        <v>375261.49115641654</v>
      </c>
      <c r="R12" s="8">
        <f>'Mar-06'!$C11</f>
        <v>300531.7700089238</v>
      </c>
      <c r="S12" s="8">
        <f>'Apr-06'!$C11</f>
        <v>0</v>
      </c>
      <c r="T12" s="8">
        <f>'May-06'!$C11</f>
        <v>0</v>
      </c>
      <c r="U12" s="8">
        <f>'Jun-06'!$C11</f>
        <v>213612.1523303491</v>
      </c>
      <c r="V12" s="8">
        <f>'Jul-06'!$C11</f>
        <v>961151.689346668</v>
      </c>
      <c r="W12" s="8">
        <f>'Aug-06'!$C11</f>
        <v>990781.0270857648</v>
      </c>
      <c r="X12" s="8">
        <f>'Sept-06'!$C11</f>
        <v>1043332.6948654366</v>
      </c>
      <c r="Y12" s="8">
        <f>'Oct-06'!$C11</f>
        <v>1139699.9850548015</v>
      </c>
      <c r="Z12" s="8">
        <f>'Nov-06'!$C11</f>
        <v>548151.5187915992</v>
      </c>
      <c r="AA12" s="8">
        <f>'Dec-06'!$C11</f>
        <v>1160288.57056364</v>
      </c>
      <c r="AB12" s="8">
        <f>'Jan-07'!$C11</f>
        <v>722336.8992593768</v>
      </c>
      <c r="AC12" s="8">
        <f>'Feb-07'!$C11</f>
        <v>464522.15269169305</v>
      </c>
      <c r="AD12" s="8">
        <f>'Mar-07'!$C11</f>
        <v>21457.887812178124</v>
      </c>
      <c r="AE12" s="8">
        <f>'Aug-07'!$C11</f>
        <v>0</v>
      </c>
      <c r="AF12" s="8">
        <f>'May-07'!$C11</f>
        <v>265489.3325209015</v>
      </c>
      <c r="AG12" s="8">
        <f>'Jun-07'!$C11</f>
        <v>300449.63357911736</v>
      </c>
      <c r="AH12" s="8">
        <f>'Jul-07'!$C11</f>
        <v>575272.6754079959</v>
      </c>
      <c r="AI12" s="8">
        <f>'Aug-07'!$C11</f>
        <v>0</v>
      </c>
      <c r="AJ12" s="8">
        <f>'Sep-07'!$C11</f>
        <v>0</v>
      </c>
      <c r="AK12" s="8">
        <f>'Oct-07'!$C11</f>
        <v>931612.029972062</v>
      </c>
      <c r="AL12" s="8">
        <f>'Nov-07'!$C11</f>
        <v>1008791.1001058896</v>
      </c>
      <c r="AM12" s="8">
        <f>'Dec-07'!$C11</f>
        <v>825205.5464920872</v>
      </c>
      <c r="AN12" s="8">
        <f>'Jan-08'!$C11</f>
        <v>605166.8967628281</v>
      </c>
      <c r="AO12" s="8">
        <f>'Feb-08'!$C11</f>
        <v>930109.1337441835</v>
      </c>
      <c r="AP12" s="8">
        <f>'Mar-08'!$C11</f>
        <v>530481.842564643</v>
      </c>
      <c r="AQ12" s="8">
        <f>'Apr-08'!$C11</f>
        <v>1030598.1793244848</v>
      </c>
      <c r="AR12" s="8">
        <f>'May-08'!$C11</f>
        <v>138809.70731056354</v>
      </c>
      <c r="AS12" s="31">
        <f>'Jun-08'!$C11</f>
        <v>0</v>
      </c>
      <c r="AT12" s="31">
        <f>'Jul-08'!$C11</f>
        <v>519455.139150231</v>
      </c>
      <c r="AU12" s="31">
        <f>'Aug-08'!$C11</f>
        <v>1087764.8428045881</v>
      </c>
      <c r="AV12" s="31">
        <f>'Sep-08'!$C11</f>
        <v>992068.6976331662</v>
      </c>
      <c r="AW12" s="31">
        <f>'Oct-08'!$C11</f>
        <v>1149196.8419393874</v>
      </c>
    </row>
    <row r="13" spans="1:49" ht="12.75">
      <c r="A13" t="s">
        <v>7</v>
      </c>
      <c r="D13" s="8">
        <f>'Jan-05'!$C12</f>
        <v>4875.6278054869945</v>
      </c>
      <c r="E13" s="8">
        <f>'Feb-05'!$C12</f>
        <v>0</v>
      </c>
      <c r="F13" s="8"/>
      <c r="G13" s="8">
        <f>'Apr 05'!$C12</f>
        <v>0</v>
      </c>
      <c r="H13" s="8">
        <f>'May-05'!$C12</f>
        <v>0</v>
      </c>
      <c r="I13" s="8">
        <f>'Jun-05'!$C12</f>
        <v>0</v>
      </c>
      <c r="J13" s="8">
        <f>'Jul-05'!$C12</f>
        <v>632.2412053699956</v>
      </c>
      <c r="K13" s="8">
        <f>'Aug-05'!$C12</f>
        <v>5427.982954933775</v>
      </c>
      <c r="L13" s="8">
        <f>'Sep-05'!$C12</f>
        <v>1244.3939047925683</v>
      </c>
      <c r="M13" s="8">
        <f>'Oct-05'!$C12</f>
        <v>0</v>
      </c>
      <c r="N13" s="8">
        <f>'Nov-05'!$C12</f>
        <v>0</v>
      </c>
      <c r="O13" s="8">
        <f>'Dec-05'!$C12</f>
        <v>0</v>
      </c>
      <c r="P13" s="8">
        <f>'Jan-06'!$C12</f>
        <v>0</v>
      </c>
      <c r="Q13" s="8">
        <f>'Feb-06'!$C12</f>
        <v>0</v>
      </c>
      <c r="R13" s="8">
        <f>'Mar-06'!$C12</f>
        <v>150.07234084231075</v>
      </c>
      <c r="S13" s="8">
        <f>'Apr-06'!$C12</f>
        <v>0</v>
      </c>
      <c r="T13" s="8">
        <f>'May-06'!$C12</f>
        <v>0.13617964066280938</v>
      </c>
      <c r="U13" s="8">
        <f>'Jun-06'!$C12</f>
        <v>728.4146089350543</v>
      </c>
      <c r="V13" s="8">
        <f>'Jul-06'!$C12</f>
        <v>15846.936594989393</v>
      </c>
      <c r="W13" s="8">
        <f>'Aug-06'!$C12</f>
        <v>10059.065208674692</v>
      </c>
      <c r="X13" s="8">
        <f>'Sept-06'!$C12</f>
        <v>10200.702440072064</v>
      </c>
      <c r="Y13" s="8">
        <f>'Oct-06'!$C12</f>
        <v>3597.930135167441</v>
      </c>
      <c r="Z13" s="8">
        <f>'Nov-06'!$C12</f>
        <v>3508.909162574179</v>
      </c>
      <c r="AA13" s="8">
        <f>'Dec-06'!$C12</f>
        <v>800.0878014689384</v>
      </c>
      <c r="AB13" s="8">
        <f>'Jan-07'!$C12</f>
        <v>44.93135161166176</v>
      </c>
      <c r="AC13" s="8">
        <f>'Feb-07'!$C12</f>
        <v>0</v>
      </c>
      <c r="AD13" s="8">
        <f>'Mar-07'!$C12</f>
        <v>0</v>
      </c>
      <c r="AE13" s="8">
        <f>'Aug-07'!$C12</f>
        <v>0</v>
      </c>
      <c r="AF13" s="8">
        <f>'May-07'!$C12</f>
        <v>15.179555625132412</v>
      </c>
      <c r="AG13" s="8">
        <f>'Jun-07'!$C12</f>
        <v>4294.057795733522</v>
      </c>
      <c r="AH13" s="8">
        <f>'Jul-07'!$C12</f>
        <v>12951.224531727175</v>
      </c>
      <c r="AI13" s="8">
        <f>'Aug-07'!$C12</f>
        <v>0</v>
      </c>
      <c r="AJ13" s="8">
        <f>'Sep-07'!$C12</f>
        <v>0</v>
      </c>
      <c r="AK13" s="8">
        <f>'Oct-07'!$C12</f>
        <v>751.2942995125586</v>
      </c>
      <c r="AL13" s="8">
        <f>'Nov-07'!$C12</f>
        <v>4103.9541779860265</v>
      </c>
      <c r="AM13" s="8">
        <f>'Dec-07'!$C12</f>
        <v>5226.59648445439</v>
      </c>
      <c r="AN13" s="8">
        <f>'Jan-08'!$C12</f>
        <v>2537.2267359177104</v>
      </c>
      <c r="AO13" s="8">
        <f>'Feb-08'!$C12</f>
        <v>1239.8997052988852</v>
      </c>
      <c r="AP13" s="8">
        <f>'Mar-08'!$C12</f>
        <v>1577.5103590809847</v>
      </c>
      <c r="AQ13" s="8">
        <f>'Apr-08'!$C12</f>
        <v>9379.034264490061</v>
      </c>
      <c r="AR13" s="8">
        <f>'May-08'!$C12</f>
        <v>21.461357332695354</v>
      </c>
      <c r="AS13" s="31">
        <f>'Jun-08'!$C12</f>
        <v>0</v>
      </c>
      <c r="AT13" s="31">
        <f>'Jul-08'!$C12</f>
        <v>2940.334432952832</v>
      </c>
      <c r="AU13" s="31">
        <f>'Aug-08'!$C12</f>
        <v>19944.44417352322</v>
      </c>
      <c r="AV13" s="31">
        <f>'Sep-08'!$C12</f>
        <v>12127.28512781547</v>
      </c>
      <c r="AW13" s="31">
        <f>'Oct-08'!$C12</f>
        <v>4328.0991371762375</v>
      </c>
    </row>
    <row r="14" spans="1:49" ht="12.75">
      <c r="A14" t="s">
        <v>1</v>
      </c>
      <c r="D14" s="8">
        <f>'Jan-05'!$C13</f>
        <v>1029.300191368439</v>
      </c>
      <c r="E14" s="8">
        <f>'Feb-05'!$C13</f>
        <v>1029.3170280982288</v>
      </c>
      <c r="F14" s="8">
        <f>'Mar-05'!C13</f>
        <v>1035.809119451562</v>
      </c>
      <c r="G14" s="8">
        <f>'Apr 05'!$C13</f>
        <v>1034.5932424873563</v>
      </c>
      <c r="H14" s="8">
        <f>'May-05'!$C13</f>
        <v>1030.1249905926181</v>
      </c>
      <c r="I14" s="8">
        <f>'Jun-05'!$C13</f>
        <v>1030.1373423704172</v>
      </c>
      <c r="J14" s="8">
        <f>'Jul-05'!$C13</f>
        <v>1030.0841261221826</v>
      </c>
      <c r="K14" s="8">
        <f>'Aug-05'!$C13</f>
        <v>1015.8554381414284</v>
      </c>
      <c r="L14" s="8">
        <f>'Sep-05'!$C13</f>
        <v>1030.7615739993278</v>
      </c>
      <c r="M14" s="8">
        <f>'Oct-05'!$C13</f>
        <v>1032.9746309444565</v>
      </c>
      <c r="N14" s="8">
        <f>'Nov-05'!$C13</f>
        <v>1029.575702935075</v>
      </c>
      <c r="O14" s="8">
        <f>'Dec-05'!$C13</f>
        <v>1029.3632458764416</v>
      </c>
      <c r="P14" s="8">
        <f>'Jan-06'!$C13</f>
        <v>1026.274162073305</v>
      </c>
      <c r="Q14" s="8">
        <f>'Feb-06'!$C13</f>
        <v>1028.6161019461495</v>
      </c>
      <c r="R14" s="8">
        <f>'Mar-06'!$C13</f>
        <v>1030.4021406115198</v>
      </c>
      <c r="S14" s="8">
        <f>'Apr-06'!$C13</f>
        <v>1026.8226151099573</v>
      </c>
      <c r="T14" s="8">
        <f>'May-06'!$C13</f>
        <v>1027.0057471920024</v>
      </c>
      <c r="U14" s="8">
        <f>'Jun-06'!$C13</f>
        <v>1025.0170916301447</v>
      </c>
      <c r="V14" s="8">
        <f>'Jul-06'!$C13</f>
        <v>1029.1357166348207</v>
      </c>
      <c r="W14" s="8">
        <f>'Aug-06'!$C13</f>
        <v>1044.0748120405542</v>
      </c>
      <c r="X14" s="8">
        <f>'Sept-06'!$C13</f>
        <v>1044.0789489746094</v>
      </c>
      <c r="Y14" s="8">
        <f>'Oct-06'!$C13</f>
        <v>1041.9928250645396</v>
      </c>
      <c r="Z14" s="8">
        <f>'Nov-06'!$C13</f>
        <v>1037.3753797393483</v>
      </c>
      <c r="AA14" s="8">
        <f>'Dec-06'!$C13</f>
        <v>1037.5950653629488</v>
      </c>
      <c r="AB14" s="8">
        <f>'Jan-07'!$C13</f>
        <v>1036.732515495321</v>
      </c>
      <c r="AC14" s="8">
        <f>'Feb-07'!$C13</f>
        <v>1040.0223386253367</v>
      </c>
      <c r="AD14" s="8">
        <f>'Mar-07'!$C13</f>
        <v>1034.6354962542177</v>
      </c>
      <c r="AE14" s="8">
        <f>'Aug-07'!$C13</f>
        <v>944</v>
      </c>
      <c r="AF14" s="8">
        <f>'May-07'!$C13</f>
        <v>1038.9375636754971</v>
      </c>
      <c r="AG14" s="8">
        <f>'Jun-07'!$C13</f>
        <v>1038.418443033258</v>
      </c>
      <c r="AH14" s="8">
        <f>'Jul-07'!$C13</f>
        <v>1042.1239329520959</v>
      </c>
      <c r="AI14" s="8">
        <f>'Aug-07'!$C13</f>
        <v>944</v>
      </c>
      <c r="AJ14" s="8">
        <f>'Sep-07'!$C13</f>
        <v>944</v>
      </c>
      <c r="AK14" s="8">
        <f>'Oct-07'!$C13</f>
        <v>1034.3781508071788</v>
      </c>
      <c r="AL14" s="8">
        <f>'Nov-07'!$C13</f>
        <v>1032.8513210412787</v>
      </c>
      <c r="AM14" s="8">
        <f>'Dec-07'!$C13</f>
        <v>1035.9392996196434</v>
      </c>
      <c r="AN14" s="8">
        <f>'Jan-08'!$C13</f>
        <v>1034.3710154272972</v>
      </c>
      <c r="AO14" s="8">
        <f>'Feb-08'!$C13</f>
        <v>1034.4484213948995</v>
      </c>
      <c r="AP14" s="8">
        <f>'Mar-08'!$C13</f>
        <v>1029.7654763009912</v>
      </c>
      <c r="AQ14" s="8">
        <f>'Apr-08'!$C13</f>
        <v>1038.4446782173995</v>
      </c>
      <c r="AR14" s="8">
        <f>'May-08'!$C13</f>
        <v>1025.5111203049935</v>
      </c>
      <c r="AS14" s="31">
        <f>'Jun-08'!$C13</f>
        <v>1051.3760042998167</v>
      </c>
      <c r="AT14" s="31">
        <f>'Jul-08'!$C13</f>
        <v>1041.8499166854442</v>
      </c>
      <c r="AU14" s="31">
        <f>'Aug-08'!$C13</f>
        <v>1040.9115154956255</v>
      </c>
      <c r="AV14" s="31">
        <f>'Sep-08'!$C13</f>
        <v>1037.5638959376518</v>
      </c>
      <c r="AW14" s="31">
        <f>'Oct-08'!$C13</f>
        <v>1035.346135459271</v>
      </c>
    </row>
    <row r="15" spans="4:49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31"/>
      <c r="AT15" s="31"/>
      <c r="AU15" s="31"/>
      <c r="AV15" s="31"/>
      <c r="AW15" s="31"/>
    </row>
    <row r="16" spans="1:49" ht="12.75">
      <c r="A16" t="s">
        <v>2</v>
      </c>
      <c r="D16" s="8">
        <f>'Jan-05'!$C15</f>
        <v>520837.7880657645</v>
      </c>
      <c r="E16" s="8">
        <f>'Feb-05'!$C15</f>
        <v>466101.3163493879</v>
      </c>
      <c r="F16" s="8">
        <f>'Mar-05'!C15</f>
        <v>744913.3553645702</v>
      </c>
      <c r="G16" s="8">
        <f>'Apr 05'!$C15</f>
        <v>758824.1067795154</v>
      </c>
      <c r="H16" s="8">
        <f>'May-05'!$C15</f>
        <v>0</v>
      </c>
      <c r="I16" s="8">
        <f>'Jun-05'!$C15</f>
        <v>62843.05764464449</v>
      </c>
      <c r="J16" s="8">
        <f>'Jul-05'!$C15</f>
        <v>509779.6642209249</v>
      </c>
      <c r="K16" s="8">
        <f>'Aug-05'!$C15</f>
        <v>906560.5333886638</v>
      </c>
      <c r="L16" s="8">
        <f>'Sep-05'!$C15</f>
        <v>940390.4559968725</v>
      </c>
      <c r="M16" s="8">
        <f>'Oct-05'!$C15</f>
        <v>297217.0570352809</v>
      </c>
      <c r="N16" s="8">
        <f>'Nov-05'!$C15</f>
        <v>935370.3995048039</v>
      </c>
      <c r="O16" s="8">
        <f>'Dec-05'!$C15</f>
        <v>927538.7809240633</v>
      </c>
      <c r="P16" s="8">
        <f>'Jan-06'!$C15</f>
        <v>110467.84543418128</v>
      </c>
      <c r="Q16" s="8">
        <f>'Feb-06'!$C15</f>
        <v>386000.0122438126</v>
      </c>
      <c r="R16" s="8">
        <f>'Mar-06'!$C15</f>
        <v>309823.21400021453</v>
      </c>
      <c r="S16" s="8">
        <f>'Apr-06'!$C15</f>
        <v>0</v>
      </c>
      <c r="T16" s="8">
        <f>'May-06'!$C15</f>
        <v>0</v>
      </c>
      <c r="U16" s="8">
        <f>'Jun-06'!$C15</f>
        <v>219702.74454246138</v>
      </c>
      <c r="V16" s="8">
        <f>'Jul-06'!$C15</f>
        <v>1005464.1810597026</v>
      </c>
      <c r="W16" s="8">
        <f>'Aug-06'!$C15</f>
        <v>1044951.9312449679</v>
      </c>
      <c r="X16" s="8">
        <f>'Sept-06'!$C15</f>
        <v>1099972.042168385</v>
      </c>
      <c r="Y16" s="8">
        <f>'Oct-06'!$C15</f>
        <v>1191308.224539194</v>
      </c>
      <c r="Z16" s="8">
        <f>'Nov-06'!$C15</f>
        <v>572278.9459361321</v>
      </c>
      <c r="AA16" s="8">
        <f>'Dec-06'!$C15</f>
        <v>1204739.8623685238</v>
      </c>
      <c r="AB16" s="8">
        <f>'Jan-07'!$C15</f>
        <v>748916.7323974449</v>
      </c>
      <c r="AC16" s="8">
        <f>'Feb-07'!$C15</f>
        <v>483113.41558569035</v>
      </c>
      <c r="AD16" s="8">
        <f>'Mar-07'!$C15</f>
        <v>22201.092405120242</v>
      </c>
      <c r="AE16" s="8">
        <f>'Aug-07'!$C15</f>
        <v>0</v>
      </c>
      <c r="AF16" s="8">
        <f>'May-07'!$C15</f>
        <v>275842.6109216382</v>
      </c>
      <c r="AG16" s="8">
        <f>'Jun-07'!$C15</f>
        <v>316451.4695216803</v>
      </c>
      <c r="AH16" s="8">
        <f>'Jul-07'!$C15</f>
        <v>613002.2040616042</v>
      </c>
      <c r="AI16" s="8">
        <f>'Aug-07'!$C15</f>
        <v>0</v>
      </c>
      <c r="AJ16" s="8">
        <f>'Sep-07'!$C15</f>
        <v>0</v>
      </c>
      <c r="AK16" s="8">
        <f>'Oct-07'!$C15</f>
        <v>964416.2512404653</v>
      </c>
      <c r="AL16" s="8">
        <f>'Nov-07'!$C15</f>
        <v>1046169.9948932786</v>
      </c>
      <c r="AM16" s="8">
        <f>'Dec-07'!$C15</f>
        <v>860277.2925767581</v>
      </c>
      <c r="AN16" s="8">
        <f>'Jan-08'!$C15</f>
        <v>628591.5313027534</v>
      </c>
      <c r="AO16" s="8">
        <f>'Feb-08'!$C15</f>
        <v>963432.5374194825</v>
      </c>
      <c r="AP16" s="8">
        <f>'Mar-08'!$C15</f>
        <v>547896.3529838958</v>
      </c>
      <c r="AQ16" s="8">
        <f>'Apr-08'!$C15</f>
        <v>1079958.8029188307</v>
      </c>
      <c r="AR16" s="8">
        <f>'May-08'!$C15</f>
        <v>142372.90731386578</v>
      </c>
      <c r="AS16" s="31">
        <f>'Jun-08'!$C15</f>
        <v>0</v>
      </c>
      <c r="AT16" s="31">
        <f>'Jul-08'!$C15</f>
        <v>544257.6806294932</v>
      </c>
      <c r="AU16" s="31">
        <f>'Aug-08'!$C15</f>
        <v>1153027.3526369645</v>
      </c>
      <c r="AV16" s="31">
        <f>'Sep-08'!$C15</f>
        <v>1041917.496158423</v>
      </c>
      <c r="AW16" s="31">
        <f>'Oct-08'!$C15</f>
        <v>1194297.5898995034</v>
      </c>
    </row>
    <row r="17" spans="1:49" ht="12.75">
      <c r="A17" t="s">
        <v>3</v>
      </c>
      <c r="D17" s="8">
        <f>'Jan-05'!$C16</f>
        <v>515819.30343253544</v>
      </c>
      <c r="E17" s="8">
        <f>'Feb-05'!$C16</f>
        <v>466101.3163493879</v>
      </c>
      <c r="F17" s="8">
        <f>'Mar-05'!C16</f>
        <v>744913.3553645702</v>
      </c>
      <c r="G17" s="8">
        <f>'Apr 05'!$C16</f>
        <v>758824.1067795154</v>
      </c>
      <c r="H17" s="8">
        <f>'May-05'!$C16</f>
        <v>0</v>
      </c>
      <c r="I17" s="8">
        <f>'Jun-05'!$C16</f>
        <v>62843.05764464449</v>
      </c>
      <c r="J17" s="8">
        <f>'Jul-05'!$C16</f>
        <v>509128.40259139286</v>
      </c>
      <c r="K17" s="8">
        <f>'Aug-05'!$C16</f>
        <v>901046.4873857553</v>
      </c>
      <c r="L17" s="8">
        <f>'Sep-05'!$C16</f>
        <v>939107.7825768933</v>
      </c>
      <c r="M17" s="8">
        <f>'Oct-05'!$C16</f>
        <v>297217.0570352809</v>
      </c>
      <c r="N17" s="8">
        <f>'Nov-05'!$C16</f>
        <v>935370.3995048039</v>
      </c>
      <c r="O17" s="8">
        <f>'Dec-05'!$C16</f>
        <v>927538.7809240633</v>
      </c>
      <c r="P17" s="8">
        <f>'Jan-06'!$C16</f>
        <v>110467.84543418128</v>
      </c>
      <c r="Q17" s="8">
        <f>'Feb-06'!$C16</f>
        <v>386000.0122438126</v>
      </c>
      <c r="R17" s="8">
        <f>'Mar-06'!$C16</f>
        <v>309668.579138964</v>
      </c>
      <c r="S17" s="8">
        <f>'Apr-06'!$C16</f>
        <v>0</v>
      </c>
      <c r="T17" s="8">
        <f>'May-06'!$C16</f>
        <v>0</v>
      </c>
      <c r="U17" s="8">
        <f>'Jun-06'!$C16</f>
        <v>218956.10711850988</v>
      </c>
      <c r="V17" s="8">
        <f>'Jul-06'!$C16</f>
        <v>989155.5326105517</v>
      </c>
      <c r="W17" s="8">
        <f>'Aug-06'!$C16</f>
        <v>1034449.5146279172</v>
      </c>
      <c r="X17" s="8">
        <f>'Sept-06'!$C16</f>
        <v>1089321.703485952</v>
      </c>
      <c r="Y17" s="8">
        <f>'Oct-06'!$C16</f>
        <v>1187559.2071532663</v>
      </c>
      <c r="Z17" s="8">
        <f>'Nov-06'!$C16</f>
        <v>568638.8899611357</v>
      </c>
      <c r="AA17" s="8">
        <f>'Dec-06'!$C16</f>
        <v>1203909.6952138625</v>
      </c>
      <c r="AB17" s="8">
        <f>'Jan-07'!$C16</f>
        <v>748870.150604264</v>
      </c>
      <c r="AC17" s="8">
        <f>'Feb-07'!$C16</f>
        <v>483113.41558569035</v>
      </c>
      <c r="AD17" s="8">
        <f>'Mar-07'!$C16</f>
        <v>22201.092405120242</v>
      </c>
      <c r="AE17" s="8">
        <f>'Aug-07'!$C16</f>
        <v>0</v>
      </c>
      <c r="AF17" s="8">
        <f>'May-07'!$C16</f>
        <v>275826.84031109937</v>
      </c>
      <c r="AG17" s="8">
        <f>'Jun-07'!$C16</f>
        <v>311992.44071113993</v>
      </c>
      <c r="AH17" s="8">
        <f>'Jul-07'!$C16</f>
        <v>599505.4230160551</v>
      </c>
      <c r="AI17" s="8">
        <f>'Aug-07'!$C16</f>
        <v>0</v>
      </c>
      <c r="AJ17" s="8">
        <f>'Sep-07'!$C16</f>
        <v>0</v>
      </c>
      <c r="AK17" s="8">
        <f>'Oct-07'!$C16</f>
        <v>963639.1288322236</v>
      </c>
      <c r="AL17" s="8">
        <f>'Nov-07'!$C16</f>
        <v>1041931.2203990528</v>
      </c>
      <c r="AM17" s="8">
        <f>'Dec-07'!$C16</f>
        <v>854862.8558752579</v>
      </c>
      <c r="AN17" s="8">
        <f>'Jan-08'!$C16</f>
        <v>625967.0975075528</v>
      </c>
      <c r="AO17" s="8">
        <f>'Feb-08'!$C16</f>
        <v>962149.9251266479</v>
      </c>
      <c r="AP17" s="8">
        <f>'Mar-08'!$C16</f>
        <v>546271.887277607</v>
      </c>
      <c r="AQ17" s="8">
        <f>'Apr-08'!$C16</f>
        <v>1070219.1947000525</v>
      </c>
      <c r="AR17" s="8">
        <f>'May-08'!$C16</f>
        <v>142350.89845326426</v>
      </c>
      <c r="AS17" s="31">
        <f>'Jun-08'!$C16</f>
        <v>0</v>
      </c>
      <c r="AT17" s="31">
        <f>'Jul-08'!$C16</f>
        <v>541194.293445494</v>
      </c>
      <c r="AU17" s="31">
        <f>'Aug-08'!$C16</f>
        <v>1132266.9510265847</v>
      </c>
      <c r="AV17" s="31">
        <f>'Sep-08'!$C16</f>
        <v>1029334.6629540602</v>
      </c>
      <c r="AW17" s="31">
        <f>'Oct-08'!$C16</f>
        <v>1189816.5091839433</v>
      </c>
    </row>
    <row r="18" spans="1:49" ht="12.75">
      <c r="A18" t="s">
        <v>4</v>
      </c>
      <c r="D18" s="8">
        <f>'Jan-05'!$C17</f>
        <v>5018.484633229046</v>
      </c>
      <c r="E18" s="8">
        <f>'Feb-05'!$C17</f>
        <v>0</v>
      </c>
      <c r="F18" s="8">
        <f>'Mar-05'!C17</f>
        <v>0</v>
      </c>
      <c r="G18" s="8">
        <f>'Apr 05'!$C17</f>
        <v>0</v>
      </c>
      <c r="H18" s="8">
        <f>'May-05'!$C17</f>
        <v>0</v>
      </c>
      <c r="I18" s="8">
        <f>'Jun-05'!$C17</f>
        <v>0</v>
      </c>
      <c r="J18" s="8">
        <f>'Jul-05'!$C17</f>
        <v>651.2616295319873</v>
      </c>
      <c r="K18" s="8">
        <f>'Aug-05'!$C17</f>
        <v>5514.046002908455</v>
      </c>
      <c r="L18" s="8">
        <f>'Sep-05'!$C17</f>
        <v>1282.6734199791574</v>
      </c>
      <c r="M18" s="8">
        <f>'Oct-05'!$C17</f>
        <v>0</v>
      </c>
      <c r="N18" s="8">
        <f>'Nov-05'!$C17</f>
        <v>0</v>
      </c>
      <c r="O18" s="8">
        <f>'Dec-05'!$C17</f>
        <v>0</v>
      </c>
      <c r="P18" s="8">
        <f>'Jan-06'!$C17</f>
        <v>0</v>
      </c>
      <c r="Q18" s="8">
        <f>'Feb-06'!$C17</f>
        <v>0</v>
      </c>
      <c r="R18" s="8">
        <f>'Mar-06'!$C17</f>
        <v>154.63486125049863</v>
      </c>
      <c r="S18" s="8">
        <f>'Apr-06'!$C17</f>
        <v>0</v>
      </c>
      <c r="T18" s="8">
        <f>'May-06'!$C17</f>
        <v>0.13985727361124695</v>
      </c>
      <c r="U18" s="8">
        <f>'Jun-06'!$C17</f>
        <v>746.6374239515186</v>
      </c>
      <c r="V18" s="8">
        <f>'Jul-06'!$C17</f>
        <v>16308.648449150975</v>
      </c>
      <c r="W18" s="8">
        <f>'Aug-06'!$C17</f>
        <v>10502.416617050707</v>
      </c>
      <c r="X18" s="8">
        <f>'Sept-06'!$C17</f>
        <v>10650.338682433174</v>
      </c>
      <c r="Y18" s="8">
        <f>'Oct-06'!$C17</f>
        <v>3749.017385927963</v>
      </c>
      <c r="Z18" s="8">
        <f>'Nov-06'!$C17</f>
        <v>3640.055974996267</v>
      </c>
      <c r="AA18" s="8">
        <f>'Dec-06'!$C17</f>
        <v>830.1671546612613</v>
      </c>
      <c r="AB18" s="8">
        <f>'Jan-07'!$C17</f>
        <v>46.58179318096284</v>
      </c>
      <c r="AC18" s="8">
        <f>'Feb-07'!$C17</f>
        <v>0</v>
      </c>
      <c r="AD18" s="8">
        <f>'Mar-07'!$C17</f>
        <v>0</v>
      </c>
      <c r="AE18" s="8">
        <f>'Aug-07'!$C17</f>
        <v>0</v>
      </c>
      <c r="AF18" s="8">
        <f>'May-07'!$C17</f>
        <v>15.770610538851756</v>
      </c>
      <c r="AG18" s="8">
        <f>'Jun-07'!$C17</f>
        <v>4459.028810540427</v>
      </c>
      <c r="AH18" s="8">
        <f>'Jul-07'!$C17</f>
        <v>13496.781045549189</v>
      </c>
      <c r="AI18" s="8">
        <f>'Aug-07'!$C17</f>
        <v>0</v>
      </c>
      <c r="AJ18" s="8">
        <f>'Sep-07'!$C17</f>
        <v>0</v>
      </c>
      <c r="AK18" s="8">
        <f>'Oct-07'!$C17</f>
        <v>777.1224082417751</v>
      </c>
      <c r="AL18" s="8">
        <f>'Nov-07'!$C17</f>
        <v>4238.774494225742</v>
      </c>
      <c r="AM18" s="8">
        <f>'Dec-07'!$C17</f>
        <v>5414.436701500171</v>
      </c>
      <c r="AN18" s="8">
        <f>'Jan-08'!$C17</f>
        <v>2624.433795200489</v>
      </c>
      <c r="AO18" s="8">
        <f>'Feb-08'!$C17</f>
        <v>1282.6122928344328</v>
      </c>
      <c r="AP18" s="8">
        <f>'Mar-08'!$C17</f>
        <v>1624.4657062887777</v>
      </c>
      <c r="AQ18" s="8">
        <f>'Apr-08'!$C17</f>
        <v>9739.608218778345</v>
      </c>
      <c r="AR18" s="8">
        <f>'May-08'!$C17</f>
        <v>22.008860601518197</v>
      </c>
      <c r="AS18" s="31">
        <f>'Jun-08'!$C17</f>
        <v>0</v>
      </c>
      <c r="AT18" s="31">
        <f>'Jul-08'!$C17</f>
        <v>3063.3871839992507</v>
      </c>
      <c r="AU18" s="31">
        <f>'Aug-08'!$C17</f>
        <v>20760.40161037995</v>
      </c>
      <c r="AV18" s="31">
        <f>'Sep-08'!$C17</f>
        <v>12582.833204362962</v>
      </c>
      <c r="AW18" s="31">
        <f>'Oct-08'!$C17</f>
        <v>4481.080715560022</v>
      </c>
    </row>
    <row r="19" spans="4:49" ht="12.7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31"/>
      <c r="AT19" s="31"/>
      <c r="AU19" s="31"/>
      <c r="AV19" s="31"/>
      <c r="AW19" s="31"/>
    </row>
    <row r="20" spans="1:49" ht="12.75">
      <c r="A20" t="s">
        <v>49</v>
      </c>
      <c r="D20" s="20">
        <f>'Jan-05'!$C19</f>
        <v>743.8833333333333</v>
      </c>
      <c r="E20" s="20">
        <f>'Feb-05'!$C19</f>
        <v>671.8833333333333</v>
      </c>
      <c r="F20" s="8">
        <f>'Mar-05'!C19</f>
        <v>564.55</v>
      </c>
      <c r="G20" s="8">
        <f>'Apr 05'!$C19</f>
        <v>504.93333333333334</v>
      </c>
      <c r="H20" s="8">
        <f>'May-05'!$C19</f>
        <v>0</v>
      </c>
      <c r="I20" s="8">
        <f>'Jun-05'!$C19</f>
        <v>50.28333333333333</v>
      </c>
      <c r="J20" s="8">
        <f>'Jul-05'!$C19</f>
        <v>376.3833333333333</v>
      </c>
      <c r="K20" s="8">
        <f>'Aug-05'!$C19</f>
        <v>597.2166666666667</v>
      </c>
      <c r="L20" s="8">
        <f>'Sep-05'!$C19</f>
        <v>614.9333333333333</v>
      </c>
      <c r="M20" s="8">
        <f>'Oct-05'!$C19</f>
        <v>216.36666666666667</v>
      </c>
      <c r="N20" s="8">
        <f>'Nov-05'!$C19</f>
        <v>637.0666666666667</v>
      </c>
      <c r="O20" s="8">
        <f>'Dec-05'!$C19</f>
        <v>601.9666666666667</v>
      </c>
      <c r="P20" s="8">
        <f>'Jan-06'!$C19</f>
        <v>84.3</v>
      </c>
      <c r="Q20" s="8">
        <f>'Feb-06'!$C19</f>
        <v>253.1</v>
      </c>
      <c r="R20" s="8">
        <f>'Mar-06'!$C19</f>
        <v>217</v>
      </c>
      <c r="S20" s="8">
        <f>'Apr-06'!$C19</f>
        <v>0</v>
      </c>
      <c r="T20" s="8">
        <f>'May-06'!$C19</f>
        <v>0</v>
      </c>
      <c r="U20" s="8">
        <f>'Jun-06'!$C19</f>
        <v>163.88333333333333</v>
      </c>
      <c r="V20" s="8">
        <f>'Jul-06'!$C19</f>
        <v>680.0833333333334</v>
      </c>
      <c r="W20" s="8">
        <f>'Aug-06'!$C19</f>
        <v>699.5</v>
      </c>
      <c r="X20" s="8">
        <f>'Sept-06'!$C19</f>
        <v>720.0166666666667</v>
      </c>
      <c r="Y20" s="8">
        <f>'Oct-06'!$C19</f>
        <v>744.0166666666667</v>
      </c>
      <c r="Z20" s="8">
        <f>'Nov-06'!$C19</f>
        <v>376.9</v>
      </c>
      <c r="AA20" s="8">
        <f>'Dec-06'!$C19</f>
        <v>731.4</v>
      </c>
      <c r="AB20" s="8">
        <f>'Jan-07'!$C19</f>
        <v>481.65</v>
      </c>
      <c r="AC20" s="8">
        <f>'Feb-07'!$C19</f>
        <v>311.6666666666667</v>
      </c>
      <c r="AD20" s="8">
        <f>'Mar-07'!$C19</f>
        <v>19.216666666666665</v>
      </c>
      <c r="AE20" s="8">
        <f>'Aug-07'!$C19</f>
        <v>0</v>
      </c>
      <c r="AF20" s="8">
        <f>'May-07'!$C19</f>
        <v>192.28333333333333</v>
      </c>
      <c r="AG20" s="8">
        <f>'Jun-07'!$C19</f>
        <v>219.71666666666667</v>
      </c>
      <c r="AH20" s="8">
        <f>'Jul-07'!$C19</f>
        <v>428.15</v>
      </c>
      <c r="AI20" s="8">
        <f>'Aug-07'!$C19</f>
        <v>0</v>
      </c>
      <c r="AJ20" s="8">
        <f>'Sep-07'!$C19</f>
        <v>0</v>
      </c>
      <c r="AK20" s="8">
        <f>'Oct-07'!$C19</f>
        <v>610.9666666666667</v>
      </c>
      <c r="AL20" s="8">
        <f>'Nov-07'!$C19</f>
        <v>672.5333333333333</v>
      </c>
      <c r="AM20" s="8">
        <f>'Dec-07'!$C19</f>
        <v>565.4166666666666</v>
      </c>
      <c r="AN20" s="8">
        <f>'Jan-08'!$C19</f>
        <v>382.35</v>
      </c>
      <c r="AO20" s="8">
        <f>'Feb-08'!$C19</f>
        <v>597.35</v>
      </c>
      <c r="AP20" s="8">
        <f>'Mar-08'!$C19</f>
        <v>375.2</v>
      </c>
      <c r="AQ20" s="8">
        <f>'Apr-08'!$C19</f>
        <v>658.4833333333333</v>
      </c>
      <c r="AR20" s="8">
        <f>'May-08'!$C19</f>
        <v>106.76666666666667</v>
      </c>
      <c r="AS20" s="31">
        <f>'Jun-08'!$C19</f>
        <v>0</v>
      </c>
      <c r="AT20" s="31">
        <f>'Jul-08'!$C19</f>
        <v>383.3333333333333</v>
      </c>
      <c r="AU20" s="31">
        <f>'Aug-08'!$C19</f>
        <v>743.7666666666667</v>
      </c>
      <c r="AV20" s="31">
        <f>'Sep-08'!$C19</f>
        <v>670.1166666666667</v>
      </c>
      <c r="AW20" s="31">
        <f>'Oct-08'!$C19</f>
        <v>744.0166666666667</v>
      </c>
    </row>
    <row r="21" spans="4:49" ht="12.7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31"/>
      <c r="AT21" s="31"/>
      <c r="AU21" s="31"/>
      <c r="AV21" s="31"/>
      <c r="AW21" s="31"/>
    </row>
    <row r="22" spans="4:49" ht="12.75">
      <c r="D22" s="18"/>
      <c r="E22" s="1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31"/>
      <c r="AT22" s="31"/>
      <c r="AU22" s="31"/>
      <c r="AV22" s="31"/>
      <c r="AW22" s="31"/>
    </row>
    <row r="23" spans="4:49" ht="12.7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31"/>
      <c r="AT23" s="31"/>
      <c r="AU23" s="31"/>
      <c r="AV23" s="31"/>
      <c r="AW23" s="31"/>
    </row>
    <row r="24" spans="1:49" ht="12.75">
      <c r="A24" t="s">
        <v>50</v>
      </c>
      <c r="D24" s="19">
        <f>'Jan-05'!$C23</f>
        <v>327.23333333333335</v>
      </c>
      <c r="E24" s="19">
        <f>'Feb-05'!$C23</f>
        <v>285.8333333333333</v>
      </c>
      <c r="F24" s="8">
        <f>'Mar-05'!C23</f>
        <v>471.45</v>
      </c>
      <c r="G24" s="8">
        <f>'Apr 05'!$C23</f>
        <v>485.15</v>
      </c>
      <c r="H24" s="8">
        <f>'May-05'!$C23</f>
        <v>0</v>
      </c>
      <c r="I24" s="8">
        <f>'Jun-05'!$C23</f>
        <v>41.21666666666667</v>
      </c>
      <c r="J24" s="8">
        <f>'Jul-05'!$C23</f>
        <v>361.05</v>
      </c>
      <c r="K24" s="8">
        <f>'Aug-05'!$C23</f>
        <v>583.7666666666667</v>
      </c>
      <c r="L24" s="8">
        <f>'Sep-05'!$C23</f>
        <v>604.4666666666667</v>
      </c>
      <c r="M24" s="8">
        <f>'Oct-05'!$C23</f>
        <v>202.4</v>
      </c>
      <c r="N24" s="8">
        <f>'Nov-05'!$C23</f>
        <v>626.95</v>
      </c>
      <c r="O24" s="8">
        <f>'Dec-05'!$C23</f>
        <v>596.7333333333333</v>
      </c>
      <c r="P24" s="8">
        <f>'Jan-06'!$C23</f>
        <v>70.3</v>
      </c>
      <c r="Q24" s="8">
        <f>'Feb-06'!$C23</f>
        <v>243.55</v>
      </c>
      <c r="R24" s="8">
        <f>'Mar-06'!$C23</f>
        <v>211.86666666666667</v>
      </c>
      <c r="S24" s="8">
        <f>'Apr-06'!$C23</f>
        <v>0</v>
      </c>
      <c r="T24" s="8">
        <f>'May-06'!$C23</f>
        <v>0</v>
      </c>
      <c r="U24" s="8">
        <f>'Jun-06'!$C23</f>
        <v>153.96666666666667</v>
      </c>
      <c r="V24" s="8">
        <f>'Jul-06'!$C23</f>
        <v>673.2833333333333</v>
      </c>
      <c r="W24" s="8">
        <f>'Aug-06'!$C23</f>
        <v>694.4333333333333</v>
      </c>
      <c r="X24" s="8">
        <f>'Sept-06'!$C23</f>
        <v>720.0166666666667</v>
      </c>
      <c r="Y24" s="8">
        <f>'Oct-06'!$C23</f>
        <v>743.95</v>
      </c>
      <c r="Z24" s="8">
        <f>'Nov-06'!$C23</f>
        <v>361.5</v>
      </c>
      <c r="AA24" s="8">
        <f>'Dec-06'!$C23</f>
        <v>730.05</v>
      </c>
      <c r="AB24" s="8">
        <f>'Jan-07'!$C23</f>
        <v>465.3666666666667</v>
      </c>
      <c r="AC24" s="8">
        <f>'Feb-07'!$C23</f>
        <v>298.8333333333333</v>
      </c>
      <c r="AD24" s="8">
        <f>'Mar-07'!$C23</f>
        <v>13.683333333333334</v>
      </c>
      <c r="AE24" s="8">
        <f>'Aug-07'!$C23</f>
        <v>0</v>
      </c>
      <c r="AF24" s="8">
        <f>'May-07'!$C23</f>
        <v>176.16666666666666</v>
      </c>
      <c r="AG24" s="8">
        <f>'Jun-07'!$C23</f>
        <v>204.08333333333334</v>
      </c>
      <c r="AH24" s="8">
        <f>'Jul-07'!$C23</f>
        <v>412.8666666666667</v>
      </c>
      <c r="AI24" s="8">
        <f>'Aug-07'!$C23</f>
        <v>0</v>
      </c>
      <c r="AJ24" s="8">
        <f>'Sep-07'!$C23</f>
        <v>0</v>
      </c>
      <c r="AK24" s="8">
        <f>'Oct-07'!$C23</f>
        <v>610.1666666666666</v>
      </c>
      <c r="AL24" s="8">
        <f>'Nov-07'!$C23</f>
        <v>666.0166666666667</v>
      </c>
      <c r="AM24" s="8">
        <f>'Dec-07'!$C23</f>
        <v>557.9666666666667</v>
      </c>
      <c r="AN24" s="8">
        <f>'Jan-08'!$C23</f>
        <v>371.75</v>
      </c>
      <c r="AO24" s="8">
        <f>'Feb-08'!$C23</f>
        <v>596.7</v>
      </c>
      <c r="AP24" s="8">
        <f>'Mar-08'!$C23</f>
        <v>365.8833333333333</v>
      </c>
      <c r="AQ24" s="8">
        <f>'Apr-08'!$C23</f>
        <v>654.0333333333333</v>
      </c>
      <c r="AR24" s="8">
        <f>'May-08'!$C23</f>
        <v>96.05</v>
      </c>
      <c r="AS24" s="31">
        <f>'Jun-08'!$C23</f>
        <v>0</v>
      </c>
      <c r="AT24" s="31">
        <f>'Jul-08'!$C23</f>
        <v>375.8666666666667</v>
      </c>
      <c r="AU24" s="31">
        <f>'Aug-08'!$C23</f>
        <v>743.5833333333334</v>
      </c>
      <c r="AV24" s="31">
        <f>'Sep-08'!$C23</f>
        <v>665.3166666666667</v>
      </c>
      <c r="AW24" s="31">
        <f>'Oct-08'!$C23</f>
        <v>744.0166666666667</v>
      </c>
    </row>
    <row r="25" spans="4:49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31"/>
      <c r="AT25" s="31"/>
      <c r="AU25" s="31"/>
      <c r="AV25" s="31"/>
      <c r="AW25" s="31"/>
    </row>
    <row r="26" spans="4:49" ht="12.75">
      <c r="D26" s="18"/>
      <c r="E26" s="1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31"/>
      <c r="AT26" s="31"/>
      <c r="AU26" s="31"/>
      <c r="AV26" s="31"/>
      <c r="AW26" s="31"/>
    </row>
    <row r="27" spans="4:49" ht="12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31"/>
      <c r="AT27" s="31"/>
      <c r="AU27" s="31"/>
      <c r="AV27" s="31"/>
      <c r="AW27" s="31"/>
    </row>
    <row r="28" spans="1:49" ht="12.75">
      <c r="A28" t="s">
        <v>10</v>
      </c>
      <c r="D28" s="19">
        <f>'Jan-05'!$C27</f>
        <v>76.71666666666667</v>
      </c>
      <c r="E28" s="19">
        <f>'Feb-05'!$C27</f>
        <v>0.16666666666666666</v>
      </c>
      <c r="F28" s="8">
        <f>'Mar-05'!C27</f>
        <v>0.1</v>
      </c>
      <c r="G28" s="8">
        <f>'Apr 05'!$C27</f>
        <v>0.18333333333333332</v>
      </c>
      <c r="H28" s="8">
        <f>'May-05'!$C27</f>
        <v>0</v>
      </c>
      <c r="I28" s="8">
        <f>'Jun-05'!$C27</f>
        <v>0.08333333333333333</v>
      </c>
      <c r="J28" s="8">
        <f>'Jul-05'!$C27</f>
        <v>5.066666666666666</v>
      </c>
      <c r="K28" s="8">
        <f>'Aug-05'!$C27</f>
        <v>47.65</v>
      </c>
      <c r="L28" s="8">
        <f>'Sep-05'!$C27</f>
        <v>13.966666666666667</v>
      </c>
      <c r="M28" s="8">
        <f>'Oct-05'!$C27</f>
        <v>0.06666666666666667</v>
      </c>
      <c r="N28" s="8">
        <f>'Nov-05'!$C27</f>
        <v>0.15</v>
      </c>
      <c r="O28" s="8">
        <f>'Dec-05'!$C27</f>
        <v>0.13333333333333333</v>
      </c>
      <c r="P28" s="8">
        <f>'Jan-06'!$C27</f>
        <v>0.05</v>
      </c>
      <c r="Q28" s="8">
        <f>'Feb-06'!$C27</f>
        <v>0</v>
      </c>
      <c r="R28" s="8">
        <f>'Mar-06'!$C27</f>
        <v>1.7833333333333334</v>
      </c>
      <c r="S28" s="8">
        <f>'Apr-06'!$C27</f>
        <v>0</v>
      </c>
      <c r="T28" s="8">
        <f>'May-06'!$C27</f>
        <v>0</v>
      </c>
      <c r="U28" s="8">
        <f>'Jun-06'!$C27</f>
        <v>7.616666666666666</v>
      </c>
      <c r="V28" s="8">
        <f>'Jul-06'!$C27</f>
        <v>146.48333333333332</v>
      </c>
      <c r="W28" s="8">
        <f>'Aug-06'!$C27</f>
        <v>127.66666666666667</v>
      </c>
      <c r="X28" s="8">
        <f>'Sept-06'!$C27</f>
        <v>128.35</v>
      </c>
      <c r="Y28" s="8">
        <f>'Oct-06'!$C27</f>
        <v>57.083333333333336</v>
      </c>
      <c r="Z28" s="8">
        <f>'Nov-06'!$C27</f>
        <v>44.38333333333333</v>
      </c>
      <c r="AA28" s="8">
        <f>'Dec-06'!$C27</f>
        <v>8.466666666666667</v>
      </c>
      <c r="AB28" s="8">
        <f>'Jan-07'!$C27</f>
        <v>1.2</v>
      </c>
      <c r="AC28" s="8">
        <f>'Feb-07'!$C27</f>
        <v>0.08333333333333333</v>
      </c>
      <c r="AD28" s="8">
        <f>'Mar-07'!$C27</f>
        <v>0</v>
      </c>
      <c r="AE28" s="8">
        <f>'Aug-07'!$C27</f>
        <v>0</v>
      </c>
      <c r="AF28" s="8">
        <f>'May-07'!$C27</f>
        <v>0.31666666666666665</v>
      </c>
      <c r="AG28" s="8">
        <f>'Jun-07'!$C27</f>
        <v>29.833333333333332</v>
      </c>
      <c r="AH28" s="8">
        <f>'Jul-07'!$C27</f>
        <v>84.18333333333334</v>
      </c>
      <c r="AI28" s="8">
        <f>'Aug-07'!$C27</f>
        <v>0</v>
      </c>
      <c r="AJ28" s="8">
        <f>'Sep-07'!$C27</f>
        <v>0</v>
      </c>
      <c r="AK28" s="8">
        <f>'Oct-07'!$C27</f>
        <v>6.283333333333333</v>
      </c>
      <c r="AL28" s="8">
        <f>'Nov-07'!$C27</f>
        <v>34.53333333333333</v>
      </c>
      <c r="AM28" s="8">
        <f>'Dec-07'!$C27</f>
        <v>31.566666666666666</v>
      </c>
      <c r="AN28" s="8">
        <f>'Jan-08'!$C27</f>
        <v>19.966666666666665</v>
      </c>
      <c r="AO28" s="8">
        <f>'Feb-08'!$C27</f>
        <v>9.866666666666667</v>
      </c>
      <c r="AP28" s="8">
        <f>'Mar-08'!$C27</f>
        <v>10.516666666666667</v>
      </c>
      <c r="AQ28" s="8">
        <f>'Apr-08'!$C27</f>
        <v>55.15</v>
      </c>
      <c r="AR28" s="8">
        <f>'May-08'!$C27</f>
        <v>0.15</v>
      </c>
      <c r="AS28" s="31">
        <f>'Jun-08'!$C27</f>
        <v>0</v>
      </c>
      <c r="AT28" s="31">
        <f>'Jul-08'!$C27</f>
        <v>20.033333333333335</v>
      </c>
      <c r="AU28" s="31">
        <f>'Aug-08'!$C27</f>
        <v>124.83333333333333</v>
      </c>
      <c r="AV28" s="31">
        <f>'Sep-08'!$C27</f>
        <v>77.96666666666667</v>
      </c>
      <c r="AW28" s="31">
        <f>'Oct-08'!$C27</f>
        <v>24.7</v>
      </c>
    </row>
    <row r="29" spans="18:49" ht="12.75"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31"/>
      <c r="AT29" s="31"/>
      <c r="AU29" s="31"/>
      <c r="AV29" s="31"/>
      <c r="AW29" s="31"/>
    </row>
    <row r="30" spans="18:49" ht="12.75"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31"/>
      <c r="AT30" s="31"/>
      <c r="AU30" s="31"/>
      <c r="AV30" s="31"/>
      <c r="AW30" s="31"/>
    </row>
    <row r="31" spans="1:49" ht="16.5" customHeight="1">
      <c r="A31" s="21" t="s">
        <v>24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8">
        <f>SUM(D5:O5)</f>
        <v>1025113.7040610684</v>
      </c>
      <c r="P31" s="8">
        <f aca="true" t="shared" si="0" ref="P31:AW31">SUM(E5:P5)</f>
        <v>964439.2925791871</v>
      </c>
      <c r="Q31" s="8">
        <f t="shared" si="0"/>
        <v>952623.9407248867</v>
      </c>
      <c r="R31" s="8">
        <f t="shared" si="0"/>
        <v>887477.0520994347</v>
      </c>
      <c r="S31" s="8">
        <f t="shared" si="0"/>
        <v>776742.0274634054</v>
      </c>
      <c r="T31" s="8">
        <f t="shared" si="0"/>
        <v>776742.0274634054</v>
      </c>
      <c r="U31" s="8">
        <f t="shared" si="0"/>
        <v>798328.1286272316</v>
      </c>
      <c r="V31" s="8">
        <f t="shared" si="0"/>
        <v>873544.476807572</v>
      </c>
      <c r="W31" s="8">
        <f t="shared" si="0"/>
        <v>900623.7892694738</v>
      </c>
      <c r="X31" s="8">
        <f t="shared" si="0"/>
        <v>932829.3755094125</v>
      </c>
      <c r="Y31" s="8">
        <f t="shared" si="0"/>
        <v>1068053.2759598014</v>
      </c>
      <c r="Z31" s="8">
        <f t="shared" si="0"/>
        <v>1015168.9959270381</v>
      </c>
      <c r="AA31" s="8">
        <f t="shared" si="0"/>
        <v>1057101.08812127</v>
      </c>
      <c r="AB31" s="8">
        <f t="shared" si="0"/>
        <v>1151281.109077071</v>
      </c>
      <c r="AC31" s="8">
        <f t="shared" si="0"/>
        <v>1165787.7401489022</v>
      </c>
      <c r="AD31" s="8">
        <f t="shared" si="0"/>
        <v>1124076.8686983567</v>
      </c>
      <c r="AE31" s="8">
        <f t="shared" si="0"/>
        <v>1124076.8686983567</v>
      </c>
      <c r="AF31" s="8">
        <f t="shared" si="0"/>
        <v>1163596.7381646994</v>
      </c>
      <c r="AG31" s="8">
        <f t="shared" si="0"/>
        <v>1178955.7762747123</v>
      </c>
      <c r="AH31" s="8">
        <f t="shared" si="0"/>
        <v>1121033.2828879845</v>
      </c>
      <c r="AI31" s="8">
        <f t="shared" si="0"/>
        <v>965555.7432648432</v>
      </c>
      <c r="AJ31" s="8">
        <f t="shared" si="0"/>
        <v>799950.2237412226</v>
      </c>
      <c r="AK31" s="8">
        <f t="shared" si="0"/>
        <v>766125.5715565496</v>
      </c>
      <c r="AL31" s="8">
        <f t="shared" si="0"/>
        <v>834941.6692732454</v>
      </c>
      <c r="AM31" s="8">
        <f t="shared" si="0"/>
        <v>781371.5001604599</v>
      </c>
      <c r="AN31" s="8">
        <f t="shared" si="0"/>
        <v>764220.4200140182</v>
      </c>
      <c r="AO31" s="8">
        <f t="shared" si="0"/>
        <v>836161.9689156567</v>
      </c>
      <c r="AP31" s="8">
        <f t="shared" si="0"/>
        <v>921728.2547082764</v>
      </c>
      <c r="AQ31" s="8">
        <f t="shared" si="0"/>
        <v>1082304.7885858254</v>
      </c>
      <c r="AR31" s="8">
        <f t="shared" si="0"/>
        <v>1063805.536351423</v>
      </c>
      <c r="AS31" s="31">
        <f t="shared" si="0"/>
        <v>1018486.906941161</v>
      </c>
      <c r="AT31" s="31">
        <f t="shared" si="0"/>
        <v>1008165.2106525942</v>
      </c>
      <c r="AU31" s="31">
        <f t="shared" si="0"/>
        <v>1176882.8120039152</v>
      </c>
      <c r="AV31" s="31">
        <f t="shared" si="0"/>
        <v>1329036.863655824</v>
      </c>
      <c r="AW31" s="31">
        <f t="shared" si="0"/>
        <v>1360330.1355180582</v>
      </c>
    </row>
    <row r="32" spans="1:49" ht="12.75">
      <c r="A32" s="21" t="s">
        <v>25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8">
        <f>SUM(D6:O6)</f>
        <v>986057.437394402</v>
      </c>
      <c r="P32" s="8">
        <f aca="true" t="shared" si="1" ref="P32:AW32">SUM(E6:P6)</f>
        <v>930000.1092458538</v>
      </c>
      <c r="Q32" s="8">
        <f t="shared" si="1"/>
        <v>921116.2407248869</v>
      </c>
      <c r="R32" s="8">
        <f t="shared" si="1"/>
        <v>858402.2020994349</v>
      </c>
      <c r="S32" s="8">
        <f t="shared" si="1"/>
        <v>751201.7107967387</v>
      </c>
      <c r="T32" s="8">
        <f t="shared" si="1"/>
        <v>751201.7107967387</v>
      </c>
      <c r="U32" s="8">
        <f t="shared" si="1"/>
        <v>771992.6119605651</v>
      </c>
      <c r="V32" s="8">
        <f t="shared" si="1"/>
        <v>845083.0601409052</v>
      </c>
      <c r="W32" s="8">
        <f t="shared" si="1"/>
        <v>871446.3892694737</v>
      </c>
      <c r="X32" s="8">
        <f t="shared" si="1"/>
        <v>902916.3921760791</v>
      </c>
      <c r="Y32" s="8">
        <f t="shared" si="1"/>
        <v>1034446.7426264681</v>
      </c>
      <c r="Z32" s="8">
        <f t="shared" si="1"/>
        <v>983383.6292603714</v>
      </c>
      <c r="AA32" s="8">
        <f t="shared" si="1"/>
        <v>1024409.6881212699</v>
      </c>
      <c r="AB32" s="8">
        <f t="shared" si="1"/>
        <v>1115808.259077071</v>
      </c>
      <c r="AC32" s="8">
        <f t="shared" si="1"/>
        <v>1129904.9234822353</v>
      </c>
      <c r="AD32" s="8">
        <f t="shared" si="1"/>
        <v>1089578.5353650232</v>
      </c>
      <c r="AE32" s="8">
        <f t="shared" si="1"/>
        <v>1089578.5353650232</v>
      </c>
      <c r="AF32" s="8">
        <f t="shared" si="1"/>
        <v>1127752.4214980325</v>
      </c>
      <c r="AG32" s="8">
        <f t="shared" si="1"/>
        <v>1142720.6262747122</v>
      </c>
      <c r="AH32" s="8">
        <f t="shared" si="1"/>
        <v>1086561.6662213176</v>
      </c>
      <c r="AI32" s="8">
        <f t="shared" si="1"/>
        <v>935980.6265981765</v>
      </c>
      <c r="AJ32" s="8">
        <f t="shared" si="1"/>
        <v>775415.2237412226</v>
      </c>
      <c r="AK32" s="8">
        <f t="shared" si="1"/>
        <v>742521.9215565498</v>
      </c>
      <c r="AL32" s="8">
        <f t="shared" si="1"/>
        <v>809268.585939912</v>
      </c>
      <c r="AM32" s="8">
        <f t="shared" si="1"/>
        <v>756860.3001604599</v>
      </c>
      <c r="AN32" s="8">
        <f t="shared" si="1"/>
        <v>740404.3200140182</v>
      </c>
      <c r="AO32" s="8">
        <f t="shared" si="1"/>
        <v>810346.0855823234</v>
      </c>
      <c r="AP32" s="8">
        <f t="shared" si="1"/>
        <v>893420.4880416096</v>
      </c>
      <c r="AQ32" s="8">
        <f t="shared" si="1"/>
        <v>1049387.6385858255</v>
      </c>
      <c r="AR32" s="8">
        <f t="shared" si="1"/>
        <v>1031487.0030180897</v>
      </c>
      <c r="AS32" s="31">
        <f t="shared" si="1"/>
        <v>987706.3902744944</v>
      </c>
      <c r="AT32" s="31">
        <f t="shared" si="1"/>
        <v>977698.4106525943</v>
      </c>
      <c r="AU32" s="31">
        <f t="shared" si="1"/>
        <v>1141209.6453372487</v>
      </c>
      <c r="AV32" s="31">
        <f t="shared" si="1"/>
        <v>1288672.8803224908</v>
      </c>
      <c r="AW32" s="31">
        <f t="shared" si="1"/>
        <v>1319034.8021847252</v>
      </c>
    </row>
    <row r="33" spans="1:49" ht="12.75">
      <c r="A33" s="21" t="s">
        <v>36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8">
        <f>SUM(D16:O16)</f>
        <v>7070376.515274492</v>
      </c>
      <c r="P33" s="8">
        <f aca="true" t="shared" si="2" ref="P33:AW33">SUM(E16:P16)</f>
        <v>6660006.572642909</v>
      </c>
      <c r="Q33" s="8">
        <f t="shared" si="2"/>
        <v>6579905.268537334</v>
      </c>
      <c r="R33" s="8">
        <f t="shared" si="2"/>
        <v>6144815.127172978</v>
      </c>
      <c r="S33" s="8">
        <f t="shared" si="2"/>
        <v>5385991.020393463</v>
      </c>
      <c r="T33" s="8">
        <f t="shared" si="2"/>
        <v>5385991.020393463</v>
      </c>
      <c r="U33" s="8">
        <f t="shared" si="2"/>
        <v>5542850.707291281</v>
      </c>
      <c r="V33" s="8">
        <f t="shared" si="2"/>
        <v>6038535.224130058</v>
      </c>
      <c r="W33" s="8">
        <f t="shared" si="2"/>
        <v>6176926.62198636</v>
      </c>
      <c r="X33" s="8">
        <f t="shared" si="2"/>
        <v>6336508.208157874</v>
      </c>
      <c r="Y33" s="8">
        <f t="shared" si="2"/>
        <v>7230599.375661787</v>
      </c>
      <c r="Z33" s="8">
        <f t="shared" si="2"/>
        <v>6867507.922093116</v>
      </c>
      <c r="AA33" s="8">
        <f t="shared" si="2"/>
        <v>7144709.003537576</v>
      </c>
      <c r="AB33" s="8">
        <f t="shared" si="2"/>
        <v>7783157.890500839</v>
      </c>
      <c r="AC33" s="8">
        <f t="shared" si="2"/>
        <v>7880271.293842717</v>
      </c>
      <c r="AD33" s="8">
        <f t="shared" si="2"/>
        <v>7592649.172247622</v>
      </c>
      <c r="AE33" s="8">
        <f t="shared" si="2"/>
        <v>7592649.172247622</v>
      </c>
      <c r="AF33" s="8">
        <f t="shared" si="2"/>
        <v>7868491.78316926</v>
      </c>
      <c r="AG33" s="8">
        <f t="shared" si="2"/>
        <v>7965240.508148478</v>
      </c>
      <c r="AH33" s="8">
        <f t="shared" si="2"/>
        <v>7572778.53115038</v>
      </c>
      <c r="AI33" s="8">
        <f t="shared" si="2"/>
        <v>6527826.599905412</v>
      </c>
      <c r="AJ33" s="8">
        <f t="shared" si="2"/>
        <v>5427854.557737027</v>
      </c>
      <c r="AK33" s="8">
        <f t="shared" si="2"/>
        <v>5200962.5844383</v>
      </c>
      <c r="AL33" s="8">
        <f t="shared" si="2"/>
        <v>5674853.633395446</v>
      </c>
      <c r="AM33" s="8">
        <f t="shared" si="2"/>
        <v>5330391.063603681</v>
      </c>
      <c r="AN33" s="8">
        <f t="shared" si="2"/>
        <v>5210065.862508988</v>
      </c>
      <c r="AO33" s="8">
        <f t="shared" si="2"/>
        <v>5690384.984342781</v>
      </c>
      <c r="AP33" s="8">
        <f t="shared" si="2"/>
        <v>6216080.244921556</v>
      </c>
      <c r="AQ33" s="8">
        <f t="shared" si="2"/>
        <v>7296039.047840387</v>
      </c>
      <c r="AR33" s="8">
        <f t="shared" si="2"/>
        <v>7162569.344232614</v>
      </c>
      <c r="AS33" s="31">
        <f t="shared" si="2"/>
        <v>6846117.874710934</v>
      </c>
      <c r="AT33" s="31">
        <f t="shared" si="2"/>
        <v>6777373.351278823</v>
      </c>
      <c r="AU33" s="31">
        <f t="shared" si="2"/>
        <v>7930400.703915788</v>
      </c>
      <c r="AV33" s="31">
        <f t="shared" si="2"/>
        <v>8972318.20007421</v>
      </c>
      <c r="AW33" s="31">
        <f t="shared" si="2"/>
        <v>9202199.538733248</v>
      </c>
    </row>
    <row r="34" spans="1:49" ht="12.75">
      <c r="A34" s="21" t="s">
        <v>26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>
        <f>O33*$B$45</f>
        <v>823755427.0416005</v>
      </c>
      <c r="P34">
        <f aca="true" t="shared" si="3" ref="P34:AW34">P33*$B$45</f>
        <v>775944045.76548</v>
      </c>
      <c r="Q34">
        <f t="shared" si="3"/>
        <v>766611603.0267477</v>
      </c>
      <c r="R34">
        <f t="shared" si="3"/>
        <v>715920120.8366692</v>
      </c>
      <c r="S34">
        <f t="shared" si="3"/>
        <v>627511041.8040016</v>
      </c>
      <c r="T34">
        <f t="shared" si="3"/>
        <v>627511041.8040016</v>
      </c>
      <c r="U34">
        <f t="shared" si="3"/>
        <v>645786450.2050925</v>
      </c>
      <c r="V34">
        <f t="shared" si="3"/>
        <v>703537661.8929447</v>
      </c>
      <c r="W34">
        <f t="shared" si="3"/>
        <v>719661366.8743868</v>
      </c>
      <c r="X34">
        <f t="shared" si="3"/>
        <v>738253898.3160576</v>
      </c>
      <c r="Y34">
        <f t="shared" si="3"/>
        <v>842422672.0596035</v>
      </c>
      <c r="Z34">
        <f t="shared" si="3"/>
        <v>800119612.9872247</v>
      </c>
      <c r="AA34">
        <f t="shared" si="3"/>
        <v>832415756.5841558</v>
      </c>
      <c r="AB34">
        <f t="shared" si="3"/>
        <v>906800159.5064718</v>
      </c>
      <c r="AC34">
        <f t="shared" si="3"/>
        <v>918114647.9030273</v>
      </c>
      <c r="AD34">
        <f t="shared" si="3"/>
        <v>884604369.7602259</v>
      </c>
      <c r="AE34">
        <f t="shared" si="3"/>
        <v>884604369.7602259</v>
      </c>
      <c r="AF34">
        <f t="shared" si="3"/>
        <v>916742240.6734841</v>
      </c>
      <c r="AG34">
        <f t="shared" si="3"/>
        <v>928014241.1233629</v>
      </c>
      <c r="AH34">
        <f t="shared" si="3"/>
        <v>882289281.1072685</v>
      </c>
      <c r="AI34">
        <f t="shared" si="3"/>
        <v>760544021.5017797</v>
      </c>
      <c r="AJ34">
        <f t="shared" si="3"/>
        <v>632388478.8128256</v>
      </c>
      <c r="AK34">
        <f t="shared" si="3"/>
        <v>605953748.7877374</v>
      </c>
      <c r="AL34">
        <f t="shared" si="3"/>
        <v>661165847.1196367</v>
      </c>
      <c r="AM34">
        <f t="shared" si="3"/>
        <v>621033202.0383376</v>
      </c>
      <c r="AN34">
        <f t="shared" si="3"/>
        <v>607014353.5091971</v>
      </c>
      <c r="AO34">
        <f t="shared" si="3"/>
        <v>662975373.7558087</v>
      </c>
      <c r="AP34">
        <f t="shared" si="3"/>
        <v>724223077.1753206</v>
      </c>
      <c r="AQ34">
        <f t="shared" si="3"/>
        <v>850046917.3857877</v>
      </c>
      <c r="AR34">
        <f t="shared" si="3"/>
        <v>834496629.1578534</v>
      </c>
      <c r="AS34" s="6">
        <f t="shared" si="3"/>
        <v>797627501.3468215</v>
      </c>
      <c r="AT34" s="6">
        <f t="shared" si="3"/>
        <v>789618214.4107931</v>
      </c>
      <c r="AU34" s="6">
        <f t="shared" si="3"/>
        <v>923955125.2118206</v>
      </c>
      <c r="AV34" s="6">
        <f t="shared" si="3"/>
        <v>1045346848.8542461</v>
      </c>
      <c r="AW34" s="6">
        <f t="shared" si="3"/>
        <v>1072129863.8587332</v>
      </c>
    </row>
    <row r="35" spans="1:49" ht="12.75">
      <c r="A35" s="21" t="s">
        <v>27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9">
        <f>O34/O32</f>
        <v>835.4030868813536</v>
      </c>
      <c r="P35" s="9">
        <f aca="true" t="shared" si="4" ref="P35:AW35">P34/P32</f>
        <v>834.3483382971865</v>
      </c>
      <c r="Q35" s="9">
        <f t="shared" si="4"/>
        <v>832.2636917393299</v>
      </c>
      <c r="R35" s="9">
        <f t="shared" si="4"/>
        <v>834.0147766230206</v>
      </c>
      <c r="S35" s="9">
        <f t="shared" si="4"/>
        <v>835.3429349068595</v>
      </c>
      <c r="T35" s="9">
        <f t="shared" si="4"/>
        <v>835.3429349068595</v>
      </c>
      <c r="U35" s="35">
        <f t="shared" si="4"/>
        <v>836.5189513472709</v>
      </c>
      <c r="V35" s="9">
        <f t="shared" si="4"/>
        <v>832.5071168455797</v>
      </c>
      <c r="W35" s="9">
        <f t="shared" si="4"/>
        <v>825.8240274283229</v>
      </c>
      <c r="X35" s="9">
        <f t="shared" si="4"/>
        <v>817.6326232563175</v>
      </c>
      <c r="Y35" s="9">
        <f t="shared" si="4"/>
        <v>814.3702690006892</v>
      </c>
      <c r="Z35" s="9">
        <f t="shared" si="4"/>
        <v>813.6393460088568</v>
      </c>
      <c r="AA35" s="9">
        <f t="shared" si="4"/>
        <v>812.5809099978115</v>
      </c>
      <c r="AB35" s="9">
        <f t="shared" si="4"/>
        <v>812.684573832176</v>
      </c>
      <c r="AC35" s="9">
        <f t="shared" si="4"/>
        <v>812.5592063742009</v>
      </c>
      <c r="AD35" s="9">
        <f t="shared" si="4"/>
        <v>811.877566460936</v>
      </c>
      <c r="AE35" s="9">
        <f t="shared" si="4"/>
        <v>811.877566460936</v>
      </c>
      <c r="AF35" s="9">
        <f t="shared" si="4"/>
        <v>812.8931698109268</v>
      </c>
      <c r="AG35" s="9">
        <f t="shared" si="4"/>
        <v>812.1094690910625</v>
      </c>
      <c r="AH35" s="9">
        <f t="shared" si="4"/>
        <v>812.0011118886264</v>
      </c>
      <c r="AI35" s="9">
        <f t="shared" si="4"/>
        <v>812.5638500296512</v>
      </c>
      <c r="AJ35" s="9">
        <f t="shared" si="4"/>
        <v>815.5481856052273</v>
      </c>
      <c r="AK35" s="9">
        <f t="shared" si="4"/>
        <v>816.0752311763074</v>
      </c>
      <c r="AL35" s="9">
        <f t="shared" si="4"/>
        <v>816.9918598183768</v>
      </c>
      <c r="AM35" s="9">
        <f t="shared" si="4"/>
        <v>820.5387465912454</v>
      </c>
      <c r="AN35" s="36">
        <f t="shared" si="4"/>
        <v>819.8417230975967</v>
      </c>
      <c r="AO35" s="9">
        <f t="shared" si="4"/>
        <v>818.138552837443</v>
      </c>
      <c r="AP35" s="9">
        <f t="shared" si="4"/>
        <v>810.6183895142452</v>
      </c>
      <c r="AQ35" s="9">
        <f t="shared" si="4"/>
        <v>810.0409096978948</v>
      </c>
      <c r="AR35" s="9">
        <f t="shared" si="4"/>
        <v>809.0229219720168</v>
      </c>
      <c r="AS35" s="36">
        <f t="shared" si="4"/>
        <v>807.5552706762909</v>
      </c>
      <c r="AT35" s="36">
        <f t="shared" si="4"/>
        <v>807.6296389637563</v>
      </c>
      <c r="AU35" s="37">
        <f t="shared" si="4"/>
        <v>809.6278619681441</v>
      </c>
      <c r="AV35" s="36">
        <f t="shared" si="4"/>
        <v>811.1809170630236</v>
      </c>
      <c r="AW35" s="36">
        <f t="shared" si="4"/>
        <v>812.8139318863749</v>
      </c>
    </row>
    <row r="36" spans="1:49" ht="12.75">
      <c r="A36" s="27"/>
      <c r="R36" s="8"/>
      <c r="S36" s="8"/>
      <c r="T36" s="8"/>
      <c r="U36" s="8" t="s">
        <v>45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 t="s">
        <v>46</v>
      </c>
      <c r="AV36" s="8"/>
      <c r="AW36" s="8"/>
    </row>
    <row r="37" spans="1:49" ht="12.75">
      <c r="A37" s="27" t="s">
        <v>35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2.75">
      <c r="A38" s="12" t="s">
        <v>41</v>
      </c>
      <c r="B38" s="1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2.75">
      <c r="A39" s="25"/>
      <c r="B39" s="26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.75">
      <c r="A40" s="25"/>
      <c r="B40" s="2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25.5">
      <c r="A41" s="25" t="s">
        <v>40</v>
      </c>
      <c r="B41" s="28" t="s">
        <v>38</v>
      </c>
      <c r="C41" s="29" t="s">
        <v>39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.75">
      <c r="A42" s="22" t="s">
        <v>28</v>
      </c>
      <c r="B42">
        <v>116.5</v>
      </c>
      <c r="C42">
        <v>116.5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2.75">
      <c r="A43" s="22" t="s">
        <v>30</v>
      </c>
      <c r="B43">
        <v>0.006</v>
      </c>
      <c r="C43">
        <v>0.002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2.75">
      <c r="A44" s="22" t="s">
        <v>29</v>
      </c>
      <c r="B44" s="12">
        <v>0.002</v>
      </c>
      <c r="C44" s="12">
        <v>0.002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.75">
      <c r="A45" s="22" t="s">
        <v>31</v>
      </c>
      <c r="B45" s="30">
        <f>SUM(B42:B44)</f>
        <v>116.508</v>
      </c>
      <c r="C45" s="30">
        <f>SUM(C42:C44)</f>
        <v>116.50399999999999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</sheetData>
  <printOptions/>
  <pageMargins left="0.75" right="0.75" top="1" bottom="1" header="0.5" footer="0.5"/>
  <pageSetup fitToHeight="1" fitToWidth="1" horizontalDpi="600" verticalDpi="600" orientation="landscape" paperSize="17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38596</v>
      </c>
    </row>
    <row r="4" spans="2:3" ht="12.75">
      <c r="B4" t="s">
        <v>33</v>
      </c>
      <c r="C4" s="5">
        <v>133399.93328368186</v>
      </c>
    </row>
    <row r="5" spans="2:6" ht="12.75">
      <c r="B5" t="s">
        <v>42</v>
      </c>
      <c r="C5" s="10">
        <f>C4-(C19*7)</f>
        <v>129095.39995034854</v>
      </c>
      <c r="D5" s="24" t="s">
        <v>32</v>
      </c>
      <c r="E5" s="3" t="s">
        <v>0</v>
      </c>
      <c r="F5" s="4">
        <v>7049.407243683425</v>
      </c>
    </row>
    <row r="6" spans="2:3" ht="12.75">
      <c r="B6" t="s">
        <v>43</v>
      </c>
      <c r="C6" s="5">
        <v>87821.28854549158</v>
      </c>
    </row>
    <row r="7" ht="12.75">
      <c r="C7" s="10"/>
    </row>
    <row r="8" spans="2:3" ht="12.75">
      <c r="B8" t="s">
        <v>44</v>
      </c>
      <c r="C8" s="5">
        <v>45578.64473819027</v>
      </c>
    </row>
    <row r="9" ht="12.75">
      <c r="C9" s="10"/>
    </row>
    <row r="10" spans="2:3" ht="12.75">
      <c r="B10" t="s">
        <v>5</v>
      </c>
      <c r="C10" s="5">
        <v>912325.8760492811</v>
      </c>
    </row>
    <row r="11" spans="2:3" ht="12.75">
      <c r="B11" t="s">
        <v>6</v>
      </c>
      <c r="C11" s="5">
        <v>911081.4821444885</v>
      </c>
    </row>
    <row r="12" spans="2:3" ht="12.75">
      <c r="B12" t="s">
        <v>7</v>
      </c>
      <c r="C12" s="5">
        <v>1244.3939047925683</v>
      </c>
    </row>
    <row r="13" spans="2:3" ht="12.75">
      <c r="B13" t="s">
        <v>1</v>
      </c>
      <c r="C13" s="7">
        <v>1030.7615739993278</v>
      </c>
    </row>
    <row r="14" ht="12.75">
      <c r="C14" s="6"/>
    </row>
    <row r="15" spans="2:3" ht="12.75">
      <c r="B15" t="s">
        <v>2</v>
      </c>
      <c r="C15" s="5">
        <v>940390.4559968725</v>
      </c>
    </row>
    <row r="16" spans="2:3" ht="12.75">
      <c r="B16" t="s">
        <v>3</v>
      </c>
      <c r="C16" s="5">
        <v>939107.7825768933</v>
      </c>
    </row>
    <row r="17" spans="2:3" ht="12.75">
      <c r="B17" t="s">
        <v>4</v>
      </c>
      <c r="C17" s="5">
        <v>1282.6734199791574</v>
      </c>
    </row>
    <row r="19" spans="2:3" ht="12.75">
      <c r="B19" t="s">
        <v>8</v>
      </c>
      <c r="C19" s="11">
        <v>614.9333333333333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604.4666666666667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13.966666666666667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38626</v>
      </c>
    </row>
    <row r="4" spans="2:3" ht="12.75">
      <c r="B4" t="s">
        <v>33</v>
      </c>
      <c r="C4" s="5">
        <v>43455.103776032236</v>
      </c>
    </row>
    <row r="5" spans="2:6" ht="12.75">
      <c r="B5" t="s">
        <v>42</v>
      </c>
      <c r="C5" s="10">
        <f>C4-(C19*7)</f>
        <v>41940.53710936557</v>
      </c>
      <c r="D5" s="24" t="s">
        <v>32</v>
      </c>
      <c r="E5" s="3" t="s">
        <v>0</v>
      </c>
      <c r="F5" s="4">
        <v>6839.6351914642455</v>
      </c>
    </row>
    <row r="6" spans="2:3" ht="12.75">
      <c r="B6" t="s">
        <v>43</v>
      </c>
      <c r="C6" s="5">
        <v>28679.20059855902</v>
      </c>
    </row>
    <row r="7" ht="12.75">
      <c r="C7" s="10"/>
    </row>
    <row r="8" spans="2:3" ht="12.75">
      <c r="B8" t="s">
        <v>44</v>
      </c>
      <c r="C8" s="5">
        <v>14775.903177473218</v>
      </c>
    </row>
    <row r="9" ht="12.75">
      <c r="C9" s="10"/>
    </row>
    <row r="10" spans="2:6" ht="12.75">
      <c r="B10" t="s">
        <v>5</v>
      </c>
      <c r="C10" s="5">
        <v>287729.28988927166</v>
      </c>
      <c r="F10" s="8"/>
    </row>
    <row r="11" spans="2:3" ht="12.75">
      <c r="B11" t="s">
        <v>6</v>
      </c>
      <c r="C11" s="5">
        <v>287729.28988927166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1032.9746309444565</v>
      </c>
    </row>
    <row r="14" ht="12.75">
      <c r="C14" s="6"/>
    </row>
    <row r="15" spans="2:3" ht="12.75">
      <c r="B15" t="s">
        <v>2</v>
      </c>
      <c r="C15" s="5">
        <v>297217.0570352809</v>
      </c>
    </row>
    <row r="16" spans="2:3" ht="12.75">
      <c r="B16" t="s">
        <v>3</v>
      </c>
      <c r="C16" s="5">
        <v>297217.0570352809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216.36666666666667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202.4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0.06666666666666667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38657</v>
      </c>
    </row>
    <row r="4" spans="2:3" ht="12.75">
      <c r="B4" t="s">
        <v>33</v>
      </c>
      <c r="C4" s="5">
        <v>137160.8992413376</v>
      </c>
    </row>
    <row r="5" spans="2:6" ht="12.75">
      <c r="B5" t="s">
        <v>42</v>
      </c>
      <c r="C5" s="10">
        <f>C4-(C19*7)</f>
        <v>132701.43257467094</v>
      </c>
      <c r="D5" s="24" t="s">
        <v>32</v>
      </c>
      <c r="E5" s="3" t="s">
        <v>0</v>
      </c>
      <c r="F5" s="4">
        <v>6819.512008732162</v>
      </c>
    </row>
    <row r="6" spans="2:3" ht="12.75">
      <c r="B6" t="s">
        <v>43</v>
      </c>
      <c r="C6" s="5">
        <v>90793.41839378275</v>
      </c>
    </row>
    <row r="7" ht="12.75">
      <c r="C7" s="10"/>
    </row>
    <row r="8" spans="2:3" ht="12.75">
      <c r="B8" t="s">
        <v>44</v>
      </c>
      <c r="C8" s="5">
        <v>46367.480847554856</v>
      </c>
    </row>
    <row r="9" ht="12.75">
      <c r="C9" s="10"/>
    </row>
    <row r="10" spans="2:3" ht="12.75">
      <c r="B10" t="s">
        <v>5</v>
      </c>
      <c r="C10" s="5">
        <v>908500.8482992419</v>
      </c>
    </row>
    <row r="11" spans="2:3" ht="12.75">
      <c r="B11" t="s">
        <v>6</v>
      </c>
      <c r="C11" s="5">
        <v>908500.8482992419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1029.575702935075</v>
      </c>
    </row>
    <row r="14" ht="12.75">
      <c r="C14" s="6"/>
    </row>
    <row r="15" spans="2:3" ht="12.75">
      <c r="B15" t="s">
        <v>2</v>
      </c>
      <c r="C15" s="5">
        <v>935370.3995048039</v>
      </c>
    </row>
    <row r="16" spans="2:3" ht="12.75">
      <c r="B16" t="s">
        <v>3</v>
      </c>
      <c r="C16" s="5">
        <v>935370.3995048039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637.0666666666667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626.95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38687</v>
      </c>
    </row>
    <row r="4" spans="2:3" ht="12.75">
      <c r="B4" t="s">
        <v>33</v>
      </c>
      <c r="C4" s="5">
        <v>137100.72536048043</v>
      </c>
    </row>
    <row r="5" spans="2:6" ht="12.75">
      <c r="B5" t="s">
        <v>42</v>
      </c>
      <c r="C5" s="10">
        <f>C4-(C19*7)</f>
        <v>132886.95869381377</v>
      </c>
      <c r="D5" s="24" t="s">
        <v>32</v>
      </c>
      <c r="E5" s="3" t="s">
        <v>0</v>
      </c>
      <c r="F5" s="4">
        <v>6765.382010089847</v>
      </c>
    </row>
    <row r="6" spans="2:3" ht="12.75">
      <c r="B6" t="s">
        <v>43</v>
      </c>
      <c r="C6" s="5">
        <v>92058.39036499025</v>
      </c>
    </row>
    <row r="7" ht="12.75">
      <c r="C7" s="10"/>
    </row>
    <row r="8" spans="2:3" ht="12.75">
      <c r="B8" t="s">
        <v>44</v>
      </c>
      <c r="C8" s="5">
        <v>45042.334995490164</v>
      </c>
    </row>
    <row r="9" ht="12.75">
      <c r="C9" s="10"/>
    </row>
    <row r="10" spans="2:6" ht="12.75">
      <c r="B10" t="s">
        <v>5</v>
      </c>
      <c r="C10" s="5">
        <v>901080.1431270447</v>
      </c>
      <c r="F10" s="8"/>
    </row>
    <row r="11" spans="2:3" ht="12.75">
      <c r="B11" t="s">
        <v>6</v>
      </c>
      <c r="C11" s="5">
        <v>901080.1431270447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1029.3632458764416</v>
      </c>
    </row>
    <row r="14" ht="12.75">
      <c r="C14" s="6"/>
    </row>
    <row r="15" spans="2:3" ht="12.75">
      <c r="B15" t="s">
        <v>2</v>
      </c>
      <c r="C15" s="5">
        <v>927538.7809240633</v>
      </c>
    </row>
    <row r="16" spans="2:3" ht="12.75">
      <c r="B16" t="s">
        <v>3</v>
      </c>
      <c r="C16" s="5">
        <v>927538.7809240633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601.9666666666667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596.7333333333333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0.13333333333333333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38718</v>
      </c>
    </row>
    <row r="4" spans="2:3" ht="12.75">
      <c r="B4" t="s">
        <v>33</v>
      </c>
      <c r="C4" s="5">
        <v>15276.814823627472</v>
      </c>
    </row>
    <row r="5" spans="2:6" ht="12.75">
      <c r="B5" t="s">
        <v>42</v>
      </c>
      <c r="C5" s="10">
        <f>C4-(C19*7)</f>
        <v>14686.714823627472</v>
      </c>
      <c r="D5" s="24" t="s">
        <v>32</v>
      </c>
      <c r="E5" s="3" t="s">
        <v>0</v>
      </c>
      <c r="F5" s="4">
        <v>7231.078383127952</v>
      </c>
    </row>
    <row r="6" spans="2:3" ht="12.75">
      <c r="B6" t="s">
        <v>43</v>
      </c>
      <c r="C6" s="5">
        <v>10219.73330783844</v>
      </c>
    </row>
    <row r="7" ht="12.75">
      <c r="C7" s="10"/>
    </row>
    <row r="8" spans="2:3" ht="12.75">
      <c r="B8" t="s">
        <v>44</v>
      </c>
      <c r="C8" s="5">
        <v>5057.081515789032</v>
      </c>
    </row>
    <row r="9" ht="12.75">
      <c r="C9" s="10"/>
    </row>
    <row r="10" spans="2:3" ht="12.75">
      <c r="B10" t="s">
        <v>5</v>
      </c>
      <c r="C10" s="5">
        <v>107639.70244657758</v>
      </c>
    </row>
    <row r="11" spans="2:3" ht="12.75">
      <c r="B11" t="s">
        <v>6</v>
      </c>
      <c r="C11" s="5">
        <v>107639.70244657758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1026.274162073305</v>
      </c>
    </row>
    <row r="14" ht="12.75">
      <c r="C14" s="6"/>
    </row>
    <row r="15" spans="2:3" ht="12.75">
      <c r="B15" t="s">
        <v>2</v>
      </c>
      <c r="C15" s="5">
        <v>110467.84543418128</v>
      </c>
    </row>
    <row r="16" spans="2:3" ht="12.75">
      <c r="B16" t="s">
        <v>3</v>
      </c>
      <c r="C16" s="5">
        <v>110467.84543418128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84.3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70.3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0.05</v>
      </c>
    </row>
    <row r="28" ht="12.75">
      <c r="C28" s="9"/>
    </row>
    <row r="29" spans="2:3" ht="15" customHeight="1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38749</v>
      </c>
    </row>
    <row r="4" spans="2:3" ht="12.75">
      <c r="B4" t="s">
        <v>33</v>
      </c>
      <c r="C4" s="5">
        <v>56648.710925102234</v>
      </c>
    </row>
    <row r="5" spans="2:6" ht="12.75">
      <c r="B5" t="s">
        <v>42</v>
      </c>
      <c r="C5" s="10">
        <f>C4-(C19*7)</f>
        <v>54877.01092510224</v>
      </c>
      <c r="D5" s="24" t="s">
        <v>32</v>
      </c>
      <c r="E5" s="3" t="s">
        <v>0</v>
      </c>
      <c r="F5" s="4">
        <v>6813.924022987218</v>
      </c>
    </row>
    <row r="6" spans="2:3" ht="12.75">
      <c r="B6" t="s">
        <v>43</v>
      </c>
      <c r="C6" s="5">
        <v>38047.78794670105</v>
      </c>
    </row>
    <row r="7" ht="12.75">
      <c r="C7" s="10"/>
    </row>
    <row r="8" spans="2:3" ht="12.75">
      <c r="B8" t="s">
        <v>44</v>
      </c>
      <c r="C8" s="5">
        <v>18600.922978401184</v>
      </c>
    </row>
    <row r="9" ht="12.75">
      <c r="C9" s="10"/>
    </row>
    <row r="10" spans="2:3" ht="12.75">
      <c r="B10" t="s">
        <v>5</v>
      </c>
      <c r="C10" s="5">
        <v>375261.49115641654</v>
      </c>
    </row>
    <row r="11" spans="2:3" ht="12.75">
      <c r="B11" t="s">
        <v>6</v>
      </c>
      <c r="C11" s="5">
        <v>375261.49115641654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1028.6161019461495</v>
      </c>
    </row>
    <row r="14" ht="12.75">
      <c r="C14" s="6"/>
    </row>
    <row r="15" spans="2:3" ht="12.75">
      <c r="B15" t="s">
        <v>2</v>
      </c>
      <c r="C15" s="5">
        <v>386000.0122438126</v>
      </c>
    </row>
    <row r="16" spans="2:3" ht="12.75">
      <c r="B16" t="s">
        <v>3</v>
      </c>
      <c r="C16" s="5">
        <v>386000.0122438126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253.1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243.55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38777</v>
      </c>
    </row>
    <row r="4" spans="2:3" ht="12.75">
      <c r="B4" t="s">
        <v>33</v>
      </c>
      <c r="C4" s="5">
        <v>44553.83107852936</v>
      </c>
    </row>
    <row r="5" spans="2:6" ht="12.75">
      <c r="B5" t="s">
        <v>42</v>
      </c>
      <c r="C5" s="10">
        <f>C4-(C19*7)</f>
        <v>43034.83107852936</v>
      </c>
      <c r="D5" s="24" t="s">
        <v>32</v>
      </c>
      <c r="E5" s="3" t="s">
        <v>0</v>
      </c>
      <c r="F5" s="4">
        <v>6953.907363300109</v>
      </c>
    </row>
    <row r="6" spans="2:3" ht="12.75">
      <c r="B6" t="s">
        <v>43</v>
      </c>
      <c r="C6" s="5">
        <v>29349.469778060913</v>
      </c>
    </row>
    <row r="7" ht="12.75">
      <c r="C7" s="10"/>
    </row>
    <row r="8" spans="2:3" ht="12.75">
      <c r="B8" t="s">
        <v>44</v>
      </c>
      <c r="C8" s="5">
        <v>15204.361300468445</v>
      </c>
    </row>
    <row r="9" ht="12.75">
      <c r="C9" s="10"/>
    </row>
    <row r="10" spans="2:3" ht="12.75">
      <c r="B10" t="s">
        <v>5</v>
      </c>
      <c r="C10" s="5">
        <v>300681.8423497661</v>
      </c>
    </row>
    <row r="11" spans="2:3" ht="12.75">
      <c r="B11" t="s">
        <v>6</v>
      </c>
      <c r="C11" s="5">
        <v>300531.7700089238</v>
      </c>
    </row>
    <row r="12" spans="2:3" ht="12.75">
      <c r="B12" t="s">
        <v>7</v>
      </c>
      <c r="C12" s="5">
        <v>150.07234084231075</v>
      </c>
    </row>
    <row r="13" spans="2:3" ht="12.75">
      <c r="B13" t="s">
        <v>1</v>
      </c>
      <c r="C13" s="7">
        <v>1030.4021406115198</v>
      </c>
    </row>
    <row r="14" ht="12.75">
      <c r="C14" s="6"/>
    </row>
    <row r="15" spans="2:3" ht="12.75">
      <c r="B15" t="s">
        <v>2</v>
      </c>
      <c r="C15" s="5">
        <v>309823.21400021453</v>
      </c>
    </row>
    <row r="16" spans="2:3" ht="12.75">
      <c r="B16" t="s">
        <v>3</v>
      </c>
      <c r="C16" s="5">
        <v>309668.579138964</v>
      </c>
    </row>
    <row r="17" spans="2:3" ht="12.75">
      <c r="B17" t="s">
        <v>4</v>
      </c>
      <c r="C17" s="5">
        <v>154.63486125049863</v>
      </c>
    </row>
    <row r="19" spans="2:3" ht="12.75">
      <c r="B19" t="s">
        <v>8</v>
      </c>
      <c r="C19" s="2">
        <v>217</v>
      </c>
    </row>
    <row r="20" ht="12.75">
      <c r="C20" s="32"/>
    </row>
    <row r="21" ht="12.75">
      <c r="C21" s="34"/>
    </row>
    <row r="23" spans="2:3" ht="12.75">
      <c r="B23" t="s">
        <v>9</v>
      </c>
      <c r="C23" s="7">
        <v>211.86666666666667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1.7833333333333334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38808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1026.8226151099573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38838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0.13617964066280938</v>
      </c>
    </row>
    <row r="13" spans="2:3" ht="12.75">
      <c r="B13" t="s">
        <v>1</v>
      </c>
      <c r="C13" s="7">
        <v>1027.0057471920024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0.13985727361124695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0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38869</v>
      </c>
    </row>
    <row r="4" spans="2:3" ht="12.75">
      <c r="B4" t="s">
        <v>33</v>
      </c>
      <c r="C4" s="5">
        <v>29959.5913002491</v>
      </c>
    </row>
    <row r="5" spans="2:6" ht="12.75">
      <c r="B5" t="s">
        <v>42</v>
      </c>
      <c r="C5" s="10">
        <f>C4-(C19*7)</f>
        <v>28812.407966915765</v>
      </c>
      <c r="D5" s="24" t="s">
        <v>32</v>
      </c>
      <c r="E5" s="3" t="s">
        <v>0</v>
      </c>
      <c r="F5" s="4">
        <v>7333.302458656526</v>
      </c>
    </row>
    <row r="6" spans="2:3" ht="12.75">
      <c r="B6" t="s">
        <v>43</v>
      </c>
      <c r="C6" s="5">
        <v>19329.87682533264</v>
      </c>
    </row>
    <row r="7" ht="12.75">
      <c r="C7" s="10"/>
    </row>
    <row r="8" spans="2:3" ht="12.75">
      <c r="B8" t="s">
        <v>44</v>
      </c>
      <c r="C8" s="5">
        <v>10629.714474916458</v>
      </c>
    </row>
    <row r="9" ht="12.75">
      <c r="C9" s="10"/>
    </row>
    <row r="10" spans="2:3" ht="12.75">
      <c r="B10" t="s">
        <v>5</v>
      </c>
      <c r="C10" s="5">
        <v>214340.56693928415</v>
      </c>
    </row>
    <row r="11" spans="2:3" ht="12.75">
      <c r="B11" t="s">
        <v>6</v>
      </c>
      <c r="C11" s="5">
        <v>213612.1523303491</v>
      </c>
    </row>
    <row r="12" spans="2:3" ht="12.75">
      <c r="B12" t="s">
        <v>7</v>
      </c>
      <c r="C12" s="5">
        <v>728.4146089350543</v>
      </c>
    </row>
    <row r="13" spans="2:3" ht="12.75">
      <c r="B13" t="s">
        <v>1</v>
      </c>
      <c r="C13" s="7">
        <v>1025.0170916301447</v>
      </c>
    </row>
    <row r="14" ht="12.75">
      <c r="C14" s="6"/>
    </row>
    <row r="15" spans="2:3" ht="12.75">
      <c r="B15" t="s">
        <v>2</v>
      </c>
      <c r="C15" s="5">
        <v>219702.74454246138</v>
      </c>
    </row>
    <row r="16" spans="2:3" ht="12.75">
      <c r="B16" t="s">
        <v>3</v>
      </c>
      <c r="C16" s="5">
        <v>218956.10711850988</v>
      </c>
    </row>
    <row r="17" spans="2:3" ht="12.75">
      <c r="B17" t="s">
        <v>4</v>
      </c>
      <c r="C17" s="5">
        <v>746.6374239515186</v>
      </c>
    </row>
    <row r="19" spans="2:3" ht="12.75">
      <c r="B19" t="s">
        <v>8</v>
      </c>
      <c r="C19" s="11">
        <v>163.88333333333333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153.96666666666667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7.616666666666666</v>
      </c>
    </row>
    <row r="28" ht="12.75">
      <c r="C28" s="9"/>
    </row>
    <row r="29" spans="2:3" ht="12.75">
      <c r="B29" s="12" t="s">
        <v>37</v>
      </c>
      <c r="C29" s="13"/>
    </row>
    <row r="30" spans="2:3" ht="13.5" customHeight="1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38353</v>
      </c>
    </row>
    <row r="4" spans="2:3" ht="12.75">
      <c r="B4" t="s">
        <v>33</v>
      </c>
      <c r="C4" s="5">
        <v>75951.22630550887</v>
      </c>
    </row>
    <row r="5" spans="2:9" ht="12.75">
      <c r="B5" t="s">
        <v>42</v>
      </c>
      <c r="C5" s="10">
        <f>C4-(C19*7)</f>
        <v>70744.04297217554</v>
      </c>
      <c r="D5" s="24" t="s">
        <v>32</v>
      </c>
      <c r="E5" s="3" t="s">
        <v>0</v>
      </c>
      <c r="F5" s="4">
        <v>6857.529672670831</v>
      </c>
      <c r="H5">
        <f>C15/C4*1000</f>
        <v>6857.529672670831</v>
      </c>
      <c r="I5" t="s">
        <v>11</v>
      </c>
    </row>
    <row r="6" spans="2:3" ht="12.75">
      <c r="B6" t="s">
        <v>43</v>
      </c>
      <c r="C6" s="5">
        <v>50507.00379144041</v>
      </c>
    </row>
    <row r="7" ht="12.75">
      <c r="C7" s="10"/>
    </row>
    <row r="8" spans="2:3" ht="12.75">
      <c r="B8" t="s">
        <v>44</v>
      </c>
      <c r="C8" s="5">
        <v>25444.222514068468</v>
      </c>
    </row>
    <row r="9" ht="12.75">
      <c r="C9" s="10"/>
    </row>
    <row r="10" spans="2:6" ht="12.75">
      <c r="B10" t="s">
        <v>5</v>
      </c>
      <c r="C10" s="5">
        <v>506011.5527359599</v>
      </c>
      <c r="F10" s="8"/>
    </row>
    <row r="11" spans="2:3" ht="12.75">
      <c r="B11" t="s">
        <v>6</v>
      </c>
      <c r="C11" s="5">
        <v>501135.92493047286</v>
      </c>
    </row>
    <row r="12" spans="2:3" ht="12.75">
      <c r="B12" t="s">
        <v>7</v>
      </c>
      <c r="C12" s="5">
        <v>4875.6278054869945</v>
      </c>
    </row>
    <row r="13" spans="2:3" ht="12.75">
      <c r="B13" t="s">
        <v>1</v>
      </c>
      <c r="C13" s="7">
        <v>1029.300191368439</v>
      </c>
    </row>
    <row r="14" ht="12.75">
      <c r="C14" s="6"/>
    </row>
    <row r="15" spans="2:3" ht="12.75">
      <c r="B15" t="s">
        <v>2</v>
      </c>
      <c r="C15" s="5">
        <v>520837.7880657645</v>
      </c>
    </row>
    <row r="16" spans="2:3" ht="12.75">
      <c r="B16" t="s">
        <v>3</v>
      </c>
      <c r="C16" s="5">
        <v>515819.30343253544</v>
      </c>
    </row>
    <row r="17" spans="2:3" ht="12.75">
      <c r="B17" t="s">
        <v>4</v>
      </c>
      <c r="C17" s="5">
        <v>5018.484633229046</v>
      </c>
    </row>
    <row r="19" spans="2:3" ht="12.75">
      <c r="B19" t="s">
        <v>8</v>
      </c>
      <c r="C19" s="2">
        <v>743.8833333333333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327.23333333333335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76.71666666666667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38899</v>
      </c>
    </row>
    <row r="4" spans="2:3" ht="12.75">
      <c r="B4" t="s">
        <v>33</v>
      </c>
      <c r="C4" s="5">
        <v>147590.63985729218</v>
      </c>
    </row>
    <row r="5" spans="2:6" ht="12.75">
      <c r="B5" t="s">
        <v>42</v>
      </c>
      <c r="C5" s="10">
        <f>C4-(C19*7)</f>
        <v>142830.05652395883</v>
      </c>
      <c r="D5" s="24" t="s">
        <v>32</v>
      </c>
      <c r="E5" s="3" t="s">
        <v>0</v>
      </c>
      <c r="F5" s="4">
        <v>6812.5199676070415</v>
      </c>
    </row>
    <row r="6" spans="2:3" ht="12.75">
      <c r="B6" t="s">
        <v>43</v>
      </c>
      <c r="C6" s="5">
        <v>95708.81423282623</v>
      </c>
    </row>
    <row r="7" ht="12.75">
      <c r="C7" s="10"/>
    </row>
    <row r="8" spans="2:3" ht="12.75">
      <c r="B8" t="s">
        <v>44</v>
      </c>
      <c r="C8" s="5">
        <v>51881.82562446594</v>
      </c>
    </row>
    <row r="9" ht="12.75">
      <c r="C9" s="10"/>
    </row>
    <row r="10" spans="2:3" ht="12.75">
      <c r="B10" t="s">
        <v>5</v>
      </c>
      <c r="C10" s="5">
        <v>976998.6259416573</v>
      </c>
    </row>
    <row r="11" spans="2:3" ht="12.75">
      <c r="B11" t="s">
        <v>6</v>
      </c>
      <c r="C11" s="5">
        <v>961151.689346668</v>
      </c>
    </row>
    <row r="12" spans="2:3" ht="12.75">
      <c r="B12" t="s">
        <v>7</v>
      </c>
      <c r="C12" s="5">
        <v>15846.936594989393</v>
      </c>
    </row>
    <row r="13" spans="2:3" ht="12.75">
      <c r="B13" t="s">
        <v>1</v>
      </c>
      <c r="C13" s="7">
        <v>1029.1357166348207</v>
      </c>
    </row>
    <row r="14" ht="12.75">
      <c r="C14" s="6"/>
    </row>
    <row r="15" spans="2:3" ht="12.75">
      <c r="B15" t="s">
        <v>2</v>
      </c>
      <c r="C15" s="5">
        <v>1005464.1810597026</v>
      </c>
    </row>
    <row r="16" spans="2:3" ht="12.75">
      <c r="B16" t="s">
        <v>3</v>
      </c>
      <c r="C16" s="5">
        <v>989155.5326105517</v>
      </c>
    </row>
    <row r="17" spans="2:3" ht="12.75">
      <c r="B17" t="s">
        <v>4</v>
      </c>
      <c r="C17" s="5">
        <v>16308.648449150975</v>
      </c>
    </row>
    <row r="19" spans="2:3" ht="12.75">
      <c r="B19" t="s">
        <v>8</v>
      </c>
      <c r="C19" s="7">
        <v>680.0833333333334</v>
      </c>
    </row>
    <row r="20" ht="12.75">
      <c r="C20" s="32"/>
    </row>
    <row r="21" ht="12.75">
      <c r="C21" s="34"/>
    </row>
    <row r="23" spans="2:3" ht="12.75">
      <c r="B23" t="s">
        <v>9</v>
      </c>
      <c r="C23" s="7">
        <v>673.2833333333333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146.48333333333332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38930</v>
      </c>
    </row>
    <row r="4" spans="2:3" ht="12.75">
      <c r="B4" t="s">
        <v>33</v>
      </c>
      <c r="C4" s="5">
        <v>155477.5396231413</v>
      </c>
    </row>
    <row r="5" spans="2:6" ht="12.75">
      <c r="B5" t="s">
        <v>42</v>
      </c>
      <c r="C5" s="10">
        <f>C4-(C19*7)</f>
        <v>150581.0396231413</v>
      </c>
      <c r="D5" s="24" t="s">
        <v>32</v>
      </c>
      <c r="E5" s="3" t="s">
        <v>0</v>
      </c>
      <c r="F5" s="4">
        <v>6720.918878558309</v>
      </c>
    </row>
    <row r="6" spans="2:3" ht="12.75">
      <c r="B6" t="s">
        <v>43</v>
      </c>
      <c r="C6" s="5">
        <v>101604.71681880951</v>
      </c>
    </row>
    <row r="7" ht="12.75">
      <c r="C7" s="10"/>
    </row>
    <row r="8" spans="2:3" ht="12.75">
      <c r="B8" t="s">
        <v>44</v>
      </c>
      <c r="C8" s="5">
        <v>53872.82280433178</v>
      </c>
    </row>
    <row r="9" ht="12.75">
      <c r="C9" s="10"/>
    </row>
    <row r="10" spans="2:3" ht="12.75">
      <c r="B10" t="s">
        <v>5</v>
      </c>
      <c r="C10" s="5">
        <v>1000840.0922944394</v>
      </c>
    </row>
    <row r="11" spans="2:3" ht="12.75">
      <c r="B11" t="s">
        <v>6</v>
      </c>
      <c r="C11" s="5">
        <v>990781.0270857648</v>
      </c>
    </row>
    <row r="12" spans="2:3" ht="12.75">
      <c r="B12" t="s">
        <v>7</v>
      </c>
      <c r="C12" s="5">
        <v>10059.065208674692</v>
      </c>
    </row>
    <row r="13" spans="2:3" ht="12.75">
      <c r="B13" t="s">
        <v>1</v>
      </c>
      <c r="C13" s="7">
        <v>1044.0748120405542</v>
      </c>
    </row>
    <row r="14" ht="12.75">
      <c r="C14" s="6"/>
    </row>
    <row r="15" spans="2:3" ht="12.75">
      <c r="B15" t="s">
        <v>2</v>
      </c>
      <c r="C15" s="5">
        <v>1044951.9312449679</v>
      </c>
    </row>
    <row r="16" spans="2:3" ht="12.75">
      <c r="B16" t="s">
        <v>3</v>
      </c>
      <c r="C16" s="5">
        <v>1034449.5146279172</v>
      </c>
    </row>
    <row r="17" spans="2:3" ht="12.75">
      <c r="B17" t="s">
        <v>4</v>
      </c>
      <c r="C17" s="5">
        <v>10502.416617050707</v>
      </c>
    </row>
    <row r="19" spans="2:3" ht="12.75">
      <c r="B19" t="s">
        <v>8</v>
      </c>
      <c r="C19" s="2">
        <v>699.5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694.4333333333333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127.66666666666667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38961</v>
      </c>
    </row>
    <row r="4" spans="2:3" ht="12.75">
      <c r="B4" t="s">
        <v>33</v>
      </c>
      <c r="C4" s="5">
        <v>165605.5195236206</v>
      </c>
    </row>
    <row r="5" spans="2:6" ht="12.75">
      <c r="B5" t="s">
        <v>42</v>
      </c>
      <c r="C5" s="10">
        <f>C4-(C19*7)</f>
        <v>160565.40285695394</v>
      </c>
      <c r="D5" s="24" t="s">
        <v>32</v>
      </c>
      <c r="E5" s="3" t="s">
        <v>0</v>
      </c>
      <c r="F5" s="4">
        <v>6642.1218648542335</v>
      </c>
    </row>
    <row r="6" spans="2:3" ht="12.75">
      <c r="B6" t="s">
        <v>43</v>
      </c>
      <c r="C6" s="5">
        <v>108716.00588989258</v>
      </c>
    </row>
    <row r="7" ht="12.75">
      <c r="C7" s="10"/>
    </row>
    <row r="8" spans="2:3" ht="12.75">
      <c r="B8" t="s">
        <v>44</v>
      </c>
      <c r="C8" s="5">
        <v>56889.51363372803</v>
      </c>
    </row>
    <row r="9" ht="12.75">
      <c r="C9" s="10"/>
    </row>
    <row r="10" spans="2:3" ht="12.75">
      <c r="B10" t="s">
        <v>5</v>
      </c>
      <c r="C10" s="5">
        <v>1053533.3973055086</v>
      </c>
    </row>
    <row r="11" spans="2:3" ht="12.75">
      <c r="B11" t="s">
        <v>6</v>
      </c>
      <c r="C11" s="5">
        <v>1043332.6948654366</v>
      </c>
    </row>
    <row r="12" spans="2:3" ht="12.75">
      <c r="B12" t="s">
        <v>7</v>
      </c>
      <c r="C12" s="5">
        <v>10200.702440072064</v>
      </c>
    </row>
    <row r="13" spans="2:3" ht="12.75">
      <c r="B13" t="s">
        <v>1</v>
      </c>
      <c r="C13" s="7">
        <v>1044.0789489746094</v>
      </c>
    </row>
    <row r="14" ht="12.75">
      <c r="C14" s="6"/>
    </row>
    <row r="15" spans="2:3" ht="12.75">
      <c r="B15" t="s">
        <v>2</v>
      </c>
      <c r="C15" s="5">
        <v>1099972.042168385</v>
      </c>
    </row>
    <row r="16" spans="2:3" ht="12.75">
      <c r="B16" t="s">
        <v>3</v>
      </c>
      <c r="C16" s="5">
        <v>1089321.703485952</v>
      </c>
    </row>
    <row r="17" spans="2:3" ht="12.75">
      <c r="B17" t="s">
        <v>4</v>
      </c>
      <c r="C17" s="5">
        <v>10650.338682433174</v>
      </c>
    </row>
    <row r="19" spans="2:3" ht="12.75">
      <c r="B19" t="s">
        <v>8</v>
      </c>
      <c r="C19" s="11">
        <v>720.0166666666667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720.0166666666667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128.35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38991</v>
      </c>
    </row>
    <row r="4" spans="2:3" ht="12.75">
      <c r="B4" t="s">
        <v>33</v>
      </c>
      <c r="C4" s="5">
        <v>178679.0042264212</v>
      </c>
    </row>
    <row r="5" spans="2:6" ht="12.75">
      <c r="B5" t="s">
        <v>42</v>
      </c>
      <c r="C5" s="10">
        <f>C4-(C19*7)</f>
        <v>173470.88755975454</v>
      </c>
      <c r="D5" s="24" t="s">
        <v>32</v>
      </c>
      <c r="E5" s="3" t="s">
        <v>0</v>
      </c>
      <c r="F5" s="4">
        <v>6667.309512367629</v>
      </c>
    </row>
    <row r="6" spans="2:3" ht="12.75">
      <c r="B6" t="s">
        <v>43</v>
      </c>
      <c r="C6" s="5">
        <v>119062.48431434458</v>
      </c>
    </row>
    <row r="7" ht="12.75">
      <c r="C7" s="10"/>
    </row>
    <row r="8" spans="2:3" ht="12.75">
      <c r="B8" t="s">
        <v>44</v>
      </c>
      <c r="C8" s="5">
        <v>59616.51991207664</v>
      </c>
    </row>
    <row r="9" ht="12.75">
      <c r="C9" s="10"/>
    </row>
    <row r="10" spans="2:6" ht="12.75">
      <c r="B10" t="s">
        <v>5</v>
      </c>
      <c r="C10" s="5">
        <v>1143297.915189969</v>
      </c>
      <c r="F10" s="8"/>
    </row>
    <row r="11" spans="2:3" ht="12.75">
      <c r="B11" t="s">
        <v>6</v>
      </c>
      <c r="C11" s="5">
        <v>1139699.9850548015</v>
      </c>
    </row>
    <row r="12" spans="2:3" ht="12.75">
      <c r="B12" t="s">
        <v>7</v>
      </c>
      <c r="C12" s="5">
        <v>3597.930135167441</v>
      </c>
    </row>
    <row r="13" spans="2:3" ht="12.75">
      <c r="B13" t="s">
        <v>1</v>
      </c>
      <c r="C13" s="7">
        <v>1041.9928250645396</v>
      </c>
    </row>
    <row r="14" ht="12.75">
      <c r="C14" s="6"/>
    </row>
    <row r="15" spans="2:3" ht="12.75">
      <c r="B15" t="s">
        <v>2</v>
      </c>
      <c r="C15" s="5">
        <v>1191308.224539194</v>
      </c>
    </row>
    <row r="16" spans="2:3" ht="12.75">
      <c r="B16" t="s">
        <v>3</v>
      </c>
      <c r="C16" s="5">
        <v>1187559.2071532663</v>
      </c>
    </row>
    <row r="17" spans="2:3" ht="12.75">
      <c r="B17" t="s">
        <v>4</v>
      </c>
      <c r="C17" s="5">
        <v>3749.017385927963</v>
      </c>
    </row>
    <row r="19" spans="2:3" ht="12.75">
      <c r="B19" t="s">
        <v>8</v>
      </c>
      <c r="C19" s="2">
        <v>744.0166666666667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743.95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57.083333333333336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1.25" customHeight="1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39022</v>
      </c>
    </row>
    <row r="4" spans="2:3" ht="12.75">
      <c r="B4" t="s">
        <v>33</v>
      </c>
      <c r="C4" s="5">
        <v>84276.6192085743</v>
      </c>
    </row>
    <row r="5" spans="2:6" ht="12.75">
      <c r="B5" t="s">
        <v>42</v>
      </c>
      <c r="C5" s="10">
        <f>C4-(C19*7)</f>
        <v>81638.31920857429</v>
      </c>
      <c r="D5" s="24" t="s">
        <v>32</v>
      </c>
      <c r="E5" s="3" t="s">
        <v>0</v>
      </c>
      <c r="F5" s="4">
        <v>6790.482951384321</v>
      </c>
    </row>
    <row r="6" spans="2:3" ht="12.75">
      <c r="B6" t="s">
        <v>43</v>
      </c>
      <c r="C6" s="5">
        <v>56270.30221557617</v>
      </c>
    </row>
    <row r="7" ht="12.75">
      <c r="C7" s="10"/>
    </row>
    <row r="8" spans="2:3" ht="12.75">
      <c r="B8" t="s">
        <v>44</v>
      </c>
      <c r="C8" s="5">
        <v>28006.316992998123</v>
      </c>
    </row>
    <row r="9" ht="12.75">
      <c r="C9" s="10"/>
    </row>
    <row r="10" spans="2:3" ht="12.75">
      <c r="B10" t="s">
        <v>5</v>
      </c>
      <c r="C10" s="5">
        <v>551660.4279541734</v>
      </c>
    </row>
    <row r="11" spans="2:3" ht="12.75">
      <c r="B11" t="s">
        <v>6</v>
      </c>
      <c r="C11" s="5">
        <v>548151.5187915992</v>
      </c>
    </row>
    <row r="12" spans="2:3" ht="12.75">
      <c r="B12" t="s">
        <v>7</v>
      </c>
      <c r="C12" s="5">
        <v>3508.909162574179</v>
      </c>
    </row>
    <row r="13" spans="2:3" ht="12.75">
      <c r="B13" t="s">
        <v>1</v>
      </c>
      <c r="C13" s="7">
        <v>1037.3753797393483</v>
      </c>
    </row>
    <row r="14" ht="12.75">
      <c r="C14" s="6"/>
    </row>
    <row r="15" spans="2:3" ht="12.75">
      <c r="B15" t="s">
        <v>2</v>
      </c>
      <c r="C15" s="5">
        <v>572278.9459361321</v>
      </c>
    </row>
    <row r="16" spans="2:3" ht="12.75">
      <c r="B16" t="s">
        <v>3</v>
      </c>
      <c r="C16" s="5">
        <v>568638.8899611357</v>
      </c>
    </row>
    <row r="17" spans="2:3" ht="12.75">
      <c r="B17" t="s">
        <v>4</v>
      </c>
      <c r="C17" s="5">
        <v>3640.055974996267</v>
      </c>
    </row>
    <row r="19" spans="2:3" ht="12.75">
      <c r="B19" t="s">
        <v>8</v>
      </c>
      <c r="C19" s="2">
        <v>376.9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361.5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44.38333333333333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39052</v>
      </c>
    </row>
    <row r="4" spans="2:3" ht="12.75">
      <c r="B4" t="s">
        <v>33</v>
      </c>
      <c r="C4" s="5">
        <v>179032.8175547123</v>
      </c>
    </row>
    <row r="5" spans="2:6" ht="12.75">
      <c r="B5" t="s">
        <v>42</v>
      </c>
      <c r="C5" s="10">
        <f>C4-(C19*7)</f>
        <v>173913.0175547123</v>
      </c>
      <c r="D5" s="24" t="s">
        <v>32</v>
      </c>
      <c r="E5" s="3" t="s">
        <v>0</v>
      </c>
      <c r="F5" s="4">
        <v>6729.15658047082</v>
      </c>
    </row>
    <row r="6" spans="2:3" ht="12.75">
      <c r="B6" t="s">
        <v>43</v>
      </c>
      <c r="C6" s="5">
        <v>121683.15271568298</v>
      </c>
    </row>
    <row r="7" ht="12.75">
      <c r="C7" s="10"/>
    </row>
    <row r="8" spans="2:3" ht="12.75">
      <c r="B8" t="s">
        <v>44</v>
      </c>
      <c r="C8" s="5">
        <v>57349.66483902931</v>
      </c>
    </row>
    <row r="9" ht="12.75">
      <c r="C9" s="10"/>
    </row>
    <row r="10" spans="2:6" ht="12.75">
      <c r="B10" t="s">
        <v>5</v>
      </c>
      <c r="C10" s="5">
        <v>1161088.658365109</v>
      </c>
      <c r="F10" s="8"/>
    </row>
    <row r="11" spans="2:3" ht="12.75">
      <c r="B11" t="s">
        <v>6</v>
      </c>
      <c r="C11" s="5">
        <v>1160288.57056364</v>
      </c>
    </row>
    <row r="12" spans="2:3" ht="12.75">
      <c r="B12" t="s">
        <v>7</v>
      </c>
      <c r="C12" s="5">
        <v>800.0878014689384</v>
      </c>
    </row>
    <row r="13" spans="2:3" ht="12.75">
      <c r="B13" t="s">
        <v>1</v>
      </c>
      <c r="C13" s="7">
        <v>1037.5950653629488</v>
      </c>
    </row>
    <row r="14" ht="12.75">
      <c r="C14" s="6"/>
    </row>
    <row r="15" spans="2:3" ht="12.75">
      <c r="B15" t="s">
        <v>2</v>
      </c>
      <c r="C15" s="5">
        <v>1204739.8623685238</v>
      </c>
    </row>
    <row r="16" spans="2:3" ht="12.75">
      <c r="B16" t="s">
        <v>3</v>
      </c>
      <c r="C16" s="5">
        <v>1203909.6952138625</v>
      </c>
    </row>
    <row r="17" spans="2:3" ht="12.75">
      <c r="B17" t="s">
        <v>4</v>
      </c>
      <c r="C17" s="5">
        <v>830.1671546612613</v>
      </c>
    </row>
    <row r="19" spans="2:3" ht="12.75">
      <c r="B19" t="s">
        <v>8</v>
      </c>
      <c r="C19" s="2">
        <v>731.4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730.05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8.466666666666667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39083</v>
      </c>
    </row>
    <row r="4" spans="2:3" ht="12.75">
      <c r="B4" t="s">
        <v>33</v>
      </c>
      <c r="C4" s="5">
        <v>109456.83577942848</v>
      </c>
    </row>
    <row r="5" spans="2:6" ht="12.75">
      <c r="B5" t="s">
        <v>42</v>
      </c>
      <c r="C5" s="10">
        <f>C4-(C19*7)</f>
        <v>106085.28577942848</v>
      </c>
      <c r="D5" s="24" t="s">
        <v>32</v>
      </c>
      <c r="E5" s="3" t="s">
        <v>0</v>
      </c>
      <c r="F5" s="4">
        <v>6842.119334662858</v>
      </c>
    </row>
    <row r="6" spans="2:3" ht="12.75">
      <c r="B6" t="s">
        <v>43</v>
      </c>
      <c r="C6" s="5">
        <v>74004.11946773529</v>
      </c>
    </row>
    <row r="7" ht="12.75">
      <c r="C7" s="10"/>
    </row>
    <row r="8" spans="2:3" ht="12.75">
      <c r="B8" t="s">
        <v>44</v>
      </c>
      <c r="C8" s="5">
        <v>35452.71631169319</v>
      </c>
    </row>
    <row r="9" ht="12.75">
      <c r="C9" s="10"/>
    </row>
    <row r="10" spans="2:6" ht="12.75">
      <c r="B10" t="s">
        <v>5</v>
      </c>
      <c r="C10" s="5">
        <v>722381.8306109884</v>
      </c>
      <c r="F10" s="8"/>
    </row>
    <row r="11" spans="2:3" ht="12.75">
      <c r="B11" t="s">
        <v>6</v>
      </c>
      <c r="C11" s="5">
        <v>722336.8992593768</v>
      </c>
    </row>
    <row r="12" spans="2:3" ht="12.75">
      <c r="B12" t="s">
        <v>7</v>
      </c>
      <c r="C12" s="5">
        <v>44.93135161166176</v>
      </c>
    </row>
    <row r="13" spans="2:3" ht="12.75">
      <c r="B13" t="s">
        <v>1</v>
      </c>
      <c r="C13" s="7">
        <v>1036.732515495321</v>
      </c>
    </row>
    <row r="14" ht="12.75">
      <c r="C14" s="6"/>
    </row>
    <row r="15" spans="2:3" ht="12.75">
      <c r="B15" t="s">
        <v>2</v>
      </c>
      <c r="C15" s="5">
        <v>748916.7323974449</v>
      </c>
    </row>
    <row r="16" spans="2:3" ht="12.75">
      <c r="B16" t="s">
        <v>3</v>
      </c>
      <c r="C16" s="5">
        <v>748870.150604264</v>
      </c>
    </row>
    <row r="17" spans="2:3" ht="12.75">
      <c r="B17" t="s">
        <v>4</v>
      </c>
      <c r="C17" s="5">
        <v>46.58179318096284</v>
      </c>
    </row>
    <row r="19" spans="2:3" ht="12.75">
      <c r="B19" t="s">
        <v>8</v>
      </c>
      <c r="C19" s="2">
        <v>481.65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465.3666666666667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1.2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39114</v>
      </c>
    </row>
    <row r="4" spans="2:3" ht="12.75">
      <c r="B4" t="s">
        <v>33</v>
      </c>
      <c r="C4" s="5">
        <v>71155.3419969333</v>
      </c>
    </row>
    <row r="5" spans="2:6" ht="12.75">
      <c r="B5" t="s">
        <v>42</v>
      </c>
      <c r="C5" s="10">
        <f>C4-(C19*7)</f>
        <v>68973.67533026663</v>
      </c>
      <c r="D5" s="24" t="s">
        <v>32</v>
      </c>
      <c r="E5" s="3" t="s">
        <v>0</v>
      </c>
      <c r="F5" s="4">
        <v>6789.559322285484</v>
      </c>
    </row>
    <row r="6" spans="2:3" ht="12.75">
      <c r="B6" t="s">
        <v>43</v>
      </c>
      <c r="C6" s="5">
        <v>48071.174660926925</v>
      </c>
    </row>
    <row r="7" ht="12.75">
      <c r="C7" s="10"/>
    </row>
    <row r="8" spans="2:3" ht="12.75">
      <c r="B8" t="s">
        <v>44</v>
      </c>
      <c r="C8" s="5">
        <v>23084.167336006372</v>
      </c>
    </row>
    <row r="9" ht="12.75">
      <c r="C9" s="10"/>
    </row>
    <row r="10" spans="2:3" ht="12.75">
      <c r="B10" t="s">
        <v>5</v>
      </c>
      <c r="C10" s="5">
        <v>464522.15269169305</v>
      </c>
    </row>
    <row r="11" spans="2:3" ht="12.75">
      <c r="B11" t="s">
        <v>6</v>
      </c>
      <c r="C11" s="5">
        <v>464522.15269169305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1040.0223386253367</v>
      </c>
    </row>
    <row r="14" ht="12.75">
      <c r="C14" s="6"/>
    </row>
    <row r="15" spans="2:3" ht="12.75">
      <c r="B15" t="s">
        <v>2</v>
      </c>
      <c r="C15" s="5">
        <v>483113.41558569035</v>
      </c>
    </row>
    <row r="16" spans="2:3" ht="12.75">
      <c r="B16" t="s">
        <v>3</v>
      </c>
      <c r="C16" s="5">
        <v>483113.41558569035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311.6666666666667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298.8333333333333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0.08333333333333333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39142</v>
      </c>
    </row>
    <row r="4" spans="2:3" ht="12.75">
      <c r="B4" t="s">
        <v>33</v>
      </c>
      <c r="C4" s="5">
        <v>2842.9596279839075</v>
      </c>
    </row>
    <row r="5" spans="2:6" ht="12.75">
      <c r="B5" t="s">
        <v>42</v>
      </c>
      <c r="C5" s="10">
        <f>C4-(C19*7)</f>
        <v>2708.4429613172406</v>
      </c>
      <c r="D5" s="24" t="s">
        <v>32</v>
      </c>
      <c r="E5" s="3" t="s">
        <v>0</v>
      </c>
      <c r="F5" s="4">
        <v>7809.147969105776</v>
      </c>
    </row>
    <row r="6" spans="2:3" ht="12.75">
      <c r="B6" t="s">
        <v>43</v>
      </c>
      <c r="C6" s="5">
        <v>1915.8563809882266</v>
      </c>
    </row>
    <row r="7" ht="12.75">
      <c r="C7" s="10"/>
    </row>
    <row r="8" spans="2:3" ht="12.75">
      <c r="B8" t="s">
        <v>44</v>
      </c>
      <c r="C8" s="5">
        <v>927.1032469956808</v>
      </c>
    </row>
    <row r="9" ht="12.75">
      <c r="C9" s="10"/>
    </row>
    <row r="10" spans="2:6" ht="12.75">
      <c r="B10" t="s">
        <v>5</v>
      </c>
      <c r="C10" s="5">
        <v>21457.887812178124</v>
      </c>
      <c r="F10" s="8"/>
    </row>
    <row r="11" spans="2:3" ht="12.75">
      <c r="B11" t="s">
        <v>6</v>
      </c>
      <c r="C11" s="5">
        <v>21457.887812178124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1034.6354962542177</v>
      </c>
    </row>
    <row r="14" ht="12.75">
      <c r="C14" s="6"/>
    </row>
    <row r="15" spans="2:3" ht="12.75">
      <c r="B15" t="s">
        <v>2</v>
      </c>
      <c r="C15" s="5">
        <v>22201.092405120242</v>
      </c>
    </row>
    <row r="16" spans="2:3" ht="12.75">
      <c r="B16" t="s">
        <v>3</v>
      </c>
      <c r="C16" s="5">
        <v>22201.092405120242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19.216666666666665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13.683333333333334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39173</v>
      </c>
    </row>
    <row r="4" spans="2:3" ht="12.75">
      <c r="B4" t="s">
        <v>33</v>
      </c>
      <c r="C4" s="5">
        <v>24838.526434597436</v>
      </c>
    </row>
    <row r="5" spans="2:6" ht="12.75">
      <c r="B5" t="s">
        <v>42</v>
      </c>
      <c r="C5" s="10">
        <f>C4-(C19*7)</f>
        <v>23958.043101264102</v>
      </c>
      <c r="D5" s="24" t="s">
        <v>32</v>
      </c>
      <c r="E5" s="3" t="s">
        <v>0</v>
      </c>
      <c r="F5" s="4">
        <v>7119.591480876763</v>
      </c>
    </row>
    <row r="6" spans="2:3" ht="12.75">
      <c r="B6" t="s">
        <v>43</v>
      </c>
      <c r="C6" s="5">
        <v>16512.604561699758</v>
      </c>
    </row>
    <row r="7" ht="12.75">
      <c r="C7" s="10"/>
    </row>
    <row r="8" spans="2:3" ht="12.75">
      <c r="B8" t="s">
        <v>44</v>
      </c>
      <c r="C8" s="5">
        <v>8325.92187289768</v>
      </c>
    </row>
    <row r="9" ht="12.75">
      <c r="C9" s="10"/>
    </row>
    <row r="10" spans="2:3" ht="12.75">
      <c r="B10" t="s">
        <v>5</v>
      </c>
      <c r="C10" s="5">
        <v>170630.38932760415</v>
      </c>
    </row>
    <row r="11" spans="2:3" ht="12.75">
      <c r="B11" t="s">
        <v>6</v>
      </c>
      <c r="C11" s="5">
        <v>170283.1986702994</v>
      </c>
    </row>
    <row r="12" spans="2:3" ht="12.75">
      <c r="B12" t="s">
        <v>7</v>
      </c>
      <c r="C12" s="5">
        <v>347.19065730473335</v>
      </c>
    </row>
    <row r="13" spans="2:3" ht="12.75">
      <c r="B13" t="s">
        <v>1</v>
      </c>
      <c r="C13" s="7">
        <v>1036.393117885733</v>
      </c>
    </row>
    <row r="14" ht="12.75">
      <c r="C14" s="6"/>
    </row>
    <row r="15" spans="2:3" ht="12.75">
      <c r="B15" t="s">
        <v>2</v>
      </c>
      <c r="C15" s="5">
        <v>176840.16120129218</v>
      </c>
    </row>
    <row r="16" spans="2:3" ht="12.75">
      <c r="B16" t="s">
        <v>3</v>
      </c>
      <c r="C16" s="5">
        <v>176480.33519346733</v>
      </c>
    </row>
    <row r="17" spans="2:3" ht="12.75">
      <c r="B17" t="s">
        <v>4</v>
      </c>
      <c r="C17" s="5">
        <v>359.8260078248497</v>
      </c>
    </row>
    <row r="19" spans="2:3" ht="12.75">
      <c r="B19" t="s">
        <v>8</v>
      </c>
      <c r="C19" s="11">
        <v>125.78333333333333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111.93333333333334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2.6333333333333333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38384</v>
      </c>
    </row>
    <row r="4" spans="2:3" ht="12.75">
      <c r="B4" t="s">
        <v>33</v>
      </c>
      <c r="C4" s="5">
        <v>68464.0627794026</v>
      </c>
    </row>
    <row r="5" spans="2:6" ht="12.75">
      <c r="B5" t="s">
        <v>42</v>
      </c>
      <c r="C5" s="10">
        <f>C4-(C19*7)</f>
        <v>63760.87944606926</v>
      </c>
      <c r="D5" s="24" t="s">
        <v>32</v>
      </c>
      <c r="E5" s="3" t="s">
        <v>0</v>
      </c>
      <c r="F5" s="4">
        <v>6807.970450880319</v>
      </c>
    </row>
    <row r="6" spans="2:3" ht="12.75">
      <c r="B6" t="s">
        <v>43</v>
      </c>
      <c r="C6" s="5">
        <v>46187.277681534</v>
      </c>
    </row>
    <row r="7" ht="12.75">
      <c r="C7" s="10"/>
    </row>
    <row r="8" spans="2:3" ht="12.75">
      <c r="B8" t="s">
        <v>44</v>
      </c>
      <c r="C8" s="5">
        <v>22276.785097868604</v>
      </c>
    </row>
    <row r="9" ht="12.75">
      <c r="C9" s="10"/>
    </row>
    <row r="10" spans="2:3" ht="12.75">
      <c r="B10" t="s">
        <v>5</v>
      </c>
      <c r="C10" s="5">
        <v>452825.8093724137</v>
      </c>
    </row>
    <row r="11" spans="2:3" ht="12.75">
      <c r="B11" t="s">
        <v>6</v>
      </c>
      <c r="C11" s="5">
        <v>452825.8093724137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1029.3170280982288</v>
      </c>
    </row>
    <row r="14" ht="12.75">
      <c r="C14" s="6"/>
    </row>
    <row r="15" spans="2:3" ht="12.75">
      <c r="B15" t="s">
        <v>2</v>
      </c>
      <c r="C15" s="5">
        <v>466101.3163493879</v>
      </c>
    </row>
    <row r="16" spans="2:3" ht="12.75">
      <c r="B16" t="s">
        <v>3</v>
      </c>
      <c r="C16" s="5">
        <v>466101.3163493879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671.8833333333333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285.8333333333333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0.16666666666666666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39203</v>
      </c>
    </row>
    <row r="4" spans="2:3" ht="12.75">
      <c r="B4" t="s">
        <v>33</v>
      </c>
      <c r="C4" s="5">
        <v>39519.869466342636</v>
      </c>
    </row>
    <row r="5" spans="2:6" ht="12.75">
      <c r="B5" t="s">
        <v>42</v>
      </c>
      <c r="C5" s="10">
        <f>C4-(C19*7)</f>
        <v>38173.886133009306</v>
      </c>
      <c r="D5" s="24" t="s">
        <v>32</v>
      </c>
      <c r="E5" s="3" t="s">
        <v>0</v>
      </c>
      <c r="F5" s="4">
        <v>6979.846205123766</v>
      </c>
    </row>
    <row r="6" spans="2:3" ht="12.75">
      <c r="B6" t="s">
        <v>43</v>
      </c>
      <c r="C6" s="5">
        <v>26265.764824199385</v>
      </c>
    </row>
    <row r="7" ht="12.75">
      <c r="C7" s="10"/>
    </row>
    <row r="8" spans="2:3" ht="12.75">
      <c r="B8" t="s">
        <v>44</v>
      </c>
      <c r="C8" s="5">
        <v>13254.10464214325</v>
      </c>
    </row>
    <row r="9" ht="12.75">
      <c r="C9" s="10"/>
    </row>
    <row r="10" spans="2:6" ht="12.75">
      <c r="B10" t="s">
        <v>5</v>
      </c>
      <c r="C10" s="5">
        <v>265504.51207652665</v>
      </c>
      <c r="F10" s="8"/>
    </row>
    <row r="11" spans="2:3" ht="12.75">
      <c r="B11" t="s">
        <v>6</v>
      </c>
      <c r="C11" s="5">
        <v>265489.3325209015</v>
      </c>
    </row>
    <row r="12" spans="2:3" ht="12.75">
      <c r="B12" t="s">
        <v>7</v>
      </c>
      <c r="C12" s="5">
        <v>15.179555625132412</v>
      </c>
    </row>
    <row r="13" spans="2:3" ht="12.75">
      <c r="B13" t="s">
        <v>1</v>
      </c>
      <c r="C13" s="7">
        <v>1038.9375636754971</v>
      </c>
    </row>
    <row r="14" ht="12.75">
      <c r="C14" s="6"/>
    </row>
    <row r="15" spans="2:3" ht="12.75">
      <c r="B15" t="s">
        <v>2</v>
      </c>
      <c r="C15" s="5">
        <v>275842.6109216382</v>
      </c>
    </row>
    <row r="16" spans="2:3" ht="12.75">
      <c r="B16" t="s">
        <v>3</v>
      </c>
      <c r="C16" s="5">
        <v>275826.84031109937</v>
      </c>
    </row>
    <row r="17" spans="2:3" ht="12.75">
      <c r="B17" t="s">
        <v>4</v>
      </c>
      <c r="C17" s="5">
        <v>15.770610538851756</v>
      </c>
    </row>
    <row r="19" spans="2:3" ht="12.75">
      <c r="B19" t="s">
        <v>8</v>
      </c>
      <c r="C19" s="2">
        <v>192.28333333333333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176.16666666666666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0.31666666666666665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39234</v>
      </c>
    </row>
    <row r="4" spans="2:3" ht="12.75">
      <c r="B4" t="s">
        <v>33</v>
      </c>
      <c r="C4" s="5">
        <v>45318.62941026198</v>
      </c>
    </row>
    <row r="5" spans="2:6" ht="12.75">
      <c r="B5" t="s">
        <v>42</v>
      </c>
      <c r="C5" s="10">
        <f>C4-(C19*7)</f>
        <v>43780.61274359531</v>
      </c>
      <c r="D5" s="24" t="s">
        <v>32</v>
      </c>
      <c r="E5" s="3" t="s">
        <v>0</v>
      </c>
      <c r="F5" s="4">
        <v>6982.812005563937</v>
      </c>
    </row>
    <row r="6" spans="2:3" ht="12.75">
      <c r="B6" t="s">
        <v>43</v>
      </c>
      <c r="C6" s="5">
        <v>29658.213388762408</v>
      </c>
    </row>
    <row r="7" ht="12.75">
      <c r="C7" s="10"/>
    </row>
    <row r="8" spans="2:3" ht="12.75">
      <c r="B8" t="s">
        <v>44</v>
      </c>
      <c r="C8" s="5">
        <v>15660.416021499572</v>
      </c>
    </row>
    <row r="9" ht="12.75">
      <c r="C9" s="10"/>
    </row>
    <row r="10" spans="2:3" ht="12.75">
      <c r="B10" t="s">
        <v>5</v>
      </c>
      <c r="C10" s="5">
        <v>304743.69137485087</v>
      </c>
    </row>
    <row r="11" spans="2:3" ht="12.75">
      <c r="B11" t="s">
        <v>6</v>
      </c>
      <c r="C11" s="5">
        <v>300449.63357911736</v>
      </c>
    </row>
    <row r="12" spans="2:3" ht="12.75">
      <c r="B12" t="s">
        <v>7</v>
      </c>
      <c r="C12" s="5">
        <v>4294.057795733522</v>
      </c>
    </row>
    <row r="13" spans="2:3" ht="12.75">
      <c r="B13" t="s">
        <v>1</v>
      </c>
      <c r="C13" s="7">
        <v>1038.418443033258</v>
      </c>
    </row>
    <row r="14" ht="12.75">
      <c r="C14" s="6"/>
    </row>
    <row r="15" spans="2:3" ht="12.75">
      <c r="B15" t="s">
        <v>2</v>
      </c>
      <c r="C15" s="5">
        <v>316451.4695216803</v>
      </c>
    </row>
    <row r="16" spans="2:3" ht="12.75">
      <c r="B16" t="s">
        <v>3</v>
      </c>
      <c r="C16" s="5">
        <v>311992.44071113993</v>
      </c>
    </row>
    <row r="17" spans="2:3" ht="12.75">
      <c r="B17" t="s">
        <v>4</v>
      </c>
      <c r="C17" s="5">
        <v>4459.028810540427</v>
      </c>
    </row>
    <row r="19" spans="2:3" ht="12.75">
      <c r="B19" t="s">
        <v>8</v>
      </c>
      <c r="C19" s="11">
        <v>219.71666666666667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204.08333333333334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29.833333333333332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39264</v>
      </c>
    </row>
    <row r="4" spans="2:3" ht="12.75">
      <c r="B4" t="s">
        <v>33</v>
      </c>
      <c r="C4" s="5">
        <v>89668.14647056459</v>
      </c>
    </row>
    <row r="5" spans="2:6" ht="12.75">
      <c r="B5" t="s">
        <v>42</v>
      </c>
      <c r="C5" s="10">
        <f>C4-(C19*7)</f>
        <v>86671.09647056459</v>
      </c>
      <c r="D5" s="24" t="s">
        <v>32</v>
      </c>
      <c r="E5" s="3" t="s">
        <v>0</v>
      </c>
      <c r="F5" s="4">
        <v>6836.342984549533</v>
      </c>
    </row>
    <row r="6" spans="2:3" ht="12.75">
      <c r="B6" t="s">
        <v>43</v>
      </c>
      <c r="C6" s="5">
        <v>57883.68777050616</v>
      </c>
    </row>
    <row r="7" ht="12.75">
      <c r="C7" s="10"/>
    </row>
    <row r="8" spans="2:3" ht="12.75">
      <c r="B8" t="s">
        <v>44</v>
      </c>
      <c r="C8" s="5">
        <v>31784.45870005843</v>
      </c>
    </row>
    <row r="9" ht="12.75">
      <c r="C9" s="10"/>
    </row>
    <row r="10" spans="2:6" ht="12.75">
      <c r="B10" t="s">
        <v>5</v>
      </c>
      <c r="C10" s="5">
        <v>588223.8999397231</v>
      </c>
      <c r="F10" s="8"/>
    </row>
    <row r="11" spans="2:3" ht="12.75">
      <c r="B11" t="s">
        <v>6</v>
      </c>
      <c r="C11" s="5">
        <v>575272.6754079959</v>
      </c>
    </row>
    <row r="12" spans="2:3" ht="12.75">
      <c r="B12" t="s">
        <v>7</v>
      </c>
      <c r="C12" s="5">
        <v>12951.224531727175</v>
      </c>
    </row>
    <row r="13" spans="2:3" ht="12.75">
      <c r="B13" t="s">
        <v>1</v>
      </c>
      <c r="C13" s="7">
        <v>1042.1239329520959</v>
      </c>
    </row>
    <row r="14" ht="12.75">
      <c r="C14" s="6"/>
    </row>
    <row r="15" spans="2:3" ht="12.75">
      <c r="B15" t="s">
        <v>2</v>
      </c>
      <c r="C15" s="5">
        <v>613002.2040616042</v>
      </c>
    </row>
    <row r="16" spans="2:3" ht="12.75">
      <c r="B16" t="s">
        <v>3</v>
      </c>
      <c r="C16" s="5">
        <v>599505.4230160551</v>
      </c>
    </row>
    <row r="17" spans="2:3" ht="12.75">
      <c r="B17" t="s">
        <v>4</v>
      </c>
      <c r="C17" s="5">
        <v>13496.781045549189</v>
      </c>
    </row>
    <row r="19" spans="2:3" ht="12.75">
      <c r="B19" t="s">
        <v>8</v>
      </c>
      <c r="C19" s="2">
        <v>428.15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412.8666666666667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84.18333333333334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39295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 t="e">
        <v>#DIV/0!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6" ht="12.75">
      <c r="B10" t="s">
        <v>5</v>
      </c>
      <c r="C10" s="5">
        <v>0</v>
      </c>
      <c r="F10" s="8"/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944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39326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 t="e">
        <v>#DIV/0!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944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39356</v>
      </c>
    </row>
    <row r="4" spans="2:3" ht="12.75">
      <c r="B4" t="s">
        <v>33</v>
      </c>
      <c r="C4" s="5">
        <v>144854.35204174827</v>
      </c>
    </row>
    <row r="5" spans="2:6" ht="12.75">
      <c r="B5" t="s">
        <v>42</v>
      </c>
      <c r="C5" s="10">
        <f>C4-(C19*7)</f>
        <v>140577.5853750816</v>
      </c>
      <c r="D5" s="24" t="s">
        <v>32</v>
      </c>
      <c r="E5" s="3" t="s">
        <v>0</v>
      </c>
      <c r="F5" s="4">
        <v>6657.834146139512</v>
      </c>
    </row>
    <row r="6" spans="2:3" ht="12.75">
      <c r="B6" t="s">
        <v>43</v>
      </c>
      <c r="C6" s="5">
        <v>96435.94475958022</v>
      </c>
    </row>
    <row r="7" ht="12.75">
      <c r="C7" s="10"/>
    </row>
    <row r="8" spans="2:3" ht="12.75">
      <c r="B8" t="s">
        <v>44</v>
      </c>
      <c r="C8" s="5">
        <v>48418.407282168046</v>
      </c>
    </row>
    <row r="9" ht="12.75">
      <c r="C9" s="10"/>
    </row>
    <row r="10" spans="2:6" ht="12.75">
      <c r="B10" t="s">
        <v>5</v>
      </c>
      <c r="C10" s="5">
        <v>932363.3242715745</v>
      </c>
      <c r="F10" s="8"/>
    </row>
    <row r="11" spans="2:3" ht="12.75">
      <c r="B11" t="s">
        <v>6</v>
      </c>
      <c r="C11" s="5">
        <v>931612.029972062</v>
      </c>
    </row>
    <row r="12" spans="2:3" ht="12.75">
      <c r="B12" t="s">
        <v>7</v>
      </c>
      <c r="C12" s="5">
        <v>751.2942995125586</v>
      </c>
    </row>
    <row r="13" spans="2:3" ht="12.75">
      <c r="B13" t="s">
        <v>1</v>
      </c>
      <c r="C13" s="7">
        <v>1034.3781508071788</v>
      </c>
    </row>
    <row r="14" ht="12.75">
      <c r="C14" s="6"/>
    </row>
    <row r="15" spans="2:3" ht="12.75">
      <c r="B15" t="s">
        <v>2</v>
      </c>
      <c r="C15" s="5">
        <v>964416.2512404653</v>
      </c>
    </row>
    <row r="16" spans="2:3" ht="12.75">
      <c r="B16" t="s">
        <v>3</v>
      </c>
      <c r="C16" s="5">
        <v>963639.1288322236</v>
      </c>
    </row>
    <row r="17" spans="2:3" ht="12.75">
      <c r="B17" t="s">
        <v>4</v>
      </c>
      <c r="C17" s="5">
        <v>777.1224082417751</v>
      </c>
    </row>
    <row r="19" spans="2:3" ht="12.75">
      <c r="B19" t="s">
        <v>8</v>
      </c>
      <c r="C19" s="2">
        <v>610.9666666666667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610.1666666666666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6.283333333333333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39387</v>
      </c>
    </row>
    <row r="4" spans="2:3" ht="12.75">
      <c r="B4" t="s">
        <v>33</v>
      </c>
      <c r="C4" s="5">
        <v>153092.7169252699</v>
      </c>
    </row>
    <row r="5" spans="2:6" ht="12.75">
      <c r="B5" t="s">
        <v>42</v>
      </c>
      <c r="C5" s="10">
        <f>C4-(C19*7)</f>
        <v>148384.98359193656</v>
      </c>
      <c r="D5" s="24" t="s">
        <v>32</v>
      </c>
      <c r="E5" s="3" t="s">
        <v>0</v>
      </c>
      <c r="F5" s="4">
        <v>6833.571288724022</v>
      </c>
    </row>
    <row r="6" spans="2:3" ht="12.75">
      <c r="B6" t="s">
        <v>43</v>
      </c>
      <c r="C6" s="5">
        <v>101600.28142234164</v>
      </c>
    </row>
    <row r="7" ht="12.75">
      <c r="C7" s="10"/>
    </row>
    <row r="8" spans="2:3" ht="12.75">
      <c r="B8" t="s">
        <v>44</v>
      </c>
      <c r="C8" s="5">
        <v>51492.43550292825</v>
      </c>
    </row>
    <row r="9" ht="12.75">
      <c r="C9" s="10"/>
    </row>
    <row r="10" spans="2:3" ht="12.75">
      <c r="B10" t="s">
        <v>5</v>
      </c>
      <c r="C10" s="5">
        <v>1012895.0542838756</v>
      </c>
    </row>
    <row r="11" spans="2:3" ht="12.75">
      <c r="B11" t="s">
        <v>6</v>
      </c>
      <c r="C11" s="5">
        <v>1008791.1001058896</v>
      </c>
    </row>
    <row r="12" spans="2:3" ht="12.75">
      <c r="B12" t="s">
        <v>7</v>
      </c>
      <c r="C12" s="5">
        <v>4103.9541779860265</v>
      </c>
    </row>
    <row r="13" spans="2:3" ht="12.75">
      <c r="B13" t="s">
        <v>1</v>
      </c>
      <c r="C13" s="7">
        <v>1032.8513210412787</v>
      </c>
    </row>
    <row r="14" ht="12.75">
      <c r="C14" s="6"/>
    </row>
    <row r="15" spans="2:3" ht="12.75">
      <c r="B15" t="s">
        <v>2</v>
      </c>
      <c r="C15" s="5">
        <v>1046169.9948932786</v>
      </c>
    </row>
    <row r="16" spans="2:3" ht="12.75">
      <c r="B16" t="s">
        <v>3</v>
      </c>
      <c r="C16" s="5">
        <v>1041931.2203990528</v>
      </c>
    </row>
    <row r="17" spans="2:3" ht="12.75">
      <c r="B17" t="s">
        <v>4</v>
      </c>
      <c r="C17" s="5">
        <v>4238.774494225742</v>
      </c>
    </row>
    <row r="19" spans="2:3" ht="12.75">
      <c r="B19" t="s">
        <v>8</v>
      </c>
      <c r="C19" s="11">
        <v>672.5333333333333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666.0166666666667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34.53333333333333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39417</v>
      </c>
    </row>
    <row r="4" spans="2:3" ht="12.75">
      <c r="B4" t="s">
        <v>33</v>
      </c>
      <c r="C4" s="5">
        <v>125462.64844192684</v>
      </c>
    </row>
    <row r="5" spans="2:6" ht="12.75">
      <c r="B5" t="s">
        <v>42</v>
      </c>
      <c r="C5" s="10">
        <f>C4-(C19*7)</f>
        <v>121504.73177526017</v>
      </c>
      <c r="D5" s="24" t="s">
        <v>32</v>
      </c>
      <c r="E5" s="3" t="s">
        <v>0</v>
      </c>
      <c r="F5" s="4">
        <v>6856.839890279826</v>
      </c>
    </row>
    <row r="6" spans="2:3" ht="12.75">
      <c r="B6" t="s">
        <v>43</v>
      </c>
      <c r="C6" s="5">
        <v>82970.30091650119</v>
      </c>
    </row>
    <row r="7" ht="12.75">
      <c r="C7" s="10"/>
    </row>
    <row r="8" spans="2:3" ht="12.75">
      <c r="B8" t="s">
        <v>44</v>
      </c>
      <c r="C8" s="5">
        <v>42492.347525425655</v>
      </c>
    </row>
    <row r="9" ht="12.75">
      <c r="C9" s="10"/>
    </row>
    <row r="10" spans="2:6" ht="12.75">
      <c r="B10" t="s">
        <v>5</v>
      </c>
      <c r="C10" s="5">
        <v>830432.1429765415</v>
      </c>
      <c r="F10" s="8"/>
    </row>
    <row r="11" spans="2:3" ht="12.75">
      <c r="B11" t="s">
        <v>6</v>
      </c>
      <c r="C11" s="5">
        <v>825205.5464920872</v>
      </c>
    </row>
    <row r="12" spans="2:3" ht="12.75">
      <c r="B12" t="s">
        <v>7</v>
      </c>
      <c r="C12" s="5">
        <v>5226.59648445439</v>
      </c>
    </row>
    <row r="13" spans="2:3" ht="12.75">
      <c r="B13" t="s">
        <v>1</v>
      </c>
      <c r="C13" s="7">
        <v>1035.9392996196434</v>
      </c>
    </row>
    <row r="14" ht="12.75">
      <c r="C14" s="6"/>
    </row>
    <row r="15" spans="2:3" ht="12.75">
      <c r="B15" t="s">
        <v>2</v>
      </c>
      <c r="C15" s="5">
        <v>860277.2925767581</v>
      </c>
    </row>
    <row r="16" spans="2:3" ht="12.75">
      <c r="B16" t="s">
        <v>3</v>
      </c>
      <c r="C16" s="5">
        <v>854862.8558752579</v>
      </c>
    </row>
    <row r="17" spans="2:3" ht="12.75">
      <c r="B17" t="s">
        <v>4</v>
      </c>
      <c r="C17" s="5">
        <v>5414.436701500171</v>
      </c>
    </row>
    <row r="19" spans="2:3" ht="12.75">
      <c r="B19" t="s">
        <v>8</v>
      </c>
      <c r="C19" s="2">
        <v>565.4166666666666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557.9666666666667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31.566666666666666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39448</v>
      </c>
    </row>
    <row r="4" spans="2:3" ht="12.75">
      <c r="B4" t="s">
        <v>33</v>
      </c>
      <c r="C4" s="5">
        <v>92305.75563298681</v>
      </c>
    </row>
    <row r="5" spans="2:6" ht="12.75">
      <c r="B5" t="s">
        <v>42</v>
      </c>
      <c r="C5" s="10">
        <f>C4-(C19*7)</f>
        <v>89629.30563298681</v>
      </c>
      <c r="D5" s="24" t="s">
        <v>32</v>
      </c>
      <c r="E5" s="3" t="s">
        <v>0</v>
      </c>
      <c r="F5" s="4">
        <v>6809.884464865558</v>
      </c>
    </row>
    <row r="6" spans="2:3" ht="12.75">
      <c r="B6" t="s">
        <v>43</v>
      </c>
      <c r="C6" s="5">
        <v>62643.18423924111</v>
      </c>
    </row>
    <row r="7" ht="12.75">
      <c r="C7" s="10"/>
    </row>
    <row r="8" spans="2:3" ht="12.75">
      <c r="B8" t="s">
        <v>44</v>
      </c>
      <c r="C8" s="5">
        <v>29662.57139374569</v>
      </c>
    </row>
    <row r="9" ht="12.75">
      <c r="C9" s="10"/>
    </row>
    <row r="10" spans="2:6" ht="12.75">
      <c r="B10" t="s">
        <v>5</v>
      </c>
      <c r="C10" s="5">
        <v>607704.1234987458</v>
      </c>
      <c r="F10" s="8"/>
    </row>
    <row r="11" spans="2:3" ht="12.75">
      <c r="B11" t="s">
        <v>6</v>
      </c>
      <c r="C11" s="5">
        <v>605166.8967628281</v>
      </c>
    </row>
    <row r="12" spans="2:3" ht="12.75">
      <c r="B12" t="s">
        <v>7</v>
      </c>
      <c r="C12" s="5">
        <v>2537.2267359177104</v>
      </c>
    </row>
    <row r="13" spans="2:3" ht="12.75">
      <c r="B13" t="s">
        <v>1</v>
      </c>
      <c r="C13" s="7">
        <v>1034.3710154272972</v>
      </c>
    </row>
    <row r="14" ht="12.75">
      <c r="C14" s="6"/>
    </row>
    <row r="15" spans="2:3" ht="12.75">
      <c r="B15" t="s">
        <v>2</v>
      </c>
      <c r="C15" s="5">
        <v>628591.5313027534</v>
      </c>
    </row>
    <row r="16" spans="2:3" ht="12.75">
      <c r="B16" t="s">
        <v>3</v>
      </c>
      <c r="C16" s="5">
        <v>625967.0975075528</v>
      </c>
    </row>
    <row r="17" spans="2:3" ht="12.75">
      <c r="B17" t="s">
        <v>4</v>
      </c>
      <c r="C17" s="5">
        <v>2624.433795200489</v>
      </c>
    </row>
    <row r="19" spans="2:3" ht="12.75">
      <c r="B19" t="s">
        <v>8</v>
      </c>
      <c r="C19" s="2">
        <v>382.35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371.75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19.966666666666665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39479</v>
      </c>
    </row>
    <row r="4" spans="2:3" ht="12.75">
      <c r="B4" t="s">
        <v>33</v>
      </c>
      <c r="C4" s="5">
        <v>143096.89089857176</v>
      </c>
    </row>
    <row r="5" spans="2:6" ht="12.75">
      <c r="B5" t="s">
        <v>42</v>
      </c>
      <c r="C5" s="10">
        <f>C4-(C19*7)</f>
        <v>138915.44089857175</v>
      </c>
      <c r="D5" s="24" t="s">
        <v>32</v>
      </c>
      <c r="E5" s="3" t="s">
        <v>0</v>
      </c>
      <c r="F5" s="4">
        <v>6732.728652381213</v>
      </c>
    </row>
    <row r="6" spans="2:3" ht="12.75">
      <c r="B6" t="s">
        <v>43</v>
      </c>
      <c r="C6" s="5">
        <v>95771.92264891538</v>
      </c>
    </row>
    <row r="7" ht="12.75">
      <c r="C7" s="10"/>
    </row>
    <row r="8" spans="2:3" ht="12.75">
      <c r="B8" t="s">
        <v>44</v>
      </c>
      <c r="C8" s="5">
        <v>47324.96824965637</v>
      </c>
    </row>
    <row r="9" ht="12.75">
      <c r="C9" s="10"/>
    </row>
    <row r="10" spans="2:3" ht="12.75">
      <c r="B10" t="s">
        <v>5</v>
      </c>
      <c r="C10" s="5">
        <v>931349.0334494824</v>
      </c>
    </row>
    <row r="11" spans="2:3" ht="12.75">
      <c r="B11" t="s">
        <v>6</v>
      </c>
      <c r="C11" s="5">
        <v>930109.1337441835</v>
      </c>
    </row>
    <row r="12" spans="2:3" ht="12.75">
      <c r="B12" t="s">
        <v>7</v>
      </c>
      <c r="C12" s="5">
        <v>1239.8997052988852</v>
      </c>
    </row>
    <row r="13" spans="2:3" ht="12.75">
      <c r="B13" t="s">
        <v>1</v>
      </c>
      <c r="C13" s="14">
        <v>1034.4484213948995</v>
      </c>
    </row>
    <row r="14" ht="12.75">
      <c r="C14" s="6"/>
    </row>
    <row r="15" spans="2:3" ht="12.75">
      <c r="B15" t="s">
        <v>2</v>
      </c>
      <c r="C15" s="5">
        <v>963432.5374194825</v>
      </c>
    </row>
    <row r="16" spans="2:3" ht="12.75">
      <c r="B16" t="s">
        <v>3</v>
      </c>
      <c r="C16" s="5">
        <v>962149.9251266479</v>
      </c>
    </row>
    <row r="17" spans="2:3" ht="12.75">
      <c r="B17" t="s">
        <v>4</v>
      </c>
      <c r="C17" s="5">
        <v>1282.6122928344328</v>
      </c>
    </row>
    <row r="19" spans="2:3" ht="12.75">
      <c r="B19" t="s">
        <v>8</v>
      </c>
      <c r="C19" s="2">
        <v>597.35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596.7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9.866666666666667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38412</v>
      </c>
    </row>
    <row r="4" spans="2:3" ht="12.75">
      <c r="B4" t="s">
        <v>33</v>
      </c>
      <c r="C4" s="5">
        <v>109700.71970398133</v>
      </c>
    </row>
    <row r="5" spans="2:6" ht="12.75">
      <c r="B5" t="s">
        <v>42</v>
      </c>
      <c r="C5" s="10">
        <f>C4-(C19*7)</f>
        <v>105748.86970398133</v>
      </c>
      <c r="D5" s="24" t="s">
        <v>32</v>
      </c>
      <c r="E5" s="3" t="s">
        <v>0</v>
      </c>
      <c r="F5" s="4">
        <v>6790.414478361306</v>
      </c>
    </row>
    <row r="6" spans="2:3" ht="12.75">
      <c r="B6" t="s">
        <v>43</v>
      </c>
      <c r="C6" s="5">
        <v>73314.5476916777</v>
      </c>
    </row>
    <row r="7" ht="12.75">
      <c r="C7" s="10"/>
    </row>
    <row r="8" spans="2:3" ht="12.75">
      <c r="B8" t="s">
        <v>44</v>
      </c>
      <c r="C8" s="5">
        <v>36386.172012303636</v>
      </c>
    </row>
    <row r="9" ht="12.75">
      <c r="C9" s="10"/>
    </row>
    <row r="10" spans="2:6" ht="12.75">
      <c r="B10" t="s">
        <v>5</v>
      </c>
      <c r="C10" s="5">
        <v>719160.8389767655</v>
      </c>
      <c r="F10" s="8"/>
    </row>
    <row r="11" spans="2:3" ht="12.75">
      <c r="B11" t="s">
        <v>6</v>
      </c>
      <c r="C11" s="5">
        <v>719160.8389767655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1035.809119451562</v>
      </c>
    </row>
    <row r="14" ht="12.75">
      <c r="C14" s="6"/>
    </row>
    <row r="15" spans="2:3" ht="12.75">
      <c r="B15" t="s">
        <v>2</v>
      </c>
      <c r="C15" s="5">
        <v>744913.3553645702</v>
      </c>
    </row>
    <row r="16" spans="2:3" ht="12.75">
      <c r="B16" t="s">
        <v>3</v>
      </c>
      <c r="C16" s="5">
        <v>744913.3553645702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564.55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471.45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</v>
      </c>
    </row>
    <row r="29" spans="2:3" ht="12.75">
      <c r="B29" s="12" t="s">
        <v>37</v>
      </c>
      <c r="C29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39508</v>
      </c>
    </row>
    <row r="4" spans="2:3" ht="12.75">
      <c r="B4" t="s">
        <v>33</v>
      </c>
      <c r="C4" s="5">
        <v>88409.24542060352</v>
      </c>
    </row>
    <row r="5" spans="2:6" ht="12.75">
      <c r="B5" t="s">
        <v>42</v>
      </c>
      <c r="C5" s="10">
        <f>C4-(C19*7)</f>
        <v>85782.84542060352</v>
      </c>
      <c r="D5" s="24" t="s">
        <v>32</v>
      </c>
      <c r="E5" s="3" t="s">
        <v>0</v>
      </c>
      <c r="F5" s="4">
        <v>6197.274395650595</v>
      </c>
    </row>
    <row r="6" spans="2:3" ht="12.75">
      <c r="B6" t="s">
        <v>43</v>
      </c>
      <c r="C6" s="5">
        <v>59105.654166404034</v>
      </c>
    </row>
    <row r="7" ht="12.75">
      <c r="C7" s="10"/>
    </row>
    <row r="8" spans="2:3" ht="12.75">
      <c r="B8" t="s">
        <v>44</v>
      </c>
      <c r="C8" s="5">
        <v>29303.591254199488</v>
      </c>
    </row>
    <row r="9" ht="12.75">
      <c r="C9" s="10"/>
    </row>
    <row r="10" spans="2:6" ht="12.75">
      <c r="B10" t="s">
        <v>5</v>
      </c>
      <c r="C10" s="5">
        <v>532059.352923724</v>
      </c>
      <c r="F10" s="8"/>
    </row>
    <row r="11" spans="2:3" ht="12.75">
      <c r="B11" t="s">
        <v>6</v>
      </c>
      <c r="C11" s="5">
        <v>530481.842564643</v>
      </c>
    </row>
    <row r="12" spans="2:3" ht="12.75">
      <c r="B12" t="s">
        <v>7</v>
      </c>
      <c r="C12" s="5">
        <v>1577.5103590809847</v>
      </c>
    </row>
    <row r="13" spans="2:3" ht="12.75">
      <c r="B13" t="s">
        <v>1</v>
      </c>
      <c r="C13" s="7">
        <v>1029.7654763009912</v>
      </c>
    </row>
    <row r="14" ht="12.75">
      <c r="C14" s="6"/>
    </row>
    <row r="15" spans="2:3" ht="12.75">
      <c r="B15" t="s">
        <v>2</v>
      </c>
      <c r="C15" s="5">
        <v>547896.3529838958</v>
      </c>
    </row>
    <row r="16" spans="2:3" ht="12.75">
      <c r="B16" t="s">
        <v>3</v>
      </c>
      <c r="C16" s="5">
        <v>546271.887277607</v>
      </c>
    </row>
    <row r="17" spans="2:3" ht="12.75">
      <c r="B17" t="s">
        <v>4</v>
      </c>
      <c r="C17" s="5">
        <v>1624.4657062887777</v>
      </c>
    </row>
    <row r="19" spans="2:3" ht="12.75">
      <c r="B19" t="s">
        <v>8</v>
      </c>
      <c r="C19" s="2">
        <v>375.2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365.8833333333333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10.516666666666667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39539</v>
      </c>
    </row>
    <row r="4" spans="2:3" ht="12.75">
      <c r="B4" t="s">
        <v>33</v>
      </c>
      <c r="C4" s="5">
        <v>160576.5338775491</v>
      </c>
    </row>
    <row r="5" spans="2:6" ht="12.75">
      <c r="B5" t="s">
        <v>42</v>
      </c>
      <c r="C5" s="10">
        <f>C4-(C19*7)</f>
        <v>155967.15054421578</v>
      </c>
      <c r="D5" s="24" t="s">
        <v>32</v>
      </c>
      <c r="E5" s="3" t="s">
        <v>0</v>
      </c>
      <c r="F5" s="4">
        <v>6725.508247315733</v>
      </c>
    </row>
    <row r="6" spans="2:3" ht="12.75">
      <c r="B6" t="s">
        <v>43</v>
      </c>
      <c r="C6" s="5">
        <v>106641.38902679733</v>
      </c>
    </row>
    <row r="7" ht="12.75">
      <c r="C7" s="10"/>
    </row>
    <row r="8" spans="2:3" ht="12.75">
      <c r="B8" t="s">
        <v>44</v>
      </c>
      <c r="C8" s="5">
        <v>53935.14485075179</v>
      </c>
    </row>
    <row r="9" ht="12.75">
      <c r="C9" s="10"/>
    </row>
    <row r="10" spans="2:3" ht="12.75">
      <c r="B10" t="s">
        <v>5</v>
      </c>
      <c r="C10" s="5">
        <v>1039977.2135889748</v>
      </c>
    </row>
    <row r="11" spans="2:3" ht="12.75">
      <c r="B11" t="s">
        <v>6</v>
      </c>
      <c r="C11" s="5">
        <v>1030598.1793244848</v>
      </c>
    </row>
    <row r="12" spans="2:3" ht="12.75">
      <c r="B12" t="s">
        <v>7</v>
      </c>
      <c r="C12" s="5">
        <v>9379.034264490061</v>
      </c>
    </row>
    <row r="13" spans="2:3" ht="12.75">
      <c r="B13" t="s">
        <v>1</v>
      </c>
      <c r="C13" s="7">
        <v>1038.4446782173995</v>
      </c>
    </row>
    <row r="14" ht="12.75">
      <c r="C14" s="6"/>
    </row>
    <row r="15" spans="2:3" ht="12.75">
      <c r="B15" t="s">
        <v>2</v>
      </c>
      <c r="C15" s="5">
        <v>1079958.8029188307</v>
      </c>
    </row>
    <row r="16" spans="2:3" ht="12.75">
      <c r="B16" t="s">
        <v>3</v>
      </c>
      <c r="C16" s="5">
        <v>1070219.1947000525</v>
      </c>
    </row>
    <row r="17" spans="2:3" ht="12.75">
      <c r="B17" t="s">
        <v>4</v>
      </c>
      <c r="C17" s="5">
        <v>9739.608218778345</v>
      </c>
    </row>
    <row r="19" spans="2:3" ht="12.75">
      <c r="B19" t="s">
        <v>8</v>
      </c>
      <c r="C19" s="11">
        <v>658.4833333333333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654.0333333333333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55.15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39569</v>
      </c>
    </row>
    <row r="4" spans="2:3" ht="12.75">
      <c r="B4" t="s">
        <v>33</v>
      </c>
      <c r="C4" s="5">
        <v>21020.617231940218</v>
      </c>
    </row>
    <row r="5" spans="2:6" ht="12.75">
      <c r="B5" t="s">
        <v>42</v>
      </c>
      <c r="C5" s="10">
        <f>C4-(C19*7)</f>
        <v>20273.250565273553</v>
      </c>
      <c r="D5" s="24" t="s">
        <v>32</v>
      </c>
      <c r="E5" s="3" t="s">
        <v>0</v>
      </c>
      <c r="F5" s="4">
        <v>6773.012692392986</v>
      </c>
    </row>
    <row r="6" spans="2:3" ht="12.75">
      <c r="B6" t="s">
        <v>43</v>
      </c>
      <c r="C6" s="5">
        <v>13824.573646533303</v>
      </c>
    </row>
    <row r="7" ht="12.75">
      <c r="C7" s="10"/>
    </row>
    <row r="8" spans="2:3" ht="12.75">
      <c r="B8" t="s">
        <v>44</v>
      </c>
      <c r="C8" s="5">
        <v>7196.043585406914</v>
      </c>
    </row>
    <row r="9" ht="12.75">
      <c r="C9" s="10"/>
    </row>
    <row r="10" spans="2:6" ht="12.75">
      <c r="B10" t="s">
        <v>5</v>
      </c>
      <c r="C10" s="5">
        <v>138831.16866789624</v>
      </c>
      <c r="F10" s="8"/>
    </row>
    <row r="11" spans="2:3" ht="12.75">
      <c r="B11" t="s">
        <v>6</v>
      </c>
      <c r="C11" s="5">
        <v>138809.70731056354</v>
      </c>
    </row>
    <row r="12" spans="2:3" ht="12.75">
      <c r="B12" t="s">
        <v>7</v>
      </c>
      <c r="C12" s="5">
        <v>21.461357332695354</v>
      </c>
    </row>
    <row r="13" spans="2:3" ht="12.75">
      <c r="B13" t="s">
        <v>1</v>
      </c>
      <c r="C13" s="7">
        <v>1025.5111203049935</v>
      </c>
    </row>
    <row r="14" ht="12.75">
      <c r="C14" s="6"/>
    </row>
    <row r="15" spans="2:3" ht="12.75">
      <c r="B15" t="s">
        <v>2</v>
      </c>
      <c r="C15" s="5">
        <v>142372.90731386578</v>
      </c>
    </row>
    <row r="16" spans="2:3" ht="12.75">
      <c r="B16" t="s">
        <v>3</v>
      </c>
      <c r="C16" s="5">
        <v>142350.89845326426</v>
      </c>
    </row>
    <row r="17" spans="2:3" ht="12.75">
      <c r="B17" t="s">
        <v>4</v>
      </c>
      <c r="C17" s="5">
        <v>22.008860601518197</v>
      </c>
    </row>
    <row r="19" spans="2:3" ht="12.75">
      <c r="B19" t="s">
        <v>8</v>
      </c>
      <c r="C19" s="2">
        <v>106.76666666666667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96.05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39600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1051.3760042998167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  <row r="31" ht="12.75">
      <c r="B31" s="6"/>
    </row>
  </sheetData>
  <printOptions/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39630</v>
      </c>
    </row>
    <row r="4" spans="2:3" ht="12.75">
      <c r="B4" t="s">
        <v>33</v>
      </c>
      <c r="C4" s="5">
        <v>79346.45018199779</v>
      </c>
    </row>
    <row r="5" spans="2:6" ht="12.75">
      <c r="B5" t="s">
        <v>42</v>
      </c>
      <c r="C5" s="10">
        <f>C4-(C19*7)</f>
        <v>76663.11684866446</v>
      </c>
      <c r="D5" s="24" t="s">
        <v>32</v>
      </c>
      <c r="E5" s="3" t="s">
        <v>0</v>
      </c>
      <c r="F5" s="4">
        <v>6859.256833558698</v>
      </c>
    </row>
    <row r="6" spans="2:3" ht="12.75">
      <c r="B6" t="s">
        <v>43</v>
      </c>
      <c r="C6" s="5">
        <v>51239.204317643904</v>
      </c>
    </row>
    <row r="7" ht="12.75">
      <c r="C7" s="10"/>
    </row>
    <row r="8" spans="2:3" ht="12.75">
      <c r="B8" t="s">
        <v>44</v>
      </c>
      <c r="C8" s="5">
        <v>28107.24586435389</v>
      </c>
    </row>
    <row r="9" ht="12.75">
      <c r="C9" s="10"/>
    </row>
    <row r="10" spans="2:6" ht="12.75">
      <c r="B10" t="s">
        <v>5</v>
      </c>
      <c r="C10" s="5">
        <v>522395.47358318383</v>
      </c>
      <c r="F10" s="8"/>
    </row>
    <row r="11" spans="2:3" ht="12.75">
      <c r="B11" t="s">
        <v>6</v>
      </c>
      <c r="C11" s="5">
        <v>519455.139150231</v>
      </c>
    </row>
    <row r="12" spans="2:3" ht="12.75">
      <c r="B12" t="s">
        <v>7</v>
      </c>
      <c r="C12" s="5">
        <v>2940.334432952832</v>
      </c>
    </row>
    <row r="13" spans="2:3" ht="12.75">
      <c r="B13" t="s">
        <v>1</v>
      </c>
      <c r="C13" s="7">
        <v>1041.8499166854442</v>
      </c>
    </row>
    <row r="14" ht="12.75">
      <c r="C14" s="6"/>
    </row>
    <row r="15" spans="2:3" ht="12.75">
      <c r="B15" t="s">
        <v>2</v>
      </c>
      <c r="C15" s="5">
        <v>544257.6806294932</v>
      </c>
    </row>
    <row r="16" spans="2:3" ht="12.75">
      <c r="B16" t="s">
        <v>3</v>
      </c>
      <c r="C16" s="5">
        <v>541194.293445494</v>
      </c>
    </row>
    <row r="17" spans="2:3" ht="12.75">
      <c r="B17" t="s">
        <v>4</v>
      </c>
      <c r="C17" s="5">
        <v>3063.3871839992507</v>
      </c>
    </row>
    <row r="19" spans="2:3" ht="12.75">
      <c r="B19" t="s">
        <v>8</v>
      </c>
      <c r="C19" s="2">
        <v>383.3333333333333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375.8666666666667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20.033333333333335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39661</v>
      </c>
    </row>
    <row r="4" spans="2:3" ht="12.75">
      <c r="B4" t="s">
        <v>33</v>
      </c>
      <c r="C4" s="5">
        <v>168717.60135132103</v>
      </c>
    </row>
    <row r="5" spans="2:6" ht="12.75">
      <c r="B5" t="s">
        <v>42</v>
      </c>
      <c r="C5" s="10">
        <f>C4-(C19*7)</f>
        <v>163511.23468465437</v>
      </c>
      <c r="D5" s="24" t="s">
        <v>32</v>
      </c>
      <c r="E5" s="3" t="s">
        <v>0</v>
      </c>
      <c r="F5" s="4">
        <v>6834.06676838662</v>
      </c>
    </row>
    <row r="6" spans="2:3" ht="12.75">
      <c r="B6" t="s">
        <v>43</v>
      </c>
      <c r="C6" s="5">
        <v>109073.65926710043</v>
      </c>
    </row>
    <row r="7" ht="12.75">
      <c r="C7" s="10"/>
    </row>
    <row r="8" spans="2:3" ht="12.75">
      <c r="B8" t="s">
        <v>44</v>
      </c>
      <c r="C8" s="5">
        <v>59643.94208422059</v>
      </c>
    </row>
    <row r="9" ht="12.75">
      <c r="C9" s="10"/>
    </row>
    <row r="10" spans="2:6" ht="12.75">
      <c r="B10" t="s">
        <v>5</v>
      </c>
      <c r="C10" s="5">
        <v>1107709.2869781114</v>
      </c>
      <c r="F10" s="8"/>
    </row>
    <row r="11" spans="2:3" ht="12.75">
      <c r="B11" t="s">
        <v>6</v>
      </c>
      <c r="C11" s="5">
        <v>1087764.8428045881</v>
      </c>
    </row>
    <row r="12" spans="2:3" ht="12.75">
      <c r="B12" t="s">
        <v>7</v>
      </c>
      <c r="C12" s="5">
        <v>19944.44417352322</v>
      </c>
    </row>
    <row r="13" spans="2:3" ht="12.75">
      <c r="B13" t="s">
        <v>1</v>
      </c>
      <c r="C13" s="7">
        <v>1040.9115154956255</v>
      </c>
    </row>
    <row r="14" ht="12.75">
      <c r="C14" s="6"/>
    </row>
    <row r="15" spans="2:3" ht="12.75">
      <c r="B15" t="s">
        <v>2</v>
      </c>
      <c r="C15" s="5">
        <v>1153027.3526369645</v>
      </c>
    </row>
    <row r="16" spans="2:3" ht="12.75">
      <c r="B16" t="s">
        <v>3</v>
      </c>
      <c r="C16" s="5">
        <v>1132266.9510265847</v>
      </c>
    </row>
    <row r="17" spans="2:3" ht="12.75">
      <c r="B17" t="s">
        <v>4</v>
      </c>
      <c r="C17" s="5">
        <v>20760.40161037995</v>
      </c>
    </row>
    <row r="19" spans="2:3" ht="12.75">
      <c r="B19" t="s">
        <v>8</v>
      </c>
      <c r="C19" s="2">
        <v>743.7666666666667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743.5833333333334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124.83333333333333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39692</v>
      </c>
    </row>
    <row r="4" spans="2:3" ht="12.75">
      <c r="B4" t="s">
        <v>33</v>
      </c>
      <c r="C4" s="5">
        <v>152154.05165190884</v>
      </c>
    </row>
    <row r="5" spans="2:6" ht="12.75">
      <c r="B5" t="s">
        <v>42</v>
      </c>
      <c r="C5" s="10">
        <f>C4-(C19*7)</f>
        <v>147463.23498524216</v>
      </c>
      <c r="D5" s="24" t="s">
        <v>32</v>
      </c>
      <c r="E5" s="3" t="s">
        <v>0</v>
      </c>
      <c r="F5" s="4">
        <v>6847.780159953116</v>
      </c>
    </row>
    <row r="6" spans="2:3" ht="12.75">
      <c r="B6" t="s">
        <v>43</v>
      </c>
      <c r="C6" s="5">
        <v>98913.01158864271</v>
      </c>
    </row>
    <row r="7" ht="12.75">
      <c r="C7" s="10"/>
    </row>
    <row r="8" spans="2:3" ht="12.75">
      <c r="B8" t="s">
        <v>44</v>
      </c>
      <c r="C8" s="5">
        <v>53241.04006326612</v>
      </c>
    </row>
    <row r="9" ht="12.75">
      <c r="C9" s="10"/>
    </row>
    <row r="10" spans="2:3" ht="12.75">
      <c r="B10" t="s">
        <v>5</v>
      </c>
      <c r="C10" s="5">
        <v>1004195.9827609817</v>
      </c>
    </row>
    <row r="11" spans="2:3" ht="12.75">
      <c r="B11" t="s">
        <v>6</v>
      </c>
      <c r="C11" s="5">
        <v>992068.6976331662</v>
      </c>
    </row>
    <row r="12" spans="2:3" ht="12.75">
      <c r="B12" t="s">
        <v>7</v>
      </c>
      <c r="C12" s="5">
        <v>12127.28512781547</v>
      </c>
    </row>
    <row r="13" spans="2:3" ht="12.75">
      <c r="B13" t="s">
        <v>1</v>
      </c>
      <c r="C13" s="7">
        <v>1037.5638959376518</v>
      </c>
    </row>
    <row r="14" ht="12.75">
      <c r="C14" s="6"/>
    </row>
    <row r="15" spans="2:3" ht="12.75">
      <c r="B15" t="s">
        <v>2</v>
      </c>
      <c r="C15" s="5">
        <v>1041917.496158423</v>
      </c>
    </row>
    <row r="16" spans="2:3" ht="12.75">
      <c r="B16" t="s">
        <v>3</v>
      </c>
      <c r="C16" s="5">
        <v>1029334.6629540602</v>
      </c>
    </row>
    <row r="17" spans="2:3" ht="12.75">
      <c r="B17" t="s">
        <v>4</v>
      </c>
      <c r="C17" s="5">
        <v>12582.833204362962</v>
      </c>
    </row>
    <row r="19" spans="2:3" ht="12.75">
      <c r="B19" t="s">
        <v>8</v>
      </c>
      <c r="C19" s="11">
        <v>670.1166666666667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665.3166666666667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77.96666666666667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6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39722</v>
      </c>
    </row>
    <row r="4" spans="2:3" ht="12.75">
      <c r="B4" t="s">
        <v>33</v>
      </c>
      <c r="C4" s="5">
        <v>176147.62390398255</v>
      </c>
    </row>
    <row r="5" spans="2:6" ht="12.75">
      <c r="B5" t="s">
        <v>42</v>
      </c>
      <c r="C5" s="10">
        <f>C4-(C19*7)</f>
        <v>170939.50723731588</v>
      </c>
      <c r="D5" s="24" t="s">
        <v>32</v>
      </c>
      <c r="E5" s="3" t="s">
        <v>0</v>
      </c>
      <c r="F5" s="4">
        <v>6780.094805880044</v>
      </c>
    </row>
    <row r="6" spans="2:3" ht="12.75">
      <c r="B6" t="s">
        <v>43</v>
      </c>
      <c r="C6" s="5">
        <v>116367.87865709307</v>
      </c>
    </row>
    <row r="7" ht="12.75">
      <c r="C7" s="10"/>
    </row>
    <row r="8" spans="2:3" ht="12.75">
      <c r="B8" t="s">
        <v>44</v>
      </c>
      <c r="C8" s="5">
        <v>59779.74524688948</v>
      </c>
    </row>
    <row r="9" ht="12.75">
      <c r="C9" s="10"/>
    </row>
    <row r="10" spans="2:6" ht="12.75">
      <c r="B10" t="s">
        <v>5</v>
      </c>
      <c r="C10" s="5">
        <v>1153524.9410765637</v>
      </c>
      <c r="F10" s="8"/>
    </row>
    <row r="11" spans="2:3" ht="12.75">
      <c r="B11" t="s">
        <v>6</v>
      </c>
      <c r="C11" s="5">
        <v>1149196.8419393874</v>
      </c>
    </row>
    <row r="12" spans="2:3" ht="12.75">
      <c r="B12" t="s">
        <v>7</v>
      </c>
      <c r="C12" s="5">
        <v>4328.0991371762375</v>
      </c>
    </row>
    <row r="13" spans="2:3" ht="12.75">
      <c r="B13" t="s">
        <v>1</v>
      </c>
      <c r="C13" s="7">
        <v>1035.346135459271</v>
      </c>
    </row>
    <row r="14" ht="12.75">
      <c r="C14" s="6"/>
    </row>
    <row r="15" spans="2:3" ht="12.75">
      <c r="B15" t="s">
        <v>2</v>
      </c>
      <c r="C15" s="5">
        <v>1194297.5898995034</v>
      </c>
    </row>
    <row r="16" spans="2:3" ht="12.75">
      <c r="B16" t="s">
        <v>3</v>
      </c>
      <c r="C16" s="5">
        <v>1189816.5091839433</v>
      </c>
    </row>
    <row r="17" spans="2:3" ht="12.75">
      <c r="B17" t="s">
        <v>4</v>
      </c>
      <c r="C17" s="5">
        <v>4481.080715560022</v>
      </c>
    </row>
    <row r="19" spans="2:3" ht="12.75">
      <c r="B19" t="s">
        <v>8</v>
      </c>
      <c r="C19" s="2">
        <v>744.0166666666667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744.0166666666667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24.7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38443</v>
      </c>
    </row>
    <row r="4" spans="2:3" ht="12.75">
      <c r="B4" t="s">
        <v>33</v>
      </c>
      <c r="C4" s="5">
        <v>110735.02463602947</v>
      </c>
    </row>
    <row r="5" spans="2:6" ht="12.75">
      <c r="B5" t="s">
        <v>42</v>
      </c>
      <c r="C5" s="10">
        <f>C4-(C19*7)</f>
        <v>107200.49130269613</v>
      </c>
      <c r="D5" s="24" t="s">
        <v>32</v>
      </c>
      <c r="E5" s="3" t="s">
        <v>0</v>
      </c>
      <c r="F5" s="4">
        <v>6852.611531660051</v>
      </c>
    </row>
    <row r="6" spans="2:3" ht="12.75">
      <c r="B6" t="s">
        <v>43</v>
      </c>
      <c r="C6" s="5">
        <v>73668.75175017149</v>
      </c>
    </row>
    <row r="7" ht="12.75">
      <c r="C7" s="10"/>
    </row>
    <row r="8" spans="2:3" ht="12.75">
      <c r="B8" t="s">
        <v>44</v>
      </c>
      <c r="C8" s="5">
        <v>37066.27288585797</v>
      </c>
    </row>
    <row r="9" ht="12.75">
      <c r="C9" s="10"/>
    </row>
    <row r="10" spans="2:3" ht="12.75">
      <c r="B10" t="s">
        <v>5</v>
      </c>
      <c r="C10" s="5">
        <v>733451.6364664821</v>
      </c>
    </row>
    <row r="11" spans="2:3" ht="12.75">
      <c r="B11" t="s">
        <v>6</v>
      </c>
      <c r="C11" s="5">
        <v>733451.6364664821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1034.5932424873563</v>
      </c>
    </row>
    <row r="14" ht="12.75">
      <c r="C14" s="6"/>
    </row>
    <row r="15" spans="2:3" ht="12.75">
      <c r="B15" t="s">
        <v>2</v>
      </c>
      <c r="C15" s="5">
        <v>758824.1067795154</v>
      </c>
    </row>
    <row r="16" spans="2:3" ht="12.75">
      <c r="B16" t="s">
        <v>3</v>
      </c>
      <c r="C16" s="5">
        <v>758824.1067795154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504.93333333333334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485.15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0.18333333333333332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38473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6" ht="12.75">
      <c r="B10" t="s">
        <v>5</v>
      </c>
      <c r="C10" s="5">
        <v>0</v>
      </c>
      <c r="F10" s="8"/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1030.1249905926181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38504</v>
      </c>
    </row>
    <row r="4" spans="2:3" ht="12.75">
      <c r="B4" t="s">
        <v>33</v>
      </c>
      <c r="C4" s="5">
        <v>8373.490136422828</v>
      </c>
    </row>
    <row r="5" spans="2:6" ht="12.75">
      <c r="B5" t="s">
        <v>42</v>
      </c>
      <c r="C5" s="10">
        <f>C4-(C19*7)</f>
        <v>8021.5068030894945</v>
      </c>
      <c r="D5" s="24" t="s">
        <v>32</v>
      </c>
      <c r="E5" s="3" t="s">
        <v>0</v>
      </c>
      <c r="F5" s="4">
        <v>7505.001692339864</v>
      </c>
    </row>
    <row r="6" spans="2:3" ht="12.75">
      <c r="B6" t="s">
        <v>43</v>
      </c>
      <c r="C6" s="5">
        <v>5527.265749057911</v>
      </c>
    </row>
    <row r="7" ht="12.75">
      <c r="C7" s="10"/>
    </row>
    <row r="8" spans="2:3" ht="12.75">
      <c r="B8" t="s">
        <v>44</v>
      </c>
      <c r="C8" s="5">
        <v>2846.224387364917</v>
      </c>
    </row>
    <row r="9" ht="12.75">
      <c r="C9" s="10"/>
    </row>
    <row r="10" spans="2:3" ht="12.75">
      <c r="B10" t="s">
        <v>5</v>
      </c>
      <c r="C10" s="5">
        <v>61004.54285060502</v>
      </c>
    </row>
    <row r="11" spans="2:3" ht="12.75">
      <c r="B11" t="s">
        <v>6</v>
      </c>
      <c r="C11" s="5">
        <v>61004.54285060502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1030.1373423704172</v>
      </c>
    </row>
    <row r="14" ht="12.75">
      <c r="C14" s="6"/>
    </row>
    <row r="15" spans="2:3" ht="12.75">
      <c r="B15" t="s">
        <v>2</v>
      </c>
      <c r="C15" s="5">
        <v>62843.05764464449</v>
      </c>
    </row>
    <row r="16" spans="2:3" ht="12.75">
      <c r="B16" t="s">
        <v>3</v>
      </c>
      <c r="C16" s="5">
        <v>62843.05764464449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50.28333333333333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41.21666666666667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0.08333333333333333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38534</v>
      </c>
    </row>
    <row r="4" spans="2:3" ht="12.75">
      <c r="B4" t="s">
        <v>33</v>
      </c>
      <c r="C4" s="5">
        <v>72374.29167695189</v>
      </c>
    </row>
    <row r="5" spans="2:6" ht="12.75">
      <c r="B5" t="s">
        <v>42</v>
      </c>
      <c r="C5" s="10">
        <f>C4-(C19*7)</f>
        <v>69739.60834361856</v>
      </c>
      <c r="D5" s="24" t="s">
        <v>32</v>
      </c>
      <c r="E5" s="3" t="s">
        <v>0</v>
      </c>
      <c r="F5" s="4">
        <v>7043.656696446368</v>
      </c>
    </row>
    <row r="6" spans="2:3" ht="12.75">
      <c r="B6" t="s">
        <v>43</v>
      </c>
      <c r="C6" s="5">
        <v>46978.515712116845</v>
      </c>
    </row>
    <row r="7" ht="12.75">
      <c r="C7" s="10"/>
    </row>
    <row r="8" spans="2:3" ht="12.75">
      <c r="B8" t="s">
        <v>44</v>
      </c>
      <c r="C8" s="5">
        <v>25395.775964835047</v>
      </c>
    </row>
    <row r="9" ht="12.75">
      <c r="C9" s="10"/>
    </row>
    <row r="10" spans="2:6" ht="12.75">
      <c r="B10" t="s">
        <v>5</v>
      </c>
      <c r="C10" s="5">
        <v>494891.2921704977</v>
      </c>
      <c r="F10" s="8"/>
    </row>
    <row r="11" spans="2:3" ht="12.75">
      <c r="B11" t="s">
        <v>6</v>
      </c>
      <c r="C11" s="5">
        <v>494259.0509651277</v>
      </c>
    </row>
    <row r="12" spans="2:3" ht="12.75">
      <c r="B12" t="s">
        <v>7</v>
      </c>
      <c r="C12" s="5">
        <v>632.2412053699956</v>
      </c>
    </row>
    <row r="13" spans="2:3" ht="12.75">
      <c r="B13" t="s">
        <v>1</v>
      </c>
      <c r="C13" s="7">
        <v>1030.0841261221826</v>
      </c>
    </row>
    <row r="14" ht="12.75">
      <c r="C14" s="6"/>
    </row>
    <row r="15" spans="2:3" ht="12.75">
      <c r="B15" t="s">
        <v>2</v>
      </c>
      <c r="C15" s="5">
        <v>509779.6642209249</v>
      </c>
    </row>
    <row r="16" spans="2:3" ht="12.75">
      <c r="B16" t="s">
        <v>3</v>
      </c>
      <c r="C16" s="5">
        <v>509128.40259139286</v>
      </c>
    </row>
    <row r="17" spans="2:3" ht="12.75">
      <c r="B17" t="s">
        <v>4</v>
      </c>
      <c r="C17" s="5">
        <v>651.2616295319873</v>
      </c>
    </row>
    <row r="19" spans="2:3" ht="12.75">
      <c r="B19" t="s">
        <v>8</v>
      </c>
      <c r="C19" s="2">
        <v>376.3833333333333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361.05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5.066666666666666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38565</v>
      </c>
    </row>
    <row r="4" spans="2:3" ht="12.75">
      <c r="B4" t="s">
        <v>33</v>
      </c>
      <c r="C4" s="5">
        <v>128398.22716123941</v>
      </c>
    </row>
    <row r="5" spans="2:6" ht="12.75">
      <c r="B5" t="s">
        <v>42</v>
      </c>
      <c r="C5" s="10">
        <f>C4-(C19*7)</f>
        <v>124217.71049457275</v>
      </c>
      <c r="D5" s="24" t="s">
        <v>32</v>
      </c>
      <c r="E5" s="3" t="s">
        <v>0</v>
      </c>
      <c r="F5" s="4">
        <v>7060.537777131664</v>
      </c>
    </row>
    <row r="6" spans="2:3" ht="12.75">
      <c r="B6" t="s">
        <v>43</v>
      </c>
      <c r="C6" s="5">
        <v>84167.28482454625</v>
      </c>
    </row>
    <row r="7" ht="12.75">
      <c r="C7" s="10"/>
    </row>
    <row r="8" spans="2:3" ht="12.75">
      <c r="B8" t="s">
        <v>44</v>
      </c>
      <c r="C8" s="5">
        <v>44230.94233669316</v>
      </c>
    </row>
    <row r="9" ht="12.75">
      <c r="C9" s="10"/>
    </row>
    <row r="10" spans="2:6" ht="12.75">
      <c r="B10" t="s">
        <v>5</v>
      </c>
      <c r="C10" s="5">
        <v>892410.9665123941</v>
      </c>
      <c r="F10" s="8"/>
    </row>
    <row r="11" spans="2:3" ht="12.75">
      <c r="B11" t="s">
        <v>6</v>
      </c>
      <c r="C11" s="5">
        <v>886982.9835574604</v>
      </c>
    </row>
    <row r="12" spans="2:3" ht="12.75">
      <c r="B12" t="s">
        <v>7</v>
      </c>
      <c r="C12" s="5">
        <v>5427.982954933775</v>
      </c>
    </row>
    <row r="13" spans="2:3" ht="12.75">
      <c r="B13" t="s">
        <v>1</v>
      </c>
      <c r="C13" s="7">
        <v>1015.8554381414284</v>
      </c>
    </row>
    <row r="14" ht="12.75">
      <c r="C14" s="6"/>
    </row>
    <row r="15" spans="2:3" ht="12.75">
      <c r="B15" t="s">
        <v>2</v>
      </c>
      <c r="C15" s="5">
        <v>906560.5333886638</v>
      </c>
    </row>
    <row r="16" spans="2:3" ht="12.75">
      <c r="B16" t="s">
        <v>3</v>
      </c>
      <c r="C16" s="5">
        <v>901046.4873857553</v>
      </c>
    </row>
    <row r="17" spans="2:3" ht="12.75">
      <c r="B17" t="s">
        <v>4</v>
      </c>
      <c r="C17" s="5">
        <v>5514.046002908455</v>
      </c>
    </row>
    <row r="19" spans="2:3" ht="12.75">
      <c r="B19" t="s">
        <v>8</v>
      </c>
      <c r="C19" s="2">
        <v>597.2166666666667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583.7666666666667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47.65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Gardner</dc:creator>
  <cp:keywords/>
  <dc:description/>
  <cp:lastModifiedBy>Bill Steiner</cp:lastModifiedBy>
  <cp:lastPrinted>2008-11-17T16:57:51Z</cp:lastPrinted>
  <dcterms:created xsi:type="dcterms:W3CDTF">2008-11-03T15:57:28Z</dcterms:created>
  <dcterms:modified xsi:type="dcterms:W3CDTF">2008-11-21T20:42:08Z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082128</vt:lpwstr>
  </property>
  <property fmtid="{D5CDD505-2E9C-101B-9397-08002B2CF9AE}" pid="6" name="IsConfidenti">
    <vt:lpwstr>0</vt:lpwstr>
  </property>
  <property fmtid="{D5CDD505-2E9C-101B-9397-08002B2CF9AE}" pid="7" name="Dat">
    <vt:lpwstr>2009-02-13T00:00:00Z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2008-11-25T00:00:00Z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