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6" windowHeight="7296" activeTab="4"/>
  </bookViews>
  <sheets>
    <sheet name="Summary - Non Confidential" sheetId="1" r:id="rId1"/>
    <sheet name="40 Year NPV" sheetId="2" r:id="rId2"/>
    <sheet name="20 Year NPV" sheetId="3" r:id="rId3"/>
    <sheet name="15 Year NPV" sheetId="4" r:id="rId4"/>
    <sheet name="10 Year NPV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<sst xmlns="http://schemas.openxmlformats.org/spreadsheetml/2006/main" count="57" uniqueCount="22">
  <si>
    <t>Rebuttal</t>
  </si>
  <si>
    <t>Staff</t>
  </si>
  <si>
    <t>Settlement</t>
  </si>
  <si>
    <t>NPV @</t>
  </si>
  <si>
    <t>PC et al. Direct</t>
  </si>
  <si>
    <t>Qwest Rebuttal</t>
  </si>
  <si>
    <t>Comparison of Proposals</t>
  </si>
  <si>
    <t>NPV @ 10%</t>
  </si>
  <si>
    <t>Public Counsel testimony ($147 million credit)</t>
  </si>
  <si>
    <t>Qwest rebuttal ($0 credit)</t>
  </si>
  <si>
    <t>Settlement ($67 million credit)</t>
  </si>
  <si>
    <t>Projected imputation ($0 credit)</t>
  </si>
  <si>
    <t>15 years</t>
  </si>
  <si>
    <t>40 years</t>
  </si>
  <si>
    <t>Settlement shortfall</t>
  </si>
  <si>
    <t xml:space="preserve">   Relative to projected imputation</t>
  </si>
  <si>
    <t xml:space="preserve">   Relative to Washington gain amount</t>
  </si>
  <si>
    <t>Washington gain amount</t>
  </si>
  <si>
    <t>($000)</t>
  </si>
  <si>
    <t>Value Over</t>
  </si>
  <si>
    <t>Exhibit ____ (GB-4)</t>
  </si>
  <si>
    <t>Non-Confidential Version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</si>
</sst>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_);[Red]\(&quot;$&quot;#,##0.0\)"/>
    <numFmt numFmtId="167" formatCode="_(* #,##0.000_);_(* \(#,##0.000\);_(* &quot;-&quot;???_);_(@_)"/>
    <numFmt numFmtId="168" formatCode="_(&quot;$&quot;* #,##0.0_);_(&quot;$&quot;* \(#,##0.0\);_(&quot;$&quot;* &quot;-&quot;??_);_(@_)"/>
    <numFmt numFmtId="169" formatCode="0.000%"/>
    <numFmt numFmtId="170" formatCode="0.0%"/>
  </numFmts>
  <fonts count="2">
    <font>
      <sz val="10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43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9" fontId="0" fillId="0" borderId="2" xfId="0" applyNumberFormat="1" applyBorder="1" applyAlignment="1">
      <alignment/>
    </xf>
    <xf numFmtId="0" fontId="0" fillId="0" borderId="3" xfId="0" applyBorder="1" applyAlignment="1">
      <alignment horizontal="right"/>
    </xf>
    <xf numFmtId="165" fontId="0" fillId="0" borderId="0" xfId="15" applyNumberFormat="1" applyBorder="1" applyAlignment="1">
      <alignment/>
    </xf>
    <xf numFmtId="0" fontId="0" fillId="0" borderId="4" xfId="0" applyBorder="1" applyAlignment="1">
      <alignment horizontal="right"/>
    </xf>
    <xf numFmtId="9" fontId="0" fillId="0" borderId="5" xfId="0" applyNumberFormat="1" applyBorder="1" applyAlignment="1">
      <alignment/>
    </xf>
    <xf numFmtId="9" fontId="0" fillId="0" borderId="0" xfId="19" applyAlignment="1">
      <alignment/>
    </xf>
    <xf numFmtId="0" fontId="0" fillId="0" borderId="0" xfId="0" applyBorder="1" applyAlignment="1">
      <alignment horizontal="right"/>
    </xf>
    <xf numFmtId="9" fontId="0" fillId="0" borderId="0" xfId="17" applyNumberFormat="1" applyFont="1" applyFill="1" applyBorder="1" applyAlignment="1">
      <alignment horizontal="right"/>
    </xf>
    <xf numFmtId="165" fontId="0" fillId="0" borderId="2" xfId="15" applyNumberFormat="1" applyBorder="1" applyAlignment="1">
      <alignment/>
    </xf>
    <xf numFmtId="165" fontId="0" fillId="0" borderId="0" xfId="15" applyNumberFormat="1" applyAlignment="1">
      <alignment/>
    </xf>
    <xf numFmtId="9" fontId="0" fillId="0" borderId="0" xfId="17" applyNumberFormat="1" applyFont="1" applyFill="1" applyBorder="1" applyAlignment="1">
      <alignment horizontal="right"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/>
    </xf>
    <xf numFmtId="9" fontId="0" fillId="0" borderId="0" xfId="19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 quotePrefix="1">
      <alignment/>
    </xf>
    <xf numFmtId="165" fontId="0" fillId="2" borderId="6" xfId="15" applyNumberFormat="1" applyFill="1" applyBorder="1" applyAlignment="1">
      <alignment/>
    </xf>
    <xf numFmtId="165" fontId="0" fillId="2" borderId="7" xfId="15" applyNumberFormat="1" applyFill="1" applyBorder="1" applyAlignment="1">
      <alignment/>
    </xf>
    <xf numFmtId="165" fontId="0" fillId="2" borderId="8" xfId="15" applyNumberFormat="1" applyFill="1" applyBorder="1" applyAlignment="1">
      <alignment/>
    </xf>
    <xf numFmtId="165" fontId="0" fillId="2" borderId="0" xfId="15" applyNumberFormat="1" applyFill="1" applyBorder="1" applyAlignment="1">
      <alignment/>
    </xf>
    <xf numFmtId="165" fontId="0" fillId="2" borderId="0" xfId="15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15" applyNumberFormat="1" applyFill="1" applyBorder="1" applyAlignment="1">
      <alignment/>
    </xf>
    <xf numFmtId="165" fontId="0" fillId="2" borderId="0" xfId="15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blackmo\LOCALS~1\Temp\c.notes.data\Exhibit%20MSR-2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on of 50%"/>
      <sheetName val="Post-tax Cost of Capital"/>
    </sheetNames>
    <sheetDataSet>
      <sheetData sheetId="0">
        <row r="7">
          <cell r="G7">
            <v>-103370843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workbookViewId="0" topLeftCell="A1">
      <selection activeCell="F23" sqref="F23"/>
    </sheetView>
  </sheetViews>
  <sheetFormatPr defaultColWidth="9.140625" defaultRowHeight="12.75"/>
  <cols>
    <col min="2" max="2" width="39.8515625" style="0" bestFit="1" customWidth="1"/>
    <col min="3" max="4" width="10.00390625" style="0" bestFit="1" customWidth="1"/>
  </cols>
  <sheetData>
    <row r="1" ht="12.75">
      <c r="D1" s="33" t="s">
        <v>20</v>
      </c>
    </row>
    <row r="2" ht="12.75">
      <c r="D2" s="33" t="s">
        <v>21</v>
      </c>
    </row>
    <row r="5" ht="12.75">
      <c r="B5" t="s">
        <v>6</v>
      </c>
    </row>
    <row r="6" ht="12.75">
      <c r="B6" t="s">
        <v>7</v>
      </c>
    </row>
    <row r="7" spans="2:4" ht="12.75">
      <c r="B7" s="24" t="s">
        <v>18</v>
      </c>
      <c r="C7" t="s">
        <v>19</v>
      </c>
      <c r="D7" t="s">
        <v>19</v>
      </c>
    </row>
    <row r="8" spans="3:4" ht="12.75">
      <c r="C8" s="23" t="s">
        <v>12</v>
      </c>
      <c r="D8" s="23" t="s">
        <v>13</v>
      </c>
    </row>
    <row r="9" spans="2:4" ht="12.75">
      <c r="B9" t="s">
        <v>8</v>
      </c>
      <c r="C9" s="16">
        <v>933.4686209522844</v>
      </c>
      <c r="D9" s="16">
        <v>1027.3024886230348</v>
      </c>
    </row>
    <row r="10" spans="2:4" ht="12.75">
      <c r="B10" t="s">
        <v>9</v>
      </c>
      <c r="C10" s="16">
        <v>635.1690815867628</v>
      </c>
      <c r="D10" s="16">
        <v>635.1690815867628</v>
      </c>
    </row>
    <row r="11" spans="2:4" ht="12.75">
      <c r="B11" t="s">
        <v>10</v>
      </c>
      <c r="C11" s="16">
        <v>874.3897328981897</v>
      </c>
      <c r="D11" s="16">
        <v>874.3897328981897</v>
      </c>
    </row>
    <row r="12" spans="2:4" ht="12.75">
      <c r="B12" t="s">
        <v>11</v>
      </c>
      <c r="C12" s="32"/>
      <c r="D12" s="32"/>
    </row>
    <row r="13" spans="3:4" ht="12.75">
      <c r="C13" s="16"/>
      <c r="D13" s="16"/>
    </row>
    <row r="14" spans="2:4" ht="12.75">
      <c r="B14" t="s">
        <v>17</v>
      </c>
      <c r="C14" s="30"/>
      <c r="D14" s="32"/>
    </row>
    <row r="16" ht="12.75">
      <c r="B16" t="s">
        <v>14</v>
      </c>
    </row>
    <row r="17" spans="2:4" ht="12.75">
      <c r="B17" t="s">
        <v>15</v>
      </c>
      <c r="C17" s="30"/>
      <c r="D17" s="30"/>
    </row>
    <row r="18" spans="2:4" ht="12.75">
      <c r="B18" t="s">
        <v>16</v>
      </c>
      <c r="C18" s="30"/>
      <c r="D18" s="30"/>
    </row>
    <row r="20" ht="12.75">
      <c r="C20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50"/>
  <sheetViews>
    <sheetView workbookViewId="0" topLeftCell="A1">
      <selection activeCell="G7" sqref="G7:G50"/>
    </sheetView>
  </sheetViews>
  <sheetFormatPr defaultColWidth="9.140625" defaultRowHeight="12.75"/>
  <cols>
    <col min="2" max="2" width="11.28125" style="0" bestFit="1" customWidth="1"/>
    <col min="4" max="4" width="10.28125" style="0" bestFit="1" customWidth="1"/>
    <col min="5" max="5" width="11.8515625" style="0" bestFit="1" customWidth="1"/>
    <col min="6" max="6" width="11.8515625" style="0" customWidth="1"/>
    <col min="7" max="7" width="11.28125" style="0" bestFit="1" customWidth="1"/>
    <col min="8" max="8" width="11.28125" style="0" customWidth="1"/>
    <col min="9" max="9" width="13.421875" style="0" bestFit="1" customWidth="1"/>
  </cols>
  <sheetData>
    <row r="4" ht="12.75">
      <c r="B4" s="3"/>
    </row>
    <row r="5" spans="4:7" ht="12.75">
      <c r="D5" s="34" t="s">
        <v>4</v>
      </c>
      <c r="E5" s="34" t="s">
        <v>5</v>
      </c>
      <c r="F5" s="34" t="s">
        <v>2</v>
      </c>
      <c r="G5" s="34" t="s">
        <v>1</v>
      </c>
    </row>
    <row r="6" spans="4:7" ht="12.75">
      <c r="D6" s="35"/>
      <c r="E6" s="35" t="s">
        <v>0</v>
      </c>
      <c r="F6" s="35" t="s">
        <v>2</v>
      </c>
      <c r="G6" s="35" t="s">
        <v>1</v>
      </c>
    </row>
    <row r="7" spans="2:9" ht="12.75">
      <c r="B7" s="6" t="s">
        <v>3</v>
      </c>
      <c r="C7" s="7">
        <v>0.08</v>
      </c>
      <c r="D7" s="15">
        <f>NPV($C7,D$11:D$550)+D10</f>
        <v>1162196.4419302559</v>
      </c>
      <c r="E7" s="15">
        <f>NPV($C7,E$11:E$550)+E10</f>
        <v>693626.7708071962</v>
      </c>
      <c r="F7" s="15">
        <f>NPV($C7,F$11:F$550)+F10</f>
        <v>973910.133475879</v>
      </c>
      <c r="G7" s="25"/>
      <c r="I7" s="12"/>
    </row>
    <row r="8" spans="2:10" ht="12.75">
      <c r="B8" s="8" t="s">
        <v>3</v>
      </c>
      <c r="C8" s="14">
        <v>0.1</v>
      </c>
      <c r="D8" s="18">
        <f>NPV($C8,D$11:D$50)+D10</f>
        <v>1027302.4886230348</v>
      </c>
      <c r="E8" s="18">
        <f>NPV($C8,E$11:E$50)+E10</f>
        <v>635169.0815867628</v>
      </c>
      <c r="F8" s="18">
        <f>NPV($C8,F$11:F$50)+F10</f>
        <v>874389.7328981897</v>
      </c>
      <c r="G8" s="26"/>
      <c r="I8" s="12"/>
      <c r="J8" s="5"/>
    </row>
    <row r="9" spans="2:9" ht="12.75">
      <c r="B9" s="10" t="s">
        <v>3</v>
      </c>
      <c r="C9" s="11">
        <v>0.15</v>
      </c>
      <c r="D9" s="19">
        <f>NPV($C9,D$11:D$50)+D10</f>
        <v>794214.8743836457</v>
      </c>
      <c r="E9" s="19">
        <f>NPV($C9,E$11:E$50)+E10</f>
        <v>518794.34367650346</v>
      </c>
      <c r="F9" s="19">
        <f>NPV($C9,F$11:F$50)+F10</f>
        <v>690460.9253923616</v>
      </c>
      <c r="G9" s="27"/>
      <c r="I9" s="12"/>
    </row>
    <row r="10" spans="2:9" ht="12.75">
      <c r="B10" s="13">
        <v>0</v>
      </c>
      <c r="C10">
        <v>2003</v>
      </c>
      <c r="D10" s="2">
        <v>147000</v>
      </c>
      <c r="E10" s="9">
        <v>0</v>
      </c>
      <c r="F10" s="9">
        <v>67000</v>
      </c>
      <c r="G10" s="28"/>
      <c r="I10" s="2"/>
    </row>
    <row r="11" spans="2:9" ht="12.75">
      <c r="B11">
        <v>1</v>
      </c>
      <c r="C11">
        <v>2004</v>
      </c>
      <c r="D11" s="2">
        <v>103400</v>
      </c>
      <c r="E11" s="2">
        <v>103370.843</v>
      </c>
      <c r="F11" s="2">
        <v>110000</v>
      </c>
      <c r="G11" s="29"/>
      <c r="I11" s="2"/>
    </row>
    <row r="12" spans="2:10" ht="12.75">
      <c r="B12">
        <v>2</v>
      </c>
      <c r="C12">
        <v>2005</v>
      </c>
      <c r="D12" s="2">
        <v>103400</v>
      </c>
      <c r="E12" s="2">
        <v>103370.843</v>
      </c>
      <c r="F12" s="2">
        <v>110000</v>
      </c>
      <c r="G12" s="29"/>
      <c r="I12" s="2"/>
      <c r="J12" s="5"/>
    </row>
    <row r="13" spans="2:10" ht="12.75">
      <c r="B13">
        <v>3</v>
      </c>
      <c r="C13">
        <v>2006</v>
      </c>
      <c r="D13" s="2">
        <v>103400</v>
      </c>
      <c r="E13" s="2">
        <v>103370.843</v>
      </c>
      <c r="F13" s="2">
        <v>110000</v>
      </c>
      <c r="G13" s="29"/>
      <c r="I13" s="2"/>
      <c r="J13" s="5"/>
    </row>
    <row r="14" spans="2:9" ht="12.75">
      <c r="B14">
        <v>4</v>
      </c>
      <c r="C14">
        <v>2007</v>
      </c>
      <c r="D14" s="2">
        <v>103400</v>
      </c>
      <c r="E14" s="2">
        <v>103370.843</v>
      </c>
      <c r="F14" s="2">
        <v>110000</v>
      </c>
      <c r="G14" s="29"/>
      <c r="H14" s="2"/>
      <c r="I14" s="2"/>
    </row>
    <row r="15" spans="2:9" ht="12.75">
      <c r="B15">
        <v>5</v>
      </c>
      <c r="C15">
        <v>2008</v>
      </c>
      <c r="D15" s="2">
        <v>103400</v>
      </c>
      <c r="E15" s="2">
        <v>103370.843</v>
      </c>
      <c r="F15" s="4">
        <v>103400</v>
      </c>
      <c r="G15" s="29"/>
      <c r="H15" s="2"/>
      <c r="I15" s="12"/>
    </row>
    <row r="16" spans="2:8" ht="12.75">
      <c r="B16">
        <v>6</v>
      </c>
      <c r="C16">
        <v>2009</v>
      </c>
      <c r="D16" s="2">
        <v>103400</v>
      </c>
      <c r="E16" s="2">
        <v>103370.843</v>
      </c>
      <c r="F16" s="5">
        <f>F15</f>
        <v>103400</v>
      </c>
      <c r="G16" s="29"/>
      <c r="H16" s="2"/>
    </row>
    <row r="17" spans="2:8" ht="12.75">
      <c r="B17">
        <v>7</v>
      </c>
      <c r="C17">
        <v>2010</v>
      </c>
      <c r="D17" s="2">
        <v>103400</v>
      </c>
      <c r="E17" s="2">
        <v>103370.843</v>
      </c>
      <c r="F17" s="5">
        <f aca="true" t="shared" si="0" ref="F17:F25">F16</f>
        <v>103400</v>
      </c>
      <c r="G17" s="29"/>
      <c r="H17" s="2"/>
    </row>
    <row r="18" spans="2:8" ht="12.75">
      <c r="B18">
        <v>8</v>
      </c>
      <c r="C18">
        <v>2011</v>
      </c>
      <c r="D18" s="2">
        <v>103400</v>
      </c>
      <c r="E18" s="2">
        <v>103370.843</v>
      </c>
      <c r="F18" s="5">
        <f t="shared" si="0"/>
        <v>103400</v>
      </c>
      <c r="G18" s="29"/>
      <c r="H18" s="2"/>
    </row>
    <row r="19" spans="2:8" ht="12.75">
      <c r="B19">
        <v>9</v>
      </c>
      <c r="C19">
        <v>2012</v>
      </c>
      <c r="D19" s="2">
        <v>103400</v>
      </c>
      <c r="E19" s="2">
        <v>103370.843</v>
      </c>
      <c r="F19" s="5">
        <f t="shared" si="0"/>
        <v>103400</v>
      </c>
      <c r="G19" s="29"/>
      <c r="H19" s="2"/>
    </row>
    <row r="20" spans="2:8" ht="12.75">
      <c r="B20">
        <v>10</v>
      </c>
      <c r="C20">
        <v>2013</v>
      </c>
      <c r="D20" s="2">
        <v>103400</v>
      </c>
      <c r="E20" s="2">
        <v>103370.843</v>
      </c>
      <c r="F20" s="5">
        <f t="shared" si="0"/>
        <v>103400</v>
      </c>
      <c r="G20" s="29"/>
      <c r="H20" s="2"/>
    </row>
    <row r="21" spans="2:8" ht="12.75">
      <c r="B21">
        <v>11</v>
      </c>
      <c r="C21">
        <v>2014</v>
      </c>
      <c r="D21" s="2">
        <v>103400</v>
      </c>
      <c r="E21" s="2">
        <v>0</v>
      </c>
      <c r="F21" s="5">
        <f t="shared" si="0"/>
        <v>103400</v>
      </c>
      <c r="G21" s="29"/>
      <c r="H21" s="2"/>
    </row>
    <row r="22" spans="2:8" ht="12.75">
      <c r="B22">
        <v>12</v>
      </c>
      <c r="C22">
        <v>2015</v>
      </c>
      <c r="D22" s="2">
        <v>103400</v>
      </c>
      <c r="E22" s="2">
        <v>0</v>
      </c>
      <c r="F22" s="5">
        <f t="shared" si="0"/>
        <v>103400</v>
      </c>
      <c r="G22" s="29"/>
      <c r="H22" s="2"/>
    </row>
    <row r="23" spans="2:8" ht="12.75">
      <c r="B23">
        <v>13</v>
      </c>
      <c r="C23">
        <v>2016</v>
      </c>
      <c r="D23" s="2">
        <v>103400</v>
      </c>
      <c r="E23" s="2">
        <v>0</v>
      </c>
      <c r="F23" s="5">
        <f t="shared" si="0"/>
        <v>103400</v>
      </c>
      <c r="G23" s="29"/>
      <c r="H23" s="2"/>
    </row>
    <row r="24" spans="2:8" ht="12.75">
      <c r="B24">
        <v>14</v>
      </c>
      <c r="C24">
        <v>2017</v>
      </c>
      <c r="D24" s="2">
        <v>103400</v>
      </c>
      <c r="E24" s="2">
        <v>0</v>
      </c>
      <c r="F24" s="5">
        <f t="shared" si="0"/>
        <v>103400</v>
      </c>
      <c r="G24" s="29"/>
      <c r="H24" s="2"/>
    </row>
    <row r="25" spans="2:8" ht="12.75">
      <c r="B25">
        <v>15</v>
      </c>
      <c r="C25">
        <v>2018</v>
      </c>
      <c r="D25" s="2">
        <v>103400</v>
      </c>
      <c r="E25" s="4">
        <v>0</v>
      </c>
      <c r="F25" s="5">
        <f t="shared" si="0"/>
        <v>103400</v>
      </c>
      <c r="G25" s="29"/>
      <c r="H25" s="2"/>
    </row>
    <row r="26" spans="2:8" ht="12.75">
      <c r="B26">
        <v>16</v>
      </c>
      <c r="C26">
        <v>2019</v>
      </c>
      <c r="D26" s="2">
        <v>103400</v>
      </c>
      <c r="E26" s="4">
        <v>0</v>
      </c>
      <c r="F26" s="1">
        <v>0</v>
      </c>
      <c r="G26" s="29"/>
      <c r="H26" s="2"/>
    </row>
    <row r="27" spans="2:8" ht="12.75">
      <c r="B27">
        <v>17</v>
      </c>
      <c r="C27">
        <v>2020</v>
      </c>
      <c r="D27" s="2">
        <v>103400</v>
      </c>
      <c r="E27" s="4">
        <v>0</v>
      </c>
      <c r="F27" s="1">
        <v>0</v>
      </c>
      <c r="G27" s="29"/>
      <c r="H27" s="2"/>
    </row>
    <row r="28" spans="2:8" ht="12.75">
      <c r="B28">
        <v>18</v>
      </c>
      <c r="C28">
        <v>2021</v>
      </c>
      <c r="D28" s="2">
        <v>103400</v>
      </c>
      <c r="E28" s="4">
        <v>0</v>
      </c>
      <c r="F28" s="1">
        <v>0</v>
      </c>
      <c r="G28" s="29"/>
      <c r="H28" s="2"/>
    </row>
    <row r="29" spans="2:8" ht="12.75">
      <c r="B29">
        <v>19</v>
      </c>
      <c r="C29">
        <v>2022</v>
      </c>
      <c r="D29" s="2">
        <v>103400</v>
      </c>
      <c r="E29" s="4">
        <v>0</v>
      </c>
      <c r="F29" s="1">
        <v>0</v>
      </c>
      <c r="G29" s="29"/>
      <c r="H29" s="2"/>
    </row>
    <row r="30" spans="2:8" ht="12.75">
      <c r="B30">
        <v>20</v>
      </c>
      <c r="C30">
        <v>2023</v>
      </c>
      <c r="D30" s="2">
        <v>103400</v>
      </c>
      <c r="E30" s="4">
        <v>0</v>
      </c>
      <c r="F30" s="1">
        <v>0</v>
      </c>
      <c r="G30" s="29"/>
      <c r="H30" s="2"/>
    </row>
    <row r="31" spans="2:8" ht="12.75">
      <c r="B31">
        <v>21</v>
      </c>
      <c r="C31">
        <v>2024</v>
      </c>
      <c r="D31" s="4">
        <v>0</v>
      </c>
      <c r="E31" s="4">
        <v>0</v>
      </c>
      <c r="F31" s="1">
        <v>0</v>
      </c>
      <c r="G31" s="29"/>
      <c r="H31" s="2"/>
    </row>
    <row r="32" spans="2:8" ht="12.75">
      <c r="B32">
        <v>22</v>
      </c>
      <c r="C32">
        <v>2025</v>
      </c>
      <c r="D32" s="4">
        <v>0</v>
      </c>
      <c r="E32" s="4">
        <v>0</v>
      </c>
      <c r="F32" s="1">
        <v>0</v>
      </c>
      <c r="G32" s="29"/>
      <c r="H32" s="2"/>
    </row>
    <row r="33" spans="2:8" ht="12.75">
      <c r="B33">
        <v>23</v>
      </c>
      <c r="C33">
        <v>2026</v>
      </c>
      <c r="D33" s="4">
        <v>0</v>
      </c>
      <c r="E33" s="4">
        <v>0</v>
      </c>
      <c r="F33" s="1">
        <v>0</v>
      </c>
      <c r="G33" s="29"/>
      <c r="H33" s="2"/>
    </row>
    <row r="34" spans="2:8" ht="12.75">
      <c r="B34">
        <v>24</v>
      </c>
      <c r="C34">
        <v>2027</v>
      </c>
      <c r="D34" s="4">
        <v>0</v>
      </c>
      <c r="E34" s="4">
        <v>0</v>
      </c>
      <c r="F34" s="1">
        <v>0</v>
      </c>
      <c r="G34" s="29"/>
      <c r="H34" s="2"/>
    </row>
    <row r="35" spans="2:8" ht="12.75">
      <c r="B35">
        <v>25</v>
      </c>
      <c r="C35">
        <v>2028</v>
      </c>
      <c r="D35" s="4">
        <v>0</v>
      </c>
      <c r="E35" s="4">
        <v>0</v>
      </c>
      <c r="F35" s="1">
        <v>0</v>
      </c>
      <c r="G35" s="29"/>
      <c r="H35" s="2"/>
    </row>
    <row r="36" spans="2:8" ht="12.75">
      <c r="B36">
        <v>26</v>
      </c>
      <c r="C36">
        <v>2029</v>
      </c>
      <c r="D36" s="4">
        <v>0</v>
      </c>
      <c r="E36" s="4">
        <v>0</v>
      </c>
      <c r="F36" s="1">
        <v>0</v>
      </c>
      <c r="G36" s="29"/>
      <c r="H36" s="2"/>
    </row>
    <row r="37" spans="2:8" ht="12.75">
      <c r="B37">
        <v>27</v>
      </c>
      <c r="C37">
        <v>2030</v>
      </c>
      <c r="D37" s="4">
        <v>0</v>
      </c>
      <c r="E37" s="4">
        <v>0</v>
      </c>
      <c r="F37" s="1">
        <v>0</v>
      </c>
      <c r="G37" s="29"/>
      <c r="H37" s="2"/>
    </row>
    <row r="38" spans="2:8" ht="12.75">
      <c r="B38">
        <v>28</v>
      </c>
      <c r="C38">
        <v>2031</v>
      </c>
      <c r="D38" s="4">
        <v>0</v>
      </c>
      <c r="E38" s="4">
        <v>0</v>
      </c>
      <c r="F38" s="1">
        <v>0</v>
      </c>
      <c r="G38" s="29"/>
      <c r="H38" s="2"/>
    </row>
    <row r="39" spans="2:8" ht="12.75">
      <c r="B39">
        <v>29</v>
      </c>
      <c r="C39">
        <v>2032</v>
      </c>
      <c r="D39" s="4">
        <v>0</v>
      </c>
      <c r="E39" s="4">
        <v>0</v>
      </c>
      <c r="F39" s="1">
        <v>0</v>
      </c>
      <c r="G39" s="29"/>
      <c r="H39" s="2"/>
    </row>
    <row r="40" spans="2:8" ht="12.75">
      <c r="B40">
        <v>30</v>
      </c>
      <c r="C40">
        <v>2033</v>
      </c>
      <c r="D40" s="4">
        <v>0</v>
      </c>
      <c r="E40" s="4">
        <v>0</v>
      </c>
      <c r="F40" s="1">
        <v>0</v>
      </c>
      <c r="G40" s="29"/>
      <c r="H40" s="2"/>
    </row>
    <row r="41" spans="2:8" ht="12.75">
      <c r="B41">
        <v>31</v>
      </c>
      <c r="C41">
        <v>2034</v>
      </c>
      <c r="D41" s="4">
        <v>0</v>
      </c>
      <c r="E41" s="4">
        <v>0</v>
      </c>
      <c r="F41" s="1">
        <v>0</v>
      </c>
      <c r="G41" s="29"/>
      <c r="H41" s="2"/>
    </row>
    <row r="42" spans="2:8" ht="12.75">
      <c r="B42">
        <v>32</v>
      </c>
      <c r="C42">
        <v>2035</v>
      </c>
      <c r="D42" s="4">
        <v>0</v>
      </c>
      <c r="E42" s="4">
        <v>0</v>
      </c>
      <c r="F42" s="1">
        <v>0</v>
      </c>
      <c r="G42" s="29"/>
      <c r="H42" s="2"/>
    </row>
    <row r="43" spans="2:8" ht="12.75">
      <c r="B43">
        <v>33</v>
      </c>
      <c r="C43">
        <v>2036</v>
      </c>
      <c r="D43" s="4">
        <v>0</v>
      </c>
      <c r="E43" s="4">
        <v>0</v>
      </c>
      <c r="F43" s="1">
        <v>0</v>
      </c>
      <c r="G43" s="29"/>
      <c r="H43" s="2"/>
    </row>
    <row r="44" spans="2:8" ht="12.75">
      <c r="B44">
        <v>34</v>
      </c>
      <c r="C44">
        <v>2037</v>
      </c>
      <c r="D44" s="4">
        <v>0</v>
      </c>
      <c r="E44" s="4">
        <v>0</v>
      </c>
      <c r="F44" s="1">
        <v>0</v>
      </c>
      <c r="G44" s="29"/>
      <c r="H44" s="2"/>
    </row>
    <row r="45" spans="2:8" ht="12.75">
      <c r="B45">
        <v>35</v>
      </c>
      <c r="C45">
        <v>2038</v>
      </c>
      <c r="D45" s="4">
        <v>0</v>
      </c>
      <c r="E45" s="4">
        <v>0</v>
      </c>
      <c r="F45" s="1">
        <v>0</v>
      </c>
      <c r="G45" s="29"/>
      <c r="H45" s="2"/>
    </row>
    <row r="46" spans="2:8" ht="12.75">
      <c r="B46">
        <v>36</v>
      </c>
      <c r="C46">
        <v>2039</v>
      </c>
      <c r="D46" s="4">
        <v>0</v>
      </c>
      <c r="E46" s="4">
        <v>0</v>
      </c>
      <c r="F46" s="1">
        <v>0</v>
      </c>
      <c r="G46" s="29"/>
      <c r="H46" s="2"/>
    </row>
    <row r="47" spans="2:8" ht="12.75">
      <c r="B47">
        <v>37</v>
      </c>
      <c r="C47">
        <v>2040</v>
      </c>
      <c r="D47" s="4">
        <v>0</v>
      </c>
      <c r="E47" s="4">
        <v>0</v>
      </c>
      <c r="F47" s="1">
        <v>0</v>
      </c>
      <c r="G47" s="29"/>
      <c r="H47" s="2"/>
    </row>
    <row r="48" spans="2:8" ht="12.75">
      <c r="B48">
        <v>38</v>
      </c>
      <c r="C48">
        <v>2041</v>
      </c>
      <c r="D48" s="4">
        <v>0</v>
      </c>
      <c r="E48" s="4">
        <v>0</v>
      </c>
      <c r="F48" s="1">
        <v>0</v>
      </c>
      <c r="G48" s="29"/>
      <c r="H48" s="2"/>
    </row>
    <row r="49" spans="2:8" ht="12.75">
      <c r="B49">
        <v>39</v>
      </c>
      <c r="C49">
        <v>2042</v>
      </c>
      <c r="D49" s="4">
        <v>0</v>
      </c>
      <c r="E49" s="4">
        <v>0</v>
      </c>
      <c r="F49" s="1">
        <v>0</v>
      </c>
      <c r="G49" s="29"/>
      <c r="H49" s="2"/>
    </row>
    <row r="50" spans="2:8" ht="12.75">
      <c r="B50">
        <v>40</v>
      </c>
      <c r="C50">
        <v>2043</v>
      </c>
      <c r="D50" s="4">
        <v>0</v>
      </c>
      <c r="E50" s="4">
        <v>0</v>
      </c>
      <c r="F50" s="1">
        <v>0</v>
      </c>
      <c r="G50" s="29"/>
      <c r="H50" s="2"/>
    </row>
  </sheetData>
  <mergeCells count="4"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H50"/>
  <sheetViews>
    <sheetView workbookViewId="0" topLeftCell="A1">
      <selection activeCell="G7" sqref="G7:G53"/>
    </sheetView>
  </sheetViews>
  <sheetFormatPr defaultColWidth="9.140625" defaultRowHeight="12.75"/>
  <cols>
    <col min="2" max="2" width="11.28125" style="0" bestFit="1" customWidth="1"/>
    <col min="4" max="4" width="10.28125" style="0" bestFit="1" customWidth="1"/>
    <col min="5" max="5" width="11.8515625" style="0" bestFit="1" customWidth="1"/>
    <col min="6" max="6" width="11.8515625" style="0" customWidth="1"/>
    <col min="7" max="7" width="11.28125" style="0" bestFit="1" customWidth="1"/>
    <col min="8" max="8" width="13.421875" style="0" bestFit="1" customWidth="1"/>
  </cols>
  <sheetData>
    <row r="4" ht="12.75">
      <c r="B4" s="3"/>
    </row>
    <row r="5" spans="4:7" ht="12.75">
      <c r="D5" s="34" t="s">
        <v>4</v>
      </c>
      <c r="E5" s="34" t="s">
        <v>5</v>
      </c>
      <c r="F5" s="34" t="s">
        <v>2</v>
      </c>
      <c r="G5" s="34" t="s">
        <v>1</v>
      </c>
    </row>
    <row r="6" spans="4:7" ht="12.75">
      <c r="D6" s="35"/>
      <c r="E6" s="35" t="s">
        <v>0</v>
      </c>
      <c r="F6" s="35" t="s">
        <v>2</v>
      </c>
      <c r="G6" s="35" t="s">
        <v>1</v>
      </c>
    </row>
    <row r="7" spans="2:8" ht="12.75">
      <c r="B7" s="6" t="s">
        <v>3</v>
      </c>
      <c r="C7" s="7">
        <v>0.08</v>
      </c>
      <c r="D7" s="15">
        <f aca="true" t="shared" si="0" ref="D7:F9">NPV($C7,D$11:D$30)+D10</f>
        <v>1162196.4419302559</v>
      </c>
      <c r="E7" s="15">
        <f t="shared" si="0"/>
        <v>693626.7708071962</v>
      </c>
      <c r="F7" s="15">
        <f t="shared" si="0"/>
        <v>973910.133475879</v>
      </c>
      <c r="G7" s="25"/>
      <c r="H7" s="12"/>
    </row>
    <row r="8" spans="2:8" ht="12.75">
      <c r="B8" s="8" t="s">
        <v>3</v>
      </c>
      <c r="C8" s="17">
        <v>0.1</v>
      </c>
      <c r="D8" s="18">
        <f t="shared" si="0"/>
        <v>983702.4886230348</v>
      </c>
      <c r="E8" s="18">
        <f t="shared" si="0"/>
        <v>738539.9245867628</v>
      </c>
      <c r="F8" s="18">
        <f t="shared" si="0"/>
        <v>917389.7328981897</v>
      </c>
      <c r="G8" s="26"/>
      <c r="H8" s="12"/>
    </row>
    <row r="9" spans="2:8" ht="12.75">
      <c r="B9" s="10" t="s">
        <v>3</v>
      </c>
      <c r="C9" s="11">
        <v>0.15</v>
      </c>
      <c r="D9" s="19">
        <f t="shared" si="0"/>
        <v>750614.8743836457</v>
      </c>
      <c r="E9" s="19">
        <f t="shared" si="0"/>
        <v>622165.1866765034</v>
      </c>
      <c r="F9" s="19">
        <f t="shared" si="0"/>
        <v>733460.9253923616</v>
      </c>
      <c r="G9" s="27"/>
      <c r="H9" s="12"/>
    </row>
    <row r="10" spans="2:8" ht="12.75">
      <c r="B10" s="13">
        <v>0</v>
      </c>
      <c r="C10">
        <v>2003</v>
      </c>
      <c r="D10" s="16">
        <v>147000</v>
      </c>
      <c r="E10" s="18">
        <v>0</v>
      </c>
      <c r="F10" s="18">
        <v>67000</v>
      </c>
      <c r="G10" s="31"/>
      <c r="H10" s="16"/>
    </row>
    <row r="11" spans="2:8" ht="12.75">
      <c r="B11">
        <v>1</v>
      </c>
      <c r="C11">
        <v>2004</v>
      </c>
      <c r="D11" s="16">
        <v>103400</v>
      </c>
      <c r="E11" s="16">
        <v>103370.843</v>
      </c>
      <c r="F11" s="16">
        <v>110000</v>
      </c>
      <c r="G11" s="32"/>
      <c r="H11" s="16"/>
    </row>
    <row r="12" spans="2:8" ht="12.75">
      <c r="B12">
        <v>2</v>
      </c>
      <c r="C12">
        <v>2005</v>
      </c>
      <c r="D12" s="16">
        <v>103400</v>
      </c>
      <c r="E12" s="16">
        <v>103370.843</v>
      </c>
      <c r="F12" s="16">
        <v>110000</v>
      </c>
      <c r="G12" s="32"/>
      <c r="H12" s="16"/>
    </row>
    <row r="13" spans="2:8" ht="12.75">
      <c r="B13">
        <v>3</v>
      </c>
      <c r="C13">
        <v>2006</v>
      </c>
      <c r="D13" s="16">
        <v>103400</v>
      </c>
      <c r="E13" s="16">
        <v>103370.843</v>
      </c>
      <c r="F13" s="16">
        <v>110000</v>
      </c>
      <c r="G13" s="32"/>
      <c r="H13" s="16"/>
    </row>
    <row r="14" spans="2:8" ht="12.75">
      <c r="B14">
        <v>4</v>
      </c>
      <c r="C14">
        <v>2007</v>
      </c>
      <c r="D14" s="16">
        <v>103400</v>
      </c>
      <c r="E14" s="16">
        <v>103370.843</v>
      </c>
      <c r="F14" s="16">
        <v>110000</v>
      </c>
      <c r="G14" s="32"/>
      <c r="H14" s="16"/>
    </row>
    <row r="15" spans="2:8" ht="12.75">
      <c r="B15">
        <v>5</v>
      </c>
      <c r="C15">
        <v>2008</v>
      </c>
      <c r="D15" s="16">
        <v>103400</v>
      </c>
      <c r="E15" s="16">
        <v>103370.843</v>
      </c>
      <c r="F15" s="20">
        <v>103400</v>
      </c>
      <c r="G15" s="32"/>
      <c r="H15" s="21"/>
    </row>
    <row r="16" spans="2:7" ht="12.75">
      <c r="B16">
        <v>6</v>
      </c>
      <c r="C16">
        <v>2009</v>
      </c>
      <c r="D16" s="16">
        <v>103400</v>
      </c>
      <c r="E16" s="16">
        <v>103370.843</v>
      </c>
      <c r="F16" s="5">
        <f aca="true" t="shared" si="1" ref="F16:F25">F15</f>
        <v>103400</v>
      </c>
      <c r="G16" s="32"/>
    </row>
    <row r="17" spans="2:7" ht="12.75">
      <c r="B17">
        <v>7</v>
      </c>
      <c r="C17">
        <v>2010</v>
      </c>
      <c r="D17" s="16">
        <v>103400</v>
      </c>
      <c r="E17" s="16">
        <v>103370.843</v>
      </c>
      <c r="F17" s="5">
        <f t="shared" si="1"/>
        <v>103400</v>
      </c>
      <c r="G17" s="32"/>
    </row>
    <row r="18" spans="2:7" ht="12.75">
      <c r="B18">
        <v>8</v>
      </c>
      <c r="C18">
        <v>2011</v>
      </c>
      <c r="D18" s="16">
        <v>103400</v>
      </c>
      <c r="E18" s="16">
        <v>103370.843</v>
      </c>
      <c r="F18" s="5">
        <f t="shared" si="1"/>
        <v>103400</v>
      </c>
      <c r="G18" s="32"/>
    </row>
    <row r="19" spans="2:7" ht="12.75">
      <c r="B19">
        <v>9</v>
      </c>
      <c r="C19">
        <v>2012</v>
      </c>
      <c r="D19" s="16">
        <v>103400</v>
      </c>
      <c r="E19" s="16">
        <v>103370.843</v>
      </c>
      <c r="F19" s="5">
        <f t="shared" si="1"/>
        <v>103400</v>
      </c>
      <c r="G19" s="32"/>
    </row>
    <row r="20" spans="2:7" ht="12.75">
      <c r="B20">
        <v>10</v>
      </c>
      <c r="C20">
        <v>2013</v>
      </c>
      <c r="D20" s="16">
        <v>103400</v>
      </c>
      <c r="E20" s="16">
        <v>103370.843</v>
      </c>
      <c r="F20" s="5">
        <f t="shared" si="1"/>
        <v>103400</v>
      </c>
      <c r="G20" s="32"/>
    </row>
    <row r="21" spans="2:7" ht="12.75">
      <c r="B21">
        <v>11</v>
      </c>
      <c r="C21">
        <v>2014</v>
      </c>
      <c r="D21" s="16">
        <v>103400</v>
      </c>
      <c r="E21" s="16">
        <v>0</v>
      </c>
      <c r="F21" s="5">
        <f t="shared" si="1"/>
        <v>103400</v>
      </c>
      <c r="G21" s="32"/>
    </row>
    <row r="22" spans="2:7" ht="12.75">
      <c r="B22">
        <v>12</v>
      </c>
      <c r="C22">
        <v>2015</v>
      </c>
      <c r="D22" s="16">
        <v>103400</v>
      </c>
      <c r="E22" s="16">
        <v>0</v>
      </c>
      <c r="F22" s="5">
        <f t="shared" si="1"/>
        <v>103400</v>
      </c>
      <c r="G22" s="32"/>
    </row>
    <row r="23" spans="2:7" ht="12.75">
      <c r="B23">
        <v>13</v>
      </c>
      <c r="C23">
        <v>2016</v>
      </c>
      <c r="D23" s="16">
        <v>103400</v>
      </c>
      <c r="E23" s="16">
        <v>0</v>
      </c>
      <c r="F23" s="5">
        <f t="shared" si="1"/>
        <v>103400</v>
      </c>
      <c r="G23" s="32"/>
    </row>
    <row r="24" spans="2:7" ht="12.75">
      <c r="B24">
        <v>14</v>
      </c>
      <c r="C24">
        <v>2017</v>
      </c>
      <c r="D24" s="16">
        <v>103400</v>
      </c>
      <c r="E24" s="16">
        <v>0</v>
      </c>
      <c r="F24" s="5">
        <f t="shared" si="1"/>
        <v>103400</v>
      </c>
      <c r="G24" s="32"/>
    </row>
    <row r="25" spans="2:7" ht="12.75">
      <c r="B25">
        <v>15</v>
      </c>
      <c r="C25">
        <v>2018</v>
      </c>
      <c r="D25" s="16">
        <v>103400</v>
      </c>
      <c r="E25" s="20">
        <v>0</v>
      </c>
      <c r="F25" s="5">
        <f t="shared" si="1"/>
        <v>103400</v>
      </c>
      <c r="G25" s="32"/>
    </row>
    <row r="26" spans="2:7" ht="12.75">
      <c r="B26">
        <v>16</v>
      </c>
      <c r="C26">
        <v>2019</v>
      </c>
      <c r="D26" s="16">
        <v>103400</v>
      </c>
      <c r="E26" s="20">
        <v>0</v>
      </c>
      <c r="F26" s="22">
        <v>0</v>
      </c>
      <c r="G26" s="32"/>
    </row>
    <row r="27" spans="2:7" ht="12.75">
      <c r="B27">
        <v>17</v>
      </c>
      <c r="C27">
        <v>2020</v>
      </c>
      <c r="D27" s="16">
        <v>103400</v>
      </c>
      <c r="E27" s="20">
        <v>0</v>
      </c>
      <c r="F27" s="22">
        <v>0</v>
      </c>
      <c r="G27" s="32"/>
    </row>
    <row r="28" spans="2:7" ht="12.75">
      <c r="B28">
        <v>18</v>
      </c>
      <c r="C28">
        <v>2021</v>
      </c>
      <c r="D28" s="16">
        <v>103400</v>
      </c>
      <c r="E28" s="20">
        <v>0</v>
      </c>
      <c r="F28" s="22">
        <v>0</v>
      </c>
      <c r="G28" s="32"/>
    </row>
    <row r="29" spans="2:7" ht="12.75">
      <c r="B29">
        <v>19</v>
      </c>
      <c r="C29">
        <v>2022</v>
      </c>
      <c r="D29" s="16">
        <v>103400</v>
      </c>
      <c r="E29" s="20">
        <v>0</v>
      </c>
      <c r="F29" s="22">
        <v>0</v>
      </c>
      <c r="G29" s="32"/>
    </row>
    <row r="30" spans="2:7" ht="12.75">
      <c r="B30">
        <v>20</v>
      </c>
      <c r="C30">
        <v>2023</v>
      </c>
      <c r="D30" s="16">
        <v>103400</v>
      </c>
      <c r="E30" s="20">
        <v>0</v>
      </c>
      <c r="F30" s="22">
        <v>0</v>
      </c>
      <c r="G30" s="32"/>
    </row>
    <row r="31" spans="2:7" ht="12.75">
      <c r="B31">
        <v>21</v>
      </c>
      <c r="C31">
        <v>2024</v>
      </c>
      <c r="D31" s="20">
        <v>0</v>
      </c>
      <c r="E31" s="20">
        <v>0</v>
      </c>
      <c r="F31" s="22">
        <v>0</v>
      </c>
      <c r="G31" s="32"/>
    </row>
    <row r="32" spans="2:7" ht="12.75">
      <c r="B32">
        <v>22</v>
      </c>
      <c r="C32">
        <v>2025</v>
      </c>
      <c r="D32" s="20">
        <v>0</v>
      </c>
      <c r="E32" s="20">
        <v>0</v>
      </c>
      <c r="F32" s="22">
        <v>0</v>
      </c>
      <c r="G32" s="32"/>
    </row>
    <row r="33" spans="2:7" ht="12.75">
      <c r="B33">
        <v>23</v>
      </c>
      <c r="C33">
        <v>2026</v>
      </c>
      <c r="D33" s="20">
        <v>0</v>
      </c>
      <c r="E33" s="20">
        <v>0</v>
      </c>
      <c r="F33" s="22">
        <v>0</v>
      </c>
      <c r="G33" s="32"/>
    </row>
    <row r="34" spans="2:7" ht="12.75">
      <c r="B34">
        <v>24</v>
      </c>
      <c r="C34">
        <v>2027</v>
      </c>
      <c r="D34" s="20">
        <v>0</v>
      </c>
      <c r="E34" s="20">
        <v>0</v>
      </c>
      <c r="F34" s="22">
        <v>0</v>
      </c>
      <c r="G34" s="32"/>
    </row>
    <row r="35" spans="2:7" ht="12.75">
      <c r="B35">
        <v>25</v>
      </c>
      <c r="C35">
        <v>2028</v>
      </c>
      <c r="D35" s="20">
        <v>0</v>
      </c>
      <c r="E35" s="20">
        <v>0</v>
      </c>
      <c r="F35" s="22">
        <v>0</v>
      </c>
      <c r="G35" s="32"/>
    </row>
    <row r="36" spans="2:7" ht="12.75">
      <c r="B36">
        <v>26</v>
      </c>
      <c r="C36">
        <v>2029</v>
      </c>
      <c r="D36" s="20">
        <v>0</v>
      </c>
      <c r="E36" s="20">
        <v>0</v>
      </c>
      <c r="F36" s="22">
        <v>0</v>
      </c>
      <c r="G36" s="32"/>
    </row>
    <row r="37" spans="2:7" ht="12.75">
      <c r="B37">
        <v>27</v>
      </c>
      <c r="C37">
        <v>2030</v>
      </c>
      <c r="D37" s="20">
        <v>0</v>
      </c>
      <c r="E37" s="20">
        <v>0</v>
      </c>
      <c r="F37" s="22">
        <v>0</v>
      </c>
      <c r="G37" s="32"/>
    </row>
    <row r="38" spans="2:7" ht="12.75">
      <c r="B38">
        <v>28</v>
      </c>
      <c r="C38">
        <v>2031</v>
      </c>
      <c r="D38" s="20">
        <v>0</v>
      </c>
      <c r="E38" s="20">
        <v>0</v>
      </c>
      <c r="F38" s="22">
        <v>0</v>
      </c>
      <c r="G38" s="32"/>
    </row>
    <row r="39" spans="2:7" ht="12.75">
      <c r="B39">
        <v>29</v>
      </c>
      <c r="C39">
        <v>2032</v>
      </c>
      <c r="D39" s="20">
        <v>0</v>
      </c>
      <c r="E39" s="20">
        <v>0</v>
      </c>
      <c r="F39" s="22">
        <v>0</v>
      </c>
      <c r="G39" s="32"/>
    </row>
    <row r="40" spans="2:7" ht="12.75">
      <c r="B40">
        <v>30</v>
      </c>
      <c r="C40">
        <v>2033</v>
      </c>
      <c r="D40" s="20">
        <v>0</v>
      </c>
      <c r="E40" s="20">
        <v>0</v>
      </c>
      <c r="F40" s="22">
        <v>0</v>
      </c>
      <c r="G40" s="32"/>
    </row>
    <row r="41" spans="2:7" ht="12.75">
      <c r="B41">
        <v>31</v>
      </c>
      <c r="C41">
        <v>2034</v>
      </c>
      <c r="D41" s="20">
        <v>0</v>
      </c>
      <c r="E41" s="20">
        <v>0</v>
      </c>
      <c r="F41" s="22">
        <v>0</v>
      </c>
      <c r="G41" s="32"/>
    </row>
    <row r="42" spans="2:7" ht="12.75">
      <c r="B42">
        <v>32</v>
      </c>
      <c r="C42">
        <v>2035</v>
      </c>
      <c r="D42" s="20">
        <v>0</v>
      </c>
      <c r="E42" s="20">
        <v>0</v>
      </c>
      <c r="F42" s="22">
        <v>0</v>
      </c>
      <c r="G42" s="32"/>
    </row>
    <row r="43" spans="2:7" ht="12.75">
      <c r="B43">
        <v>33</v>
      </c>
      <c r="C43">
        <v>2036</v>
      </c>
      <c r="D43" s="20">
        <v>0</v>
      </c>
      <c r="E43" s="20">
        <v>0</v>
      </c>
      <c r="F43" s="22">
        <v>0</v>
      </c>
      <c r="G43" s="32"/>
    </row>
    <row r="44" spans="2:7" ht="12.75">
      <c r="B44">
        <v>34</v>
      </c>
      <c r="C44">
        <v>2037</v>
      </c>
      <c r="D44" s="20">
        <v>0</v>
      </c>
      <c r="E44" s="20">
        <v>0</v>
      </c>
      <c r="F44" s="22">
        <v>0</v>
      </c>
      <c r="G44" s="32"/>
    </row>
    <row r="45" spans="2:7" ht="12.75">
      <c r="B45">
        <v>35</v>
      </c>
      <c r="C45">
        <v>2038</v>
      </c>
      <c r="D45" s="20">
        <v>0</v>
      </c>
      <c r="E45" s="20">
        <v>0</v>
      </c>
      <c r="F45" s="22">
        <v>0</v>
      </c>
      <c r="G45" s="32"/>
    </row>
    <row r="46" spans="2:7" ht="12.75">
      <c r="B46">
        <v>36</v>
      </c>
      <c r="C46">
        <v>2039</v>
      </c>
      <c r="D46" s="20">
        <v>0</v>
      </c>
      <c r="E46" s="20">
        <v>0</v>
      </c>
      <c r="F46" s="22">
        <v>0</v>
      </c>
      <c r="G46" s="32"/>
    </row>
    <row r="47" spans="2:7" ht="12.75">
      <c r="B47">
        <v>37</v>
      </c>
      <c r="C47">
        <v>2040</v>
      </c>
      <c r="D47" s="20">
        <v>0</v>
      </c>
      <c r="E47" s="20">
        <v>0</v>
      </c>
      <c r="F47" s="22">
        <v>0</v>
      </c>
      <c r="G47" s="32"/>
    </row>
    <row r="48" spans="2:7" ht="12.75">
      <c r="B48">
        <v>38</v>
      </c>
      <c r="C48">
        <v>2041</v>
      </c>
      <c r="D48" s="20">
        <v>0</v>
      </c>
      <c r="E48" s="20">
        <v>0</v>
      </c>
      <c r="F48" s="22">
        <v>0</v>
      </c>
      <c r="G48" s="32"/>
    </row>
    <row r="49" spans="2:7" ht="12.75">
      <c r="B49">
        <v>39</v>
      </c>
      <c r="C49">
        <v>2042</v>
      </c>
      <c r="D49" s="20">
        <v>0</v>
      </c>
      <c r="E49" s="20">
        <v>0</v>
      </c>
      <c r="F49" s="22">
        <v>0</v>
      </c>
      <c r="G49" s="32"/>
    </row>
    <row r="50" spans="2:7" ht="12.75">
      <c r="B50">
        <v>40</v>
      </c>
      <c r="C50">
        <v>2043</v>
      </c>
      <c r="D50" s="20">
        <v>0</v>
      </c>
      <c r="E50" s="20">
        <v>0</v>
      </c>
      <c r="F50" s="22">
        <v>0</v>
      </c>
      <c r="G50" s="32"/>
    </row>
  </sheetData>
  <mergeCells count="4"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I50"/>
  <sheetViews>
    <sheetView workbookViewId="0" topLeftCell="A1">
      <selection activeCell="G7" sqref="G7:G62"/>
    </sheetView>
  </sheetViews>
  <sheetFormatPr defaultColWidth="9.140625" defaultRowHeight="12.75"/>
  <cols>
    <col min="2" max="2" width="11.28125" style="0" bestFit="1" customWidth="1"/>
    <col min="4" max="4" width="10.28125" style="0" bestFit="1" customWidth="1"/>
    <col min="5" max="5" width="11.8515625" style="0" bestFit="1" customWidth="1"/>
    <col min="6" max="6" width="11.8515625" style="0" customWidth="1"/>
    <col min="7" max="7" width="11.28125" style="0" bestFit="1" customWidth="1"/>
    <col min="8" max="8" width="13.421875" style="0" bestFit="1" customWidth="1"/>
  </cols>
  <sheetData>
    <row r="4" ht="12.75">
      <c r="B4" s="3"/>
    </row>
    <row r="5" spans="4:7" ht="12.75">
      <c r="D5" s="34" t="s">
        <v>4</v>
      </c>
      <c r="E5" s="34" t="s">
        <v>5</v>
      </c>
      <c r="F5" s="34" t="s">
        <v>2</v>
      </c>
      <c r="G5" s="34" t="s">
        <v>1</v>
      </c>
    </row>
    <row r="6" spans="4:7" ht="12.75">
      <c r="D6" s="36"/>
      <c r="E6" s="36" t="s">
        <v>0</v>
      </c>
      <c r="F6" s="36" t="s">
        <v>2</v>
      </c>
      <c r="G6" s="36" t="s">
        <v>1</v>
      </c>
    </row>
    <row r="7" spans="2:8" ht="12.75">
      <c r="B7" s="6" t="s">
        <v>3</v>
      </c>
      <c r="C7" s="7">
        <v>0.08</v>
      </c>
      <c r="D7" s="15">
        <f>NPV($C7,D$11:D$25)+D10</f>
        <v>1032050.0963315865</v>
      </c>
      <c r="E7" s="15">
        <f>NPV($C7,E$11:E$25)+E$10</f>
        <v>693626.7708071962</v>
      </c>
      <c r="F7" s="15">
        <f>NPV($C7,F$11:F$25)+F10</f>
        <v>973910.133475879</v>
      </c>
      <c r="G7" s="25"/>
      <c r="H7" s="21"/>
    </row>
    <row r="8" spans="2:9" ht="12.75">
      <c r="B8" s="8" t="s">
        <v>3</v>
      </c>
      <c r="C8" s="17">
        <v>0.1</v>
      </c>
      <c r="D8" s="18">
        <f>NPV($C8,D$11:D$25)+D10</f>
        <v>933468.6209522843</v>
      </c>
      <c r="E8" s="18">
        <f>NPV($C8,E$11:E$25)+E10</f>
        <v>635169.0815867628</v>
      </c>
      <c r="F8" s="18">
        <f>NPV($C8,F$11:F$25)+F10</f>
        <v>874389.7328981897</v>
      </c>
      <c r="G8" s="26"/>
      <c r="H8" s="21"/>
      <c r="I8" s="5"/>
    </row>
    <row r="9" spans="2:8" ht="12.75">
      <c r="B9" s="10" t="s">
        <v>3</v>
      </c>
      <c r="C9" s="11">
        <v>0.15</v>
      </c>
      <c r="D9" s="19">
        <f>NPV($C9,D$11:D$25)+D10</f>
        <v>751618.068198455</v>
      </c>
      <c r="E9" s="19">
        <f>NPV($C9,E$11:E$25)+E10</f>
        <v>518794.34367650346</v>
      </c>
      <c r="F9" s="19">
        <f>NPV($C9,F$11:F$25)+F10</f>
        <v>690460.9253923616</v>
      </c>
      <c r="G9" s="27"/>
      <c r="H9" s="21"/>
    </row>
    <row r="10" spans="2:8" ht="12.75">
      <c r="B10" s="13">
        <v>0</v>
      </c>
      <c r="C10">
        <v>2003</v>
      </c>
      <c r="D10" s="16">
        <v>147000</v>
      </c>
      <c r="E10" s="18">
        <v>0</v>
      </c>
      <c r="F10" s="18">
        <v>67000</v>
      </c>
      <c r="G10" s="31"/>
      <c r="H10" s="16"/>
    </row>
    <row r="11" spans="2:8" ht="12.75">
      <c r="B11">
        <v>1</v>
      </c>
      <c r="C11">
        <v>2004</v>
      </c>
      <c r="D11" s="16">
        <v>103400</v>
      </c>
      <c r="E11" s="16">
        <v>103370.843</v>
      </c>
      <c r="F11" s="16">
        <v>110000</v>
      </c>
      <c r="G11" s="32"/>
      <c r="H11" s="16"/>
    </row>
    <row r="12" spans="2:9" ht="12.75">
      <c r="B12">
        <v>2</v>
      </c>
      <c r="C12">
        <v>2005</v>
      </c>
      <c r="D12" s="16">
        <v>103400</v>
      </c>
      <c r="E12" s="16">
        <v>103370.843</v>
      </c>
      <c r="F12" s="16">
        <v>110000</v>
      </c>
      <c r="G12" s="32"/>
      <c r="H12" s="16"/>
      <c r="I12" s="5"/>
    </row>
    <row r="13" spans="2:8" ht="12.75">
      <c r="B13">
        <v>3</v>
      </c>
      <c r="C13">
        <v>2006</v>
      </c>
      <c r="D13" s="16">
        <v>103400</v>
      </c>
      <c r="E13" s="16">
        <v>103370.843</v>
      </c>
      <c r="F13" s="16">
        <v>110000</v>
      </c>
      <c r="G13" s="32"/>
      <c r="H13" s="16"/>
    </row>
    <row r="14" spans="2:8" ht="12.75">
      <c r="B14">
        <v>4</v>
      </c>
      <c r="C14">
        <v>2007</v>
      </c>
      <c r="D14" s="16">
        <v>103400</v>
      </c>
      <c r="E14" s="16">
        <v>103370.843</v>
      </c>
      <c r="F14" s="16">
        <v>110000</v>
      </c>
      <c r="G14" s="32"/>
      <c r="H14" s="16"/>
    </row>
    <row r="15" spans="2:8" ht="12.75">
      <c r="B15">
        <v>5</v>
      </c>
      <c r="C15">
        <v>2008</v>
      </c>
      <c r="D15" s="16">
        <v>103400</v>
      </c>
      <c r="E15" s="16">
        <v>103370.843</v>
      </c>
      <c r="F15" s="20">
        <v>103400</v>
      </c>
      <c r="G15" s="32"/>
      <c r="H15" s="21"/>
    </row>
    <row r="16" spans="2:7" ht="12.75">
      <c r="B16">
        <v>6</v>
      </c>
      <c r="C16">
        <v>2009</v>
      </c>
      <c r="D16" s="16">
        <v>103400</v>
      </c>
      <c r="E16" s="16">
        <v>103370.843</v>
      </c>
      <c r="F16" s="5">
        <f aca="true" t="shared" si="0" ref="F16:F25">F15</f>
        <v>103400</v>
      </c>
      <c r="G16" s="32"/>
    </row>
    <row r="17" spans="2:7" ht="12.75">
      <c r="B17">
        <v>7</v>
      </c>
      <c r="C17">
        <v>2010</v>
      </c>
      <c r="D17" s="16">
        <v>103400</v>
      </c>
      <c r="E17" s="16">
        <v>103370.843</v>
      </c>
      <c r="F17" s="5">
        <f t="shared" si="0"/>
        <v>103400</v>
      </c>
      <c r="G17" s="32"/>
    </row>
    <row r="18" spans="2:7" ht="12.75">
      <c r="B18">
        <v>8</v>
      </c>
      <c r="C18">
        <v>2011</v>
      </c>
      <c r="D18" s="16">
        <v>103400</v>
      </c>
      <c r="E18" s="16">
        <v>103370.843</v>
      </c>
      <c r="F18" s="5">
        <f t="shared" si="0"/>
        <v>103400</v>
      </c>
      <c r="G18" s="32"/>
    </row>
    <row r="19" spans="2:7" ht="12.75">
      <c r="B19">
        <v>9</v>
      </c>
      <c r="C19">
        <v>2012</v>
      </c>
      <c r="D19" s="16">
        <v>103400</v>
      </c>
      <c r="E19" s="16">
        <v>103370.843</v>
      </c>
      <c r="F19" s="5">
        <f t="shared" si="0"/>
        <v>103400</v>
      </c>
      <c r="G19" s="32"/>
    </row>
    <row r="20" spans="2:7" ht="12.75">
      <c r="B20">
        <v>10</v>
      </c>
      <c r="C20">
        <v>2013</v>
      </c>
      <c r="D20" s="16">
        <v>103400</v>
      </c>
      <c r="E20" s="16">
        <v>103370.843</v>
      </c>
      <c r="F20" s="5">
        <f t="shared" si="0"/>
        <v>103400</v>
      </c>
      <c r="G20" s="32"/>
    </row>
    <row r="21" spans="2:7" ht="12.75">
      <c r="B21">
        <v>11</v>
      </c>
      <c r="C21">
        <v>2014</v>
      </c>
      <c r="D21" s="16">
        <v>103400</v>
      </c>
      <c r="E21" s="16">
        <v>0</v>
      </c>
      <c r="F21" s="5">
        <f t="shared" si="0"/>
        <v>103400</v>
      </c>
      <c r="G21" s="32"/>
    </row>
    <row r="22" spans="2:7" ht="12.75">
      <c r="B22">
        <v>12</v>
      </c>
      <c r="C22">
        <v>2015</v>
      </c>
      <c r="D22" s="16">
        <v>103400</v>
      </c>
      <c r="E22" s="16">
        <v>0</v>
      </c>
      <c r="F22" s="5">
        <f t="shared" si="0"/>
        <v>103400</v>
      </c>
      <c r="G22" s="32"/>
    </row>
    <row r="23" spans="2:7" ht="12.75">
      <c r="B23">
        <v>13</v>
      </c>
      <c r="C23">
        <v>2016</v>
      </c>
      <c r="D23" s="16">
        <v>103400</v>
      </c>
      <c r="E23" s="16">
        <v>0</v>
      </c>
      <c r="F23" s="5">
        <f t="shared" si="0"/>
        <v>103400</v>
      </c>
      <c r="G23" s="32"/>
    </row>
    <row r="24" spans="2:7" ht="12.75">
      <c r="B24">
        <v>14</v>
      </c>
      <c r="C24">
        <v>2017</v>
      </c>
      <c r="D24" s="16">
        <v>103400</v>
      </c>
      <c r="E24" s="16">
        <v>0</v>
      </c>
      <c r="F24" s="5">
        <f t="shared" si="0"/>
        <v>103400</v>
      </c>
      <c r="G24" s="32"/>
    </row>
    <row r="25" spans="2:7" ht="12.75">
      <c r="B25">
        <v>15</v>
      </c>
      <c r="C25">
        <v>2018</v>
      </c>
      <c r="D25" s="16">
        <v>103400</v>
      </c>
      <c r="E25" s="20">
        <v>0</v>
      </c>
      <c r="F25" s="5">
        <f t="shared" si="0"/>
        <v>103400</v>
      </c>
      <c r="G25" s="32"/>
    </row>
    <row r="26" spans="2:7" ht="12.75">
      <c r="B26">
        <v>16</v>
      </c>
      <c r="C26">
        <v>2019</v>
      </c>
      <c r="D26" s="16">
        <v>103400</v>
      </c>
      <c r="E26" s="20">
        <v>0</v>
      </c>
      <c r="F26" s="22">
        <v>0</v>
      </c>
      <c r="G26" s="32"/>
    </row>
    <row r="27" spans="2:7" ht="12.75">
      <c r="B27">
        <v>17</v>
      </c>
      <c r="C27">
        <v>2020</v>
      </c>
      <c r="D27" s="16">
        <v>103400</v>
      </c>
      <c r="E27" s="20">
        <v>0</v>
      </c>
      <c r="F27" s="22">
        <v>0</v>
      </c>
      <c r="G27" s="32"/>
    </row>
    <row r="28" spans="2:7" ht="12.75">
      <c r="B28">
        <v>18</v>
      </c>
      <c r="C28">
        <v>2021</v>
      </c>
      <c r="D28" s="16">
        <v>103400</v>
      </c>
      <c r="E28" s="20">
        <v>0</v>
      </c>
      <c r="F28" s="22">
        <v>0</v>
      </c>
      <c r="G28" s="32"/>
    </row>
    <row r="29" spans="2:7" ht="12.75">
      <c r="B29">
        <v>19</v>
      </c>
      <c r="C29">
        <v>2022</v>
      </c>
      <c r="D29" s="16">
        <v>103400</v>
      </c>
      <c r="E29" s="20">
        <v>0</v>
      </c>
      <c r="F29" s="22">
        <v>0</v>
      </c>
      <c r="G29" s="32"/>
    </row>
    <row r="30" spans="2:7" ht="12.75">
      <c r="B30">
        <v>20</v>
      </c>
      <c r="C30">
        <v>2023</v>
      </c>
      <c r="D30" s="16">
        <v>103400</v>
      </c>
      <c r="E30" s="20">
        <v>0</v>
      </c>
      <c r="F30" s="22">
        <v>0</v>
      </c>
      <c r="G30" s="32"/>
    </row>
    <row r="31" spans="2:7" ht="12.75">
      <c r="B31">
        <v>21</v>
      </c>
      <c r="C31">
        <v>2024</v>
      </c>
      <c r="D31" s="20">
        <v>0</v>
      </c>
      <c r="E31" s="20">
        <v>0</v>
      </c>
      <c r="F31" s="22">
        <v>0</v>
      </c>
      <c r="G31" s="32"/>
    </row>
    <row r="32" spans="2:7" ht="12.75">
      <c r="B32">
        <v>22</v>
      </c>
      <c r="C32">
        <v>2025</v>
      </c>
      <c r="D32" s="20">
        <v>0</v>
      </c>
      <c r="E32" s="20">
        <v>0</v>
      </c>
      <c r="F32" s="22">
        <v>0</v>
      </c>
      <c r="G32" s="32"/>
    </row>
    <row r="33" spans="2:7" ht="12.75">
      <c r="B33">
        <v>23</v>
      </c>
      <c r="C33">
        <v>2026</v>
      </c>
      <c r="D33" s="20">
        <v>0</v>
      </c>
      <c r="E33" s="20">
        <v>0</v>
      </c>
      <c r="F33" s="22">
        <v>0</v>
      </c>
      <c r="G33" s="32"/>
    </row>
    <row r="34" spans="2:7" ht="12.75">
      <c r="B34">
        <v>24</v>
      </c>
      <c r="C34">
        <v>2027</v>
      </c>
      <c r="D34" s="20">
        <v>0</v>
      </c>
      <c r="E34" s="20">
        <v>0</v>
      </c>
      <c r="F34" s="22">
        <v>0</v>
      </c>
      <c r="G34" s="32"/>
    </row>
    <row r="35" spans="2:7" ht="12.75">
      <c r="B35">
        <v>25</v>
      </c>
      <c r="C35">
        <v>2028</v>
      </c>
      <c r="D35" s="20">
        <v>0</v>
      </c>
      <c r="E35" s="20">
        <v>0</v>
      </c>
      <c r="F35" s="22">
        <v>0</v>
      </c>
      <c r="G35" s="32"/>
    </row>
    <row r="36" spans="2:7" ht="12.75">
      <c r="B36">
        <v>26</v>
      </c>
      <c r="C36">
        <v>2029</v>
      </c>
      <c r="D36" s="20">
        <v>0</v>
      </c>
      <c r="E36" s="20">
        <v>0</v>
      </c>
      <c r="F36" s="22">
        <v>0</v>
      </c>
      <c r="G36" s="32"/>
    </row>
    <row r="37" spans="2:7" ht="12.75">
      <c r="B37">
        <v>27</v>
      </c>
      <c r="C37">
        <v>2030</v>
      </c>
      <c r="D37" s="20">
        <v>0</v>
      </c>
      <c r="E37" s="20">
        <v>0</v>
      </c>
      <c r="F37" s="22">
        <v>0</v>
      </c>
      <c r="G37" s="32"/>
    </row>
    <row r="38" spans="2:7" ht="12.75">
      <c r="B38">
        <v>28</v>
      </c>
      <c r="C38">
        <v>2031</v>
      </c>
      <c r="D38" s="20">
        <v>0</v>
      </c>
      <c r="E38" s="20">
        <v>0</v>
      </c>
      <c r="F38" s="22">
        <v>0</v>
      </c>
      <c r="G38" s="32"/>
    </row>
    <row r="39" spans="2:7" ht="12.75">
      <c r="B39">
        <v>29</v>
      </c>
      <c r="C39">
        <v>2032</v>
      </c>
      <c r="D39" s="20">
        <v>0</v>
      </c>
      <c r="E39" s="20">
        <v>0</v>
      </c>
      <c r="F39" s="22">
        <v>0</v>
      </c>
      <c r="G39" s="32"/>
    </row>
    <row r="40" spans="2:7" ht="12.75">
      <c r="B40">
        <v>30</v>
      </c>
      <c r="C40">
        <v>2033</v>
      </c>
      <c r="D40" s="20">
        <v>0</v>
      </c>
      <c r="E40" s="20">
        <v>0</v>
      </c>
      <c r="F40" s="22">
        <v>0</v>
      </c>
      <c r="G40" s="32"/>
    </row>
    <row r="41" spans="2:7" ht="12.75">
      <c r="B41">
        <v>31</v>
      </c>
      <c r="C41">
        <v>2034</v>
      </c>
      <c r="D41" s="20">
        <v>0</v>
      </c>
      <c r="E41" s="20">
        <v>0</v>
      </c>
      <c r="F41" s="22">
        <v>0</v>
      </c>
      <c r="G41" s="32"/>
    </row>
    <row r="42" spans="2:7" ht="12.75">
      <c r="B42">
        <v>32</v>
      </c>
      <c r="C42">
        <v>2035</v>
      </c>
      <c r="D42" s="20">
        <v>0</v>
      </c>
      <c r="E42" s="20">
        <v>0</v>
      </c>
      <c r="F42" s="22">
        <v>0</v>
      </c>
      <c r="G42" s="32"/>
    </row>
    <row r="43" spans="2:7" ht="12.75">
      <c r="B43">
        <v>33</v>
      </c>
      <c r="C43">
        <v>2036</v>
      </c>
      <c r="D43" s="20">
        <v>0</v>
      </c>
      <c r="E43" s="20">
        <v>0</v>
      </c>
      <c r="F43" s="22">
        <v>0</v>
      </c>
      <c r="G43" s="32"/>
    </row>
    <row r="44" spans="2:7" ht="12.75">
      <c r="B44">
        <v>34</v>
      </c>
      <c r="C44">
        <v>2037</v>
      </c>
      <c r="D44" s="20">
        <v>0</v>
      </c>
      <c r="E44" s="20">
        <v>0</v>
      </c>
      <c r="F44" s="22">
        <v>0</v>
      </c>
      <c r="G44" s="32"/>
    </row>
    <row r="45" spans="2:7" ht="12.75">
      <c r="B45">
        <v>35</v>
      </c>
      <c r="C45">
        <v>2038</v>
      </c>
      <c r="D45" s="20">
        <v>0</v>
      </c>
      <c r="E45" s="20">
        <v>0</v>
      </c>
      <c r="F45" s="22">
        <v>0</v>
      </c>
      <c r="G45" s="32"/>
    </row>
    <row r="46" spans="2:7" ht="12.75">
      <c r="B46">
        <v>36</v>
      </c>
      <c r="C46">
        <v>2039</v>
      </c>
      <c r="D46" s="20">
        <v>0</v>
      </c>
      <c r="E46" s="20">
        <v>0</v>
      </c>
      <c r="F46" s="22">
        <v>0</v>
      </c>
      <c r="G46" s="32"/>
    </row>
    <row r="47" spans="2:7" ht="12.75">
      <c r="B47">
        <v>37</v>
      </c>
      <c r="C47">
        <v>2040</v>
      </c>
      <c r="D47" s="20">
        <v>0</v>
      </c>
      <c r="E47" s="20">
        <v>0</v>
      </c>
      <c r="F47" s="22">
        <v>0</v>
      </c>
      <c r="G47" s="32"/>
    </row>
    <row r="48" spans="2:7" ht="12.75">
      <c r="B48">
        <v>38</v>
      </c>
      <c r="C48">
        <v>2041</v>
      </c>
      <c r="D48" s="20">
        <v>0</v>
      </c>
      <c r="E48" s="20">
        <v>0</v>
      </c>
      <c r="F48" s="22">
        <v>0</v>
      </c>
      <c r="G48" s="32"/>
    </row>
    <row r="49" spans="2:7" ht="12.75">
      <c r="B49">
        <v>39</v>
      </c>
      <c r="C49">
        <v>2042</v>
      </c>
      <c r="D49" s="20">
        <v>0</v>
      </c>
      <c r="E49" s="20">
        <v>0</v>
      </c>
      <c r="F49" s="22">
        <v>0</v>
      </c>
      <c r="G49" s="32"/>
    </row>
    <row r="50" spans="2:7" ht="12.75">
      <c r="B50">
        <v>40</v>
      </c>
      <c r="C50">
        <v>2043</v>
      </c>
      <c r="D50" s="20">
        <v>0</v>
      </c>
      <c r="E50" s="20">
        <v>0</v>
      </c>
      <c r="F50" s="22">
        <v>0</v>
      </c>
      <c r="G50" s="32"/>
    </row>
  </sheetData>
  <mergeCells count="4"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H50"/>
  <sheetViews>
    <sheetView tabSelected="1" workbookViewId="0" topLeftCell="A1">
      <selection activeCell="H27" sqref="H27"/>
    </sheetView>
  </sheetViews>
  <sheetFormatPr defaultColWidth="9.140625" defaultRowHeight="12.75"/>
  <cols>
    <col min="2" max="2" width="11.28125" style="0" bestFit="1" customWidth="1"/>
    <col min="4" max="4" width="10.28125" style="0" bestFit="1" customWidth="1"/>
    <col min="5" max="5" width="11.8515625" style="0" bestFit="1" customWidth="1"/>
    <col min="6" max="6" width="11.8515625" style="0" customWidth="1"/>
    <col min="7" max="7" width="11.28125" style="0" bestFit="1" customWidth="1"/>
    <col min="8" max="8" width="13.421875" style="0" bestFit="1" customWidth="1"/>
  </cols>
  <sheetData>
    <row r="4" ht="12.75">
      <c r="B4" s="3"/>
    </row>
    <row r="5" spans="4:7" ht="12.75">
      <c r="D5" s="34" t="s">
        <v>4</v>
      </c>
      <c r="E5" s="34" t="s">
        <v>5</v>
      </c>
      <c r="F5" s="34" t="s">
        <v>2</v>
      </c>
      <c r="G5" s="34" t="s">
        <v>1</v>
      </c>
    </row>
    <row r="6" spans="4:7" ht="12.75">
      <c r="D6" s="36"/>
      <c r="E6" s="36" t="s">
        <v>0</v>
      </c>
      <c r="F6" s="36" t="s">
        <v>2</v>
      </c>
      <c r="G6" s="36" t="s">
        <v>1</v>
      </c>
    </row>
    <row r="7" spans="2:8" ht="12.75">
      <c r="B7" s="6" t="s">
        <v>3</v>
      </c>
      <c r="C7" s="7">
        <v>0.08</v>
      </c>
      <c r="D7" s="15">
        <f>NPV($C7,D$11:D$20)+D10</f>
        <v>695292.4166505451</v>
      </c>
      <c r="E7" s="15">
        <f>NPV($C7,E$11:E$20)+E10</f>
        <v>693626.7708071962</v>
      </c>
      <c r="F7" s="15">
        <f>NPV($C7,F$11:F$20)+F10</f>
        <v>782682.4537948376</v>
      </c>
      <c r="G7" s="25"/>
      <c r="H7" s="21"/>
    </row>
    <row r="8" spans="2:8" ht="12.75">
      <c r="B8" s="8" t="s">
        <v>3</v>
      </c>
      <c r="C8" s="17">
        <v>0.1</v>
      </c>
      <c r="D8" s="18">
        <f>NPV($C8,D$11:D$20)+D10</f>
        <v>636818.2387298639</v>
      </c>
      <c r="E8" s="18">
        <f>NPV($C8,E$11:E$20)+E10</f>
        <v>635169.0815867628</v>
      </c>
      <c r="F8" s="18">
        <f>NPV($C8,F$11:F$20)+F10</f>
        <v>723269.3506757694</v>
      </c>
      <c r="G8" s="26"/>
      <c r="H8" s="21"/>
    </row>
    <row r="9" spans="2:8" ht="12.75">
      <c r="B9" s="10" t="s">
        <v>3</v>
      </c>
      <c r="C9" s="11">
        <v>0.15</v>
      </c>
      <c r="D9" s="19">
        <f>NPV($C9,D$11:D$20)+D10</f>
        <v>520410.67591332743</v>
      </c>
      <c r="E9" s="19">
        <f>NPV($C9,E$11:E$20)+E10</f>
        <v>518794.34367650346</v>
      </c>
      <c r="F9" s="19">
        <f>NPV($C9,F$11:F$20)+F10</f>
        <v>604783.5331072339</v>
      </c>
      <c r="G9" s="27"/>
      <c r="H9" s="21"/>
    </row>
    <row r="10" spans="2:8" ht="12.75">
      <c r="B10" s="13">
        <v>0</v>
      </c>
      <c r="C10">
        <v>2003</v>
      </c>
      <c r="D10" s="16">
        <v>1470</v>
      </c>
      <c r="E10" s="18">
        <v>0</v>
      </c>
      <c r="F10" s="18">
        <v>67000</v>
      </c>
      <c r="G10" s="31"/>
      <c r="H10" s="16"/>
    </row>
    <row r="11" spans="2:8" ht="12.75">
      <c r="B11">
        <v>1</v>
      </c>
      <c r="C11">
        <v>2004</v>
      </c>
      <c r="D11" s="16">
        <v>103400</v>
      </c>
      <c r="E11" s="16">
        <f>-'[1]Amortizaton of 50%'!$G7/1000</f>
        <v>103370.843</v>
      </c>
      <c r="F11" s="16">
        <v>110000</v>
      </c>
      <c r="G11" s="32"/>
      <c r="H11" s="16"/>
    </row>
    <row r="12" spans="2:8" ht="12.75">
      <c r="B12">
        <v>2</v>
      </c>
      <c r="C12">
        <v>2005</v>
      </c>
      <c r="D12" s="16">
        <v>103400</v>
      </c>
      <c r="E12" s="16">
        <v>103370.843</v>
      </c>
      <c r="F12" s="16">
        <v>110000</v>
      </c>
      <c r="G12" s="32"/>
      <c r="H12" s="16"/>
    </row>
    <row r="13" spans="2:8" ht="12.75">
      <c r="B13">
        <v>3</v>
      </c>
      <c r="C13">
        <v>2006</v>
      </c>
      <c r="D13" s="16">
        <v>103400</v>
      </c>
      <c r="E13" s="16">
        <v>103370.843</v>
      </c>
      <c r="F13" s="16">
        <v>110000</v>
      </c>
      <c r="G13" s="32"/>
      <c r="H13" s="16"/>
    </row>
    <row r="14" spans="2:8" ht="12.75">
      <c r="B14">
        <v>4</v>
      </c>
      <c r="C14">
        <v>2007</v>
      </c>
      <c r="D14" s="16">
        <v>103400</v>
      </c>
      <c r="E14" s="16">
        <v>103370.843</v>
      </c>
      <c r="F14" s="16">
        <v>110000</v>
      </c>
      <c r="G14" s="32"/>
      <c r="H14" s="16"/>
    </row>
    <row r="15" spans="2:8" ht="12.75">
      <c r="B15">
        <v>5</v>
      </c>
      <c r="C15">
        <v>2008</v>
      </c>
      <c r="D15" s="16">
        <v>103400</v>
      </c>
      <c r="E15" s="16">
        <v>103370.843</v>
      </c>
      <c r="F15" s="20">
        <v>103400</v>
      </c>
      <c r="G15" s="32"/>
      <c r="H15" s="21"/>
    </row>
    <row r="16" spans="2:7" ht="12.75">
      <c r="B16">
        <v>6</v>
      </c>
      <c r="C16">
        <v>2009</v>
      </c>
      <c r="D16" s="16">
        <v>103400</v>
      </c>
      <c r="E16" s="16">
        <v>103370.843</v>
      </c>
      <c r="F16" s="5">
        <f aca="true" t="shared" si="0" ref="F16:F25">F15</f>
        <v>103400</v>
      </c>
      <c r="G16" s="32"/>
    </row>
    <row r="17" spans="2:7" ht="12.75">
      <c r="B17">
        <v>7</v>
      </c>
      <c r="C17">
        <v>2010</v>
      </c>
      <c r="D17" s="16">
        <v>103400</v>
      </c>
      <c r="E17" s="16">
        <v>103370.843</v>
      </c>
      <c r="F17" s="5">
        <f t="shared" si="0"/>
        <v>103400</v>
      </c>
      <c r="G17" s="32"/>
    </row>
    <row r="18" spans="2:7" ht="12.75">
      <c r="B18">
        <v>8</v>
      </c>
      <c r="C18">
        <v>2011</v>
      </c>
      <c r="D18" s="16">
        <v>103400</v>
      </c>
      <c r="E18" s="16">
        <v>103370.843</v>
      </c>
      <c r="F18" s="5">
        <f t="shared" si="0"/>
        <v>103400</v>
      </c>
      <c r="G18" s="32"/>
    </row>
    <row r="19" spans="2:7" ht="12.75">
      <c r="B19">
        <v>9</v>
      </c>
      <c r="C19">
        <v>2012</v>
      </c>
      <c r="D19" s="16">
        <v>103400</v>
      </c>
      <c r="E19" s="16">
        <v>103370.843</v>
      </c>
      <c r="F19" s="5">
        <f t="shared" si="0"/>
        <v>103400</v>
      </c>
      <c r="G19" s="32"/>
    </row>
    <row r="20" spans="2:7" ht="12.75">
      <c r="B20">
        <v>10</v>
      </c>
      <c r="C20">
        <v>2013</v>
      </c>
      <c r="D20" s="16">
        <v>103400</v>
      </c>
      <c r="E20" s="16">
        <v>103370.843</v>
      </c>
      <c r="F20" s="5">
        <f t="shared" si="0"/>
        <v>103400</v>
      </c>
      <c r="G20" s="32"/>
    </row>
    <row r="21" spans="2:7" ht="12.75">
      <c r="B21">
        <v>11</v>
      </c>
      <c r="C21">
        <v>2014</v>
      </c>
      <c r="D21" s="16">
        <v>103400</v>
      </c>
      <c r="E21" s="16">
        <v>0</v>
      </c>
      <c r="F21" s="5">
        <f t="shared" si="0"/>
        <v>103400</v>
      </c>
      <c r="G21" s="32"/>
    </row>
    <row r="22" spans="2:7" ht="12.75">
      <c r="B22">
        <v>12</v>
      </c>
      <c r="C22">
        <v>2015</v>
      </c>
      <c r="D22" s="16">
        <v>103400</v>
      </c>
      <c r="E22" s="16">
        <v>0</v>
      </c>
      <c r="F22" s="5">
        <f t="shared" si="0"/>
        <v>103400</v>
      </c>
      <c r="G22" s="32"/>
    </row>
    <row r="23" spans="2:7" ht="12.75">
      <c r="B23">
        <v>13</v>
      </c>
      <c r="C23">
        <v>2016</v>
      </c>
      <c r="D23" s="16">
        <v>103400</v>
      </c>
      <c r="E23" s="16">
        <v>0</v>
      </c>
      <c r="F23" s="5">
        <f t="shared" si="0"/>
        <v>103400</v>
      </c>
      <c r="G23" s="32"/>
    </row>
    <row r="24" spans="2:7" ht="12.75">
      <c r="B24">
        <v>14</v>
      </c>
      <c r="C24">
        <v>2017</v>
      </c>
      <c r="D24" s="16">
        <v>103400</v>
      </c>
      <c r="E24" s="16">
        <v>0</v>
      </c>
      <c r="F24" s="5">
        <f t="shared" si="0"/>
        <v>103400</v>
      </c>
      <c r="G24" s="32"/>
    </row>
    <row r="25" spans="2:7" ht="12.75">
      <c r="B25">
        <v>15</v>
      </c>
      <c r="C25">
        <v>2018</v>
      </c>
      <c r="D25" s="16">
        <v>103400</v>
      </c>
      <c r="E25" s="20">
        <v>0</v>
      </c>
      <c r="F25" s="5">
        <f t="shared" si="0"/>
        <v>103400</v>
      </c>
      <c r="G25" s="32"/>
    </row>
    <row r="26" spans="2:7" ht="12.75">
      <c r="B26">
        <v>16</v>
      </c>
      <c r="C26">
        <v>2019</v>
      </c>
      <c r="D26" s="16">
        <v>103400</v>
      </c>
      <c r="E26" s="20">
        <v>0</v>
      </c>
      <c r="F26" s="22">
        <v>0</v>
      </c>
      <c r="G26" s="32"/>
    </row>
    <row r="27" spans="2:7" ht="12.75">
      <c r="B27">
        <v>17</v>
      </c>
      <c r="C27">
        <v>2020</v>
      </c>
      <c r="D27" s="16">
        <v>103400</v>
      </c>
      <c r="E27" s="20">
        <v>0</v>
      </c>
      <c r="F27" s="22">
        <v>0</v>
      </c>
      <c r="G27" s="32"/>
    </row>
    <row r="28" spans="2:7" ht="12.75">
      <c r="B28">
        <v>18</v>
      </c>
      <c r="C28">
        <v>2021</v>
      </c>
      <c r="D28" s="16">
        <v>103400</v>
      </c>
      <c r="E28" s="20">
        <v>0</v>
      </c>
      <c r="F28" s="22">
        <v>0</v>
      </c>
      <c r="G28" s="32"/>
    </row>
    <row r="29" spans="2:7" ht="12.75">
      <c r="B29">
        <v>19</v>
      </c>
      <c r="C29">
        <v>2022</v>
      </c>
      <c r="D29" s="16">
        <v>103400</v>
      </c>
      <c r="E29" s="20">
        <v>0</v>
      </c>
      <c r="F29" s="22">
        <v>0</v>
      </c>
      <c r="G29" s="32"/>
    </row>
    <row r="30" spans="2:7" ht="12.75">
      <c r="B30">
        <v>20</v>
      </c>
      <c r="C30">
        <v>2023</v>
      </c>
      <c r="D30" s="16">
        <v>103400</v>
      </c>
      <c r="E30" s="20">
        <v>0</v>
      </c>
      <c r="F30" s="22">
        <v>0</v>
      </c>
      <c r="G30" s="32"/>
    </row>
    <row r="31" spans="2:7" ht="12.75">
      <c r="B31">
        <v>21</v>
      </c>
      <c r="C31">
        <v>2024</v>
      </c>
      <c r="D31" s="20">
        <v>0</v>
      </c>
      <c r="E31" s="20">
        <v>0</v>
      </c>
      <c r="F31" s="22">
        <v>0</v>
      </c>
      <c r="G31" s="32"/>
    </row>
    <row r="32" spans="2:7" ht="12.75">
      <c r="B32">
        <v>22</v>
      </c>
      <c r="C32">
        <v>2025</v>
      </c>
      <c r="D32" s="20">
        <v>0</v>
      </c>
      <c r="E32" s="20">
        <v>0</v>
      </c>
      <c r="F32" s="22">
        <v>0</v>
      </c>
      <c r="G32" s="32"/>
    </row>
    <row r="33" spans="2:7" ht="12.75">
      <c r="B33">
        <v>23</v>
      </c>
      <c r="C33">
        <v>2026</v>
      </c>
      <c r="D33" s="20">
        <v>0</v>
      </c>
      <c r="E33" s="20">
        <v>0</v>
      </c>
      <c r="F33" s="22">
        <v>0</v>
      </c>
      <c r="G33" s="32"/>
    </row>
    <row r="34" spans="2:7" ht="12.75">
      <c r="B34">
        <v>24</v>
      </c>
      <c r="C34">
        <v>2027</v>
      </c>
      <c r="D34" s="20">
        <v>0</v>
      </c>
      <c r="E34" s="20">
        <v>0</v>
      </c>
      <c r="F34" s="22">
        <v>0</v>
      </c>
      <c r="G34" s="32"/>
    </row>
    <row r="35" spans="2:7" ht="12.75">
      <c r="B35">
        <v>25</v>
      </c>
      <c r="C35">
        <v>2028</v>
      </c>
      <c r="D35" s="20">
        <v>0</v>
      </c>
      <c r="E35" s="20">
        <v>0</v>
      </c>
      <c r="F35" s="22">
        <v>0</v>
      </c>
      <c r="G35" s="32"/>
    </row>
    <row r="36" spans="2:7" ht="12.75">
      <c r="B36">
        <v>26</v>
      </c>
      <c r="C36">
        <v>2029</v>
      </c>
      <c r="D36" s="20">
        <v>0</v>
      </c>
      <c r="E36" s="20">
        <v>0</v>
      </c>
      <c r="F36" s="22">
        <v>0</v>
      </c>
      <c r="G36" s="32"/>
    </row>
    <row r="37" spans="2:7" ht="12.75">
      <c r="B37">
        <v>27</v>
      </c>
      <c r="C37">
        <v>2030</v>
      </c>
      <c r="D37" s="20">
        <v>0</v>
      </c>
      <c r="E37" s="20">
        <v>0</v>
      </c>
      <c r="F37" s="22">
        <v>0</v>
      </c>
      <c r="G37" s="32"/>
    </row>
    <row r="38" spans="2:7" ht="12.75">
      <c r="B38">
        <v>28</v>
      </c>
      <c r="C38">
        <v>2031</v>
      </c>
      <c r="D38" s="20">
        <v>0</v>
      </c>
      <c r="E38" s="20">
        <v>0</v>
      </c>
      <c r="F38" s="22">
        <v>0</v>
      </c>
      <c r="G38" s="32"/>
    </row>
    <row r="39" spans="2:7" ht="12.75">
      <c r="B39">
        <v>29</v>
      </c>
      <c r="C39">
        <v>2032</v>
      </c>
      <c r="D39" s="20">
        <v>0</v>
      </c>
      <c r="E39" s="20">
        <v>0</v>
      </c>
      <c r="F39" s="22">
        <v>0</v>
      </c>
      <c r="G39" s="32"/>
    </row>
    <row r="40" spans="2:7" ht="12.75">
      <c r="B40">
        <v>30</v>
      </c>
      <c r="C40">
        <v>2033</v>
      </c>
      <c r="D40" s="20">
        <v>0</v>
      </c>
      <c r="E40" s="20">
        <v>0</v>
      </c>
      <c r="F40" s="22">
        <v>0</v>
      </c>
      <c r="G40" s="32"/>
    </row>
    <row r="41" spans="2:7" ht="12.75">
      <c r="B41">
        <v>31</v>
      </c>
      <c r="C41">
        <v>2034</v>
      </c>
      <c r="D41" s="20">
        <v>0</v>
      </c>
      <c r="E41" s="20">
        <v>0</v>
      </c>
      <c r="F41" s="22">
        <v>0</v>
      </c>
      <c r="G41" s="32"/>
    </row>
    <row r="42" spans="2:7" ht="12.75">
      <c r="B42">
        <v>32</v>
      </c>
      <c r="C42">
        <v>2035</v>
      </c>
      <c r="D42" s="20">
        <v>0</v>
      </c>
      <c r="E42" s="20">
        <v>0</v>
      </c>
      <c r="F42" s="22">
        <v>0</v>
      </c>
      <c r="G42" s="32"/>
    </row>
    <row r="43" spans="2:7" ht="12.75">
      <c r="B43">
        <v>33</v>
      </c>
      <c r="C43">
        <v>2036</v>
      </c>
      <c r="D43" s="20">
        <v>0</v>
      </c>
      <c r="E43" s="20">
        <v>0</v>
      </c>
      <c r="F43" s="22">
        <v>0</v>
      </c>
      <c r="G43" s="32"/>
    </row>
    <row r="44" spans="2:7" ht="12.75">
      <c r="B44">
        <v>34</v>
      </c>
      <c r="C44">
        <v>2037</v>
      </c>
      <c r="D44" s="20">
        <v>0</v>
      </c>
      <c r="E44" s="20">
        <v>0</v>
      </c>
      <c r="F44" s="22">
        <v>0</v>
      </c>
      <c r="G44" s="32"/>
    </row>
    <row r="45" spans="2:7" ht="12.75">
      <c r="B45">
        <v>35</v>
      </c>
      <c r="C45">
        <v>2038</v>
      </c>
      <c r="D45" s="20">
        <v>0</v>
      </c>
      <c r="E45" s="20">
        <v>0</v>
      </c>
      <c r="F45" s="22">
        <v>0</v>
      </c>
      <c r="G45" s="32"/>
    </row>
    <row r="46" spans="2:7" ht="12.75">
      <c r="B46">
        <v>36</v>
      </c>
      <c r="C46">
        <v>2039</v>
      </c>
      <c r="D46" s="20">
        <v>0</v>
      </c>
      <c r="E46" s="20">
        <v>0</v>
      </c>
      <c r="F46" s="22">
        <v>0</v>
      </c>
      <c r="G46" s="32"/>
    </row>
    <row r="47" spans="2:7" ht="12.75">
      <c r="B47">
        <v>37</v>
      </c>
      <c r="C47">
        <v>2040</v>
      </c>
      <c r="D47" s="20">
        <v>0</v>
      </c>
      <c r="E47" s="20">
        <v>0</v>
      </c>
      <c r="F47" s="22">
        <v>0</v>
      </c>
      <c r="G47" s="32"/>
    </row>
    <row r="48" spans="2:7" ht="12.75">
      <c r="B48">
        <v>38</v>
      </c>
      <c r="C48">
        <v>2041</v>
      </c>
      <c r="D48" s="20">
        <v>0</v>
      </c>
      <c r="E48" s="20">
        <v>0</v>
      </c>
      <c r="F48" s="22">
        <v>0</v>
      </c>
      <c r="G48" s="32"/>
    </row>
    <row r="49" spans="2:7" ht="12.75">
      <c r="B49">
        <v>39</v>
      </c>
      <c r="C49">
        <v>2042</v>
      </c>
      <c r="D49" s="20">
        <v>0</v>
      </c>
      <c r="E49" s="20">
        <v>0</v>
      </c>
      <c r="F49" s="22">
        <v>0</v>
      </c>
      <c r="G49" s="32"/>
    </row>
    <row r="50" spans="2:7" ht="12.75">
      <c r="B50">
        <v>40</v>
      </c>
      <c r="C50">
        <v>2043</v>
      </c>
      <c r="D50" s="20">
        <v>0</v>
      </c>
      <c r="E50" s="20">
        <v>0</v>
      </c>
      <c r="F50" s="22">
        <v>0</v>
      </c>
      <c r="G50" s="32"/>
    </row>
  </sheetData>
  <mergeCells count="4"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Blackmon</dc:creator>
  <cp:keywords/>
  <dc:description/>
  <cp:lastModifiedBy>SBurrell</cp:lastModifiedBy>
  <cp:lastPrinted>2003-05-20T21:05:19Z</cp:lastPrinted>
  <dcterms:created xsi:type="dcterms:W3CDTF">2003-05-13T04:35:26Z</dcterms:created>
  <dcterms:modified xsi:type="dcterms:W3CDTF">2003-05-21T17:31:32Z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021120</vt:lpwstr>
  </property>
  <property fmtid="{D5CDD505-2E9C-101B-9397-08002B2CF9AE}" pid="6" name="IsConfidenti">
    <vt:lpwstr>0</vt:lpwstr>
  </property>
  <property fmtid="{D5CDD505-2E9C-101B-9397-08002B2CF9AE}" pid="7" name="Dat">
    <vt:lpwstr>2003-05-21T00:00:00Z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2002-09-03T00:00:00Z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