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ace/Divisions/pcu/Shared Documents/UE-210804 DER Cost-Effectiveness/"/>
    </mc:Choice>
  </mc:AlternateContent>
  <bookViews>
    <workbookView xWindow="0" yWindow="0" windowWidth="20520" windowHeight="9473" tabRatio="781" activeTab="1"/>
  </bookViews>
  <sheets>
    <sheet name="Definitions" sheetId="14" r:id="rId1"/>
    <sheet name="WA Policy Inventory" sheetId="5" r:id="rId2"/>
    <sheet name="Current BCA Practice" sheetId="35" r:id="rId3"/>
    <sheet name="DropDownList" sheetId="17" state="hidden" r:id="rId4"/>
  </sheets>
  <definedNames>
    <definedName name="All_Impacts">DropDownList!$D$2:$D$54</definedName>
    <definedName name="_xlnm.Print_Area" localSheetId="1">'WA Policy Inventory'!$F$10:$T$31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H9" i="5"/>
  <c r="J9" i="5"/>
  <c r="K9" i="5"/>
  <c r="L9" i="5"/>
  <c r="M9" i="5"/>
  <c r="N9" i="5"/>
  <c r="O9" i="5"/>
  <c r="P9" i="5"/>
  <c r="Q9" i="5"/>
  <c r="R9" i="5"/>
  <c r="F10" i="5"/>
  <c r="H10" i="5"/>
  <c r="J10" i="5"/>
  <c r="K10" i="5"/>
  <c r="L10" i="5"/>
  <c r="M10" i="5"/>
  <c r="N10" i="5"/>
  <c r="O10" i="5"/>
  <c r="P10" i="5"/>
  <c r="Q10" i="5"/>
  <c r="R10" i="5"/>
  <c r="F11" i="5"/>
  <c r="H11" i="5"/>
  <c r="J11" i="5"/>
  <c r="K11" i="5"/>
  <c r="L11" i="5"/>
  <c r="M11" i="5"/>
  <c r="N11" i="5"/>
  <c r="O11" i="5"/>
  <c r="P11" i="5"/>
  <c r="Q11" i="5"/>
  <c r="R11" i="5"/>
  <c r="F12" i="5"/>
  <c r="H12" i="5"/>
  <c r="J12" i="5"/>
  <c r="K12" i="5"/>
  <c r="L12" i="5"/>
  <c r="M12" i="5"/>
  <c r="N12" i="5"/>
  <c r="O12" i="5"/>
  <c r="P12" i="5"/>
  <c r="Q12" i="5"/>
  <c r="R12" i="5"/>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E49" i="17"/>
  <c r="E53" i="17"/>
  <c r="E52" i="17"/>
  <c r="E51" i="17"/>
  <c r="E66" i="17"/>
  <c r="E65" i="17"/>
  <c r="E64" i="17"/>
  <c r="E63" i="17"/>
  <c r="E62" i="17"/>
  <c r="E61" i="17"/>
  <c r="E54" i="17"/>
  <c r="E50" i="17"/>
  <c r="E59" i="17"/>
  <c r="E48" i="17"/>
  <c r="E47" i="17"/>
  <c r="E46" i="17"/>
  <c r="E45" i="17"/>
  <c r="E44" i="17"/>
  <c r="E43" i="17"/>
  <c r="E42" i="17"/>
  <c r="E41" i="17"/>
  <c r="E40" i="17"/>
  <c r="E39" i="17"/>
  <c r="E60" i="17"/>
  <c r="E38" i="17"/>
  <c r="E37" i="17"/>
  <c r="E36" i="17"/>
  <c r="E35" i="17"/>
  <c r="E34" i="17"/>
  <c r="E33" i="17"/>
  <c r="E32" i="17"/>
  <c r="E31" i="17"/>
  <c r="E30" i="17"/>
  <c r="E29" i="17"/>
  <c r="E28" i="17"/>
  <c r="E27" i="17"/>
  <c r="E26" i="17"/>
  <c r="E25" i="17"/>
  <c r="E24" i="17"/>
  <c r="E23" i="17"/>
  <c r="E22" i="17"/>
  <c r="E21" i="17"/>
  <c r="E58" i="17"/>
  <c r="E57" i="17"/>
  <c r="E56" i="17"/>
  <c r="E20" i="17"/>
  <c r="E19" i="17"/>
  <c r="E18" i="17"/>
  <c r="E17" i="17"/>
  <c r="E16" i="17"/>
  <c r="E15" i="17"/>
  <c r="E14" i="17"/>
  <c r="E13" i="17"/>
  <c r="E12" i="17"/>
  <c r="E11" i="17"/>
  <c r="E10" i="17"/>
  <c r="E9" i="17"/>
  <c r="E8" i="17"/>
  <c r="E55" i="17"/>
  <c r="E7" i="17"/>
  <c r="E6" i="17"/>
  <c r="E5" i="17"/>
  <c r="E4" i="17"/>
  <c r="E3" i="17"/>
  <c r="E2" i="17"/>
</calcChain>
</file>

<file path=xl/sharedStrings.xml><?xml version="1.0" encoding="utf-8"?>
<sst xmlns="http://schemas.openxmlformats.org/spreadsheetml/2006/main" count="475" uniqueCount="273">
  <si>
    <t>Definitions of Impacts</t>
  </si>
  <si>
    <t>Table 1. Electric Utility System Impacts</t>
  </si>
  <si>
    <t>Table 2. Gas Utility System Impacts</t>
  </si>
  <si>
    <t>Table 3. Other Fuel Impacts</t>
  </si>
  <si>
    <t>Table 4. Host Customer Impacts</t>
  </si>
  <si>
    <t>Table 5. Societal Impacts</t>
  </si>
  <si>
    <t xml:space="preserve">Table 4. Host Customer Impacts </t>
  </si>
  <si>
    <t xml:space="preserve">Table 5. Societal Impacts </t>
  </si>
  <si>
    <r>
      <rPr>
        <b/>
        <i/>
        <sz val="18"/>
        <color theme="9"/>
        <rFont val="Calibri"/>
        <family val="2"/>
        <scheme val="minor"/>
      </rPr>
      <t>For all Stakeholders to Complete:</t>
    </r>
    <r>
      <rPr>
        <b/>
        <i/>
        <sz val="18"/>
        <color theme="4"/>
        <rFont val="Calibri"/>
        <family val="2"/>
        <scheme val="minor"/>
      </rPr>
      <t xml:space="preserve"> </t>
    </r>
    <r>
      <rPr>
        <sz val="18"/>
        <rFont val="Calibri"/>
        <family val="2"/>
        <scheme val="minor"/>
      </rPr>
      <t xml:space="preserve">Fill in which impacts you consider relevant based on identified policy goals </t>
    </r>
  </si>
  <si>
    <t>For definitions of the Impact Categories, see Definitions tab.</t>
  </si>
  <si>
    <r>
      <t xml:space="preserve">Articulate relevant policies and provide description, purpose and other key information in </t>
    </r>
    <r>
      <rPr>
        <b/>
        <sz val="14"/>
        <rFont val="Calibri"/>
        <family val="2"/>
        <scheme val="minor"/>
      </rPr>
      <t>Columns A-C</t>
    </r>
    <r>
      <rPr>
        <sz val="14"/>
        <rFont val="Calibri"/>
        <family val="2"/>
        <scheme val="minor"/>
      </rPr>
      <t xml:space="preserve">. </t>
    </r>
  </si>
  <si>
    <r>
      <t xml:space="preserve">To align the policies with impact categories, indicate if the policy articulates the relevance of one or more of the impact categories for each DER in </t>
    </r>
    <r>
      <rPr>
        <b/>
        <sz val="14"/>
        <rFont val="Calibri"/>
        <family val="2"/>
        <scheme val="minor"/>
      </rPr>
      <t>Columns D-O</t>
    </r>
    <r>
      <rPr>
        <sz val="14"/>
        <rFont val="Calibri"/>
        <family val="2"/>
        <scheme val="minor"/>
      </rPr>
      <t xml:space="preserve"> by writing the code(s) for each DER relevant to each policy as follows: Energy Efficiency (EE), Demand Response (DR), Distributed Generation (DG), Distributed Storage (DS), Electric Vehicles (EV), Building Electrification (BE), or All DERs </t>
    </r>
  </si>
  <si>
    <r>
      <t xml:space="preserve">Use </t>
    </r>
    <r>
      <rPr>
        <b/>
        <sz val="14"/>
        <rFont val="Calibri"/>
        <family val="2"/>
        <scheme val="minor"/>
      </rPr>
      <t>Column P</t>
    </r>
    <r>
      <rPr>
        <sz val="14"/>
        <rFont val="Calibri"/>
        <family val="2"/>
        <scheme val="minor"/>
      </rPr>
      <t xml:space="preserve"> to note any specific interpretation of the statute language. Note that the full host of utility systems impacts are typically relevant, while non-energy and other energy impacts are typically informed by policies.</t>
    </r>
  </si>
  <si>
    <t>Jurisdictions may apply either a broad or narrow review of policies across the DERs (see NSPM for DERs Ch. 3, Step 4) and Multi-DER Primary Test tab.</t>
  </si>
  <si>
    <t xml:space="preserve">WASHINGTON'S APPLICABLE POLICIES
</t>
  </si>
  <si>
    <r>
      <rPr>
        <b/>
        <sz val="18"/>
        <color theme="1"/>
        <rFont val="Calibri"/>
        <family val="2"/>
        <scheme val="minor"/>
      </rPr>
      <t>Impacts Relevant to the Policy</t>
    </r>
    <r>
      <rPr>
        <sz val="14"/>
        <color theme="1"/>
        <rFont val="Calibri"/>
        <family val="2"/>
        <scheme val="minor"/>
      </rPr>
      <t xml:space="preserve">
(Indicate YES, NO, or NOT CLEAR/NOT SURE)</t>
    </r>
  </si>
  <si>
    <t>Utility System</t>
  </si>
  <si>
    <t>Other Fuels</t>
  </si>
  <si>
    <t xml:space="preserve">Societal </t>
  </si>
  <si>
    <t>Host Customer</t>
  </si>
  <si>
    <t>Other</t>
  </si>
  <si>
    <t>Policy Goal</t>
  </si>
  <si>
    <t>Policy, Statute, or Decision</t>
  </si>
  <si>
    <t>Relevance to DER(s)</t>
  </si>
  <si>
    <t>Purpose/Other Key Information 
(e.g., cite language from specific policy)</t>
  </si>
  <si>
    <t>Electric Utility System (or Gas Utility) Impacts</t>
  </si>
  <si>
    <t>Other Fuels (gas, oil, propane)</t>
  </si>
  <si>
    <t>Resilience</t>
  </si>
  <si>
    <t xml:space="preserve">Energy Security </t>
  </si>
  <si>
    <t xml:space="preserve">GHG Emissions </t>
  </si>
  <si>
    <t xml:space="preserve">Other Environmental </t>
  </si>
  <si>
    <t xml:space="preserve">Public Health </t>
  </si>
  <si>
    <t>Economic Development/ Jobs</t>
  </si>
  <si>
    <t>Energy Burden/Equity</t>
  </si>
  <si>
    <t>Host Customer (non-low Income)</t>
  </si>
  <si>
    <t xml:space="preserve">Host Customer Low-Income </t>
  </si>
  <si>
    <t>Other (Specify)</t>
  </si>
  <si>
    <t xml:space="preserve">NOTES </t>
  </si>
  <si>
    <t>Reduce electricity use</t>
  </si>
  <si>
    <t>Energy Independence Act (Chapter 19.285 RCW); 
Clean Energy Transformation Act (Chapter 19.405 RCW);
Energy-related Building Standards (Chapter 19.27A)</t>
  </si>
  <si>
    <t xml:space="preserve">EE - reduce overall consumption and generation requirements. The building code standards reduce the amount of EE that a utility can claim under available conservation.
DR &amp; DS - Shift peak usage to "manage load" (19.405.040 (1)(a)).
</t>
  </si>
  <si>
    <t>RCW 19.285.040(1): "Each qualifying utility shall pursue all available conservation that is cost-effective, reliable, and feasible."
RCW 19.405.040(1)(a): "To achieve compliance with this standard, an electric utility must: (i) Pursue all cost-effective, reliable, and feasible conservation and efficiency resources to reduce or manage retail electric load, using the methodology established in RCW 19.285.040, if applicable."
RCW 19.27A.160: "[R]esidential and nonresidential construction permitted under the 2031 state energy code must achieve a seventy percent reduction in annual net energy consumption, using the adopted 2006 Washington state energy code as a baseline."</t>
  </si>
  <si>
    <t>Yes</t>
  </si>
  <si>
    <t>Reduce natural gas use</t>
  </si>
  <si>
    <t>Clean Buildings Act (E3SHB 1257)</t>
  </si>
  <si>
    <t>EE - reduce overall consumption.
DR &amp; DS - Shift peak usage to "manage load" (19.405.040 (1)(a)).</t>
  </si>
  <si>
    <t>RCW 80.28.380: "Each gas company must identify and acquire all conservation measures that are available and cost-effective."</t>
  </si>
  <si>
    <t>Prioritize the maximization of family-wage job creation</t>
  </si>
  <si>
    <t>Clean Energy Transformation Act (Chapter 19.405 RCW)</t>
  </si>
  <si>
    <t xml:space="preserve">All DERs - Jobs shift from fossil fuel related industries to those that support clean energy. Increase in trade-related and administration jobs to implement and maintain each DER category. Consider job creation in selecting any of the DR categories.
</t>
  </si>
  <si>
    <t>RCW 19.405.010(2):'"In implementing this chapter, the state must prioritize the maximization of family-wage job creation..."</t>
  </si>
  <si>
    <t>Ensure that all customers are benefiting from the transition to a clean energy economy</t>
  </si>
  <si>
    <t>All DERs - Each DER will have various impacts on Named Communities (highly impacted communities and vulnerable populations as defined in RCW 19.405.020).
EE, EV, BE, DG, DS - increased access and affordability helps ensure benefits of transition.
DR - customer empowerment to control load and potentially reduce cost.</t>
  </si>
  <si>
    <t>RCW 19.405.010(2): "In implementing this chapter, the state must...seek to ensure that all customers are benefiting from the transition to a clean energy economy"</t>
  </si>
  <si>
    <t>Equitable distribution of energy benefits and reduction of burdens to vulnerable populations and highly impacted communities</t>
  </si>
  <si>
    <t>All DERs - equitable distribution of benefits is a consideration in all DERs.
DR - customer empowerment to control load and potentially reduce cost and therefore energy burden.
EV, BE, DG, DS - equitable access and siting of infrastructure.
EE - programs and funding to increase awareness and access. EE reduces consumption, and therefore, energy burden.</t>
  </si>
  <si>
    <t>RCW 19.405.010(6): "The legislature recognizes and finds that the public interest includes...[t]he equitable distribution of energy benefits and reduction of burdens to vulnerable populations and highly impacted communities."</t>
  </si>
  <si>
    <t>Long-term and short-term public health, economic, and environmental benefits</t>
  </si>
  <si>
    <t>Public Health
All DERs - reduced emissions affect public health.
DS &amp; DG - electricity provision during outages for those reliant on medical devices, or during extreme weather events.
BE - reduced localized emissions from gas, wood, and oil powered sources.
Economic
All DERs - job creation, reduced reliance on gas (and its increasingly volatile prices), energy independence.
DG &amp; DS - reduce line loss (waste).
EV - shifts consumption from imported oil to more locally produced sources - benefitting economy locally.
EE- more efficient use of energy reduces waste and cost.
Environmental 
DG - renewable DG reduces emissions and can harness energy that might otherwise be wasted (e.g through CHP), line loss elimination.
EE - reduced consumption and emissions.
BE, EV - reduced criteria air pollutant emissions.</t>
  </si>
  <si>
    <t>RCW 19.405.010(6): '"The legislature recognizes and finds that the public interest includes...long-term and short-term public health, economic, and environmental benefits"</t>
  </si>
  <si>
    <t>Reduction of costs and risks</t>
  </si>
  <si>
    <t>DG &amp; DS - energy security and resiliency (risk)
EE - reduced consumption (cost)
DR - customer empowerment to reduce cost (cost), load shifting to reduce peak load (risk)</t>
  </si>
  <si>
    <t>RCW 19.405.010(6): '"The legislature recognizes and finds that the public interest includes... the reduction of costs and risks."
RCW 19.405.040(6)(a)(i): "Achieve targets at the lowest reasonable cost, considering risk."</t>
  </si>
  <si>
    <t>Energy security and resiliency</t>
  </si>
  <si>
    <t>DG &amp; DS - Can assist with recovery from power loss.
DR- customer empowerment and participation (security).</t>
  </si>
  <si>
    <t>RCW 19.405.010(6): "The legislature recognizes and finds that the public interest includes...energy security and resiliency."</t>
  </si>
  <si>
    <t>Encourage the development of new safe, clean, and reliable energy resources to meet demand in Washington for affordable and reliable electricity</t>
  </si>
  <si>
    <t>All DERs</t>
  </si>
  <si>
    <t>RCW 19.280.10: "It is the intent of the legislature to encourage the development of new safe, clean, and reliable energy resources to meet demand in Washington for affordable and reliable electricity."</t>
  </si>
  <si>
    <t>Value of combined heat and power (CHP)</t>
  </si>
  <si>
    <t>Combined heat and power systems--Valuation--Assessment (Chapter RCW 19.280.70)</t>
  </si>
  <si>
    <t>DG, DS, EE - Reduced emissions through more efficient use of heat source.</t>
  </si>
  <si>
    <t>RCW 19.280.070(2)" "Electric utilities with over twenty-five thousand customers in the state of Washington must value, pursuant to RCW 19.280.030, combined heat and power as having both energy and capacity value by December 31, 2016, for the purposes of setting the value of power under the federal public utility regulatory policies act, establishing rates for power purchase agreements, and integrated resource planning only if an assessment of combined heat and power identifies opportunities for combined heat and power that are dispatchable and that may provide capacity value.</t>
  </si>
  <si>
    <t>Coordinated and strategic planning of non-wires alternatives (NWA)</t>
  </si>
  <si>
    <t>Distributed Energy Resources Planning (Chapter 19.280.100)</t>
  </si>
  <si>
    <t>NWA can include/support all DERs.</t>
  </si>
  <si>
    <t>RCW 19.280.100(2)(e): "[A]ny distributed energy resources planning process engaged in by an electric utility in the state should accomplish...at a minimum, a ten-year plan for distribution system investments and an analysis of nonwires alternatives for major transmission and distribution investments..."</t>
  </si>
  <si>
    <t>Cybersecurity and data privacy</t>
  </si>
  <si>
    <t xml:space="preserve">Distributed Energy Resources Planning (Chapter 19.280.100);
</t>
  </si>
  <si>
    <t>RCW 19.280.100(2)(g): "[A]ny distributed energy resources planning process engaged in by an electric utility in the state should...Include a high level discussion of how the electric utility is adapting cybersecurity and data privacy practices to the changing distribution system and the internet of things, including an assessment of the costs associated with ensuring customer privacy."
RCW 19.27A.10(9): "Each electric or gas utility must ensure that all data provided in compliance with this section does not contain personally identifiable information or customer-specific billing information about tenants of a covered commercial building."</t>
  </si>
  <si>
    <t>More aligns with equity than energy burden in that column.</t>
  </si>
  <si>
    <t>Reduce motor vehicle air pollution and GHG emissions</t>
  </si>
  <si>
    <t>Motor Vehicle Emission Standards (70A.30 RCW); 
Clean Buildings Act (E3SHB 1257);
Utilities—Maintenance of records of energy consumption data—Disclosure. (RCW19.27A.170);
Clean Fuels Program (Chapter 70A.535 RCW)</t>
  </si>
  <si>
    <t>DR &amp; DS- EVs could be used to manage and shift load.
EV - increases adoption of EVs and increases EVsE in buildings</t>
  </si>
  <si>
    <t>RCW 70A.30.010(1): "The department of ecology shall adopt rules to implement the motor vehicle emission standards of the state of California, including the zero emission vehicle program."
RCW 19.27.540(2)(a): "Require electric vehicle charging capability at all new buildings that provide on-site parking."
RCW 70A.535.025(5)(a): "[The Clean Fuels Program] must reduce the greenhouse gas emissions attributable to each unit of the fuels to 20 percent below 2017 levels by 2038..."</t>
  </si>
  <si>
    <t>Reduce statewide GHG emissions</t>
  </si>
  <si>
    <t xml:space="preserve">Limited Greenhouse Gas Emissions (Chapter 70A.45 RCW);
Greenhouse Gas Emissions--Cap and Invest Program (Chapter 70A.65 RCW)
</t>
  </si>
  <si>
    <t>RCW 70A.45.020(1)(a): "The state shall limit anthropogenic emissions of greenhouse gases to achieve the following emissions reductions for Washington state:
(i) By 2020, reduce overall emissions of greenhouse gases in the state to 1990 levels, or ninety million five hundred thousand metric tons;
(ii) By 2030, reduce overall emissions of greenhouse gases in the state to fifty million metric tons, or forty-five percent below 1990 levels;
(iii) By 2040, reduce overall emissions of greenhouse gases in the state to twenty-seven million metric tons, or seventy percent below 1990 levels;
(iv) By 2050, reduce overall emissions of greenhouse gases in the state to five million metric tons, or ninety-five percent below 1990 levels."
RCW 70A.45.020: "In order to ensure that greenhouse gas emissions are reduced by covered entities consistent with the limits established in RCW 70A.45.020, the department must implement a cap on greenhouse gas emissions from covered entities and a program to track, verify, and enforce compliance through the use of compliance instruments."</t>
  </si>
  <si>
    <t>Data transparency and standardization</t>
  </si>
  <si>
    <t>Utilities—Maintenance of records of energy consumption data—Disclosure (RCW19.27A.170)</t>
  </si>
  <si>
    <t>DR &amp; EE - Measure impact of these programs.
EVs - Measure change in load due to EVs.
DS - Measure impact of DS on load management.</t>
  </si>
  <si>
    <t xml:space="preserve">RCW 19.27A.170(1): "On and after January 1, 2010, qualifying utilities shall maintain records of the energy consumption data of all nonresidential and qualifying public agency buildings to which they provide service. This data must be maintained for at least the most recent twelve months in a format compatible for uploading to the United States environmental protection agency's energy star portfolio manager."
</t>
  </si>
  <si>
    <t>Not sure</t>
  </si>
  <si>
    <t>Could indirectly reduce GHG emissions through transparent and granular tracking of energy consumption data. This benefit would be difficult to quantify.</t>
  </si>
  <si>
    <t>Reduce building GHG emissions</t>
  </si>
  <si>
    <t>Renewable Natural Gas Program (RCW 80.28.385);
State Energy Performance Standard (RCW 19.27A.210-250)
State Energy Code (WSR 22-02-076 takes affect 7/2023)</t>
  </si>
  <si>
    <t>DS - increases renewable natural gas use which has a different distribution than fossil fuel natural gas.
BE- requires electrification of new commercial buildings in the new buildings energy code. May encourage electrification of existing buildings due to the state performance standard and early adoption incentive.</t>
  </si>
  <si>
    <t>RCW 80.28.385(1): A natural gas company may propose a renewable natural gas program under which the company would supply renewable natural gas for a portion of the natural gas sold or delivered to its retail customers."
RCW 19.27A.210(1): "(a) By November 1, 2020, the department must establish by rule a state energy performance standard for covered commercial buildings.
(b) In developing energy performance standards, the department shall seek to maximize reductions of greenhouse gas emissions from the building sector. "
RCW 19.27A.220: "(1)... This early adoption incentive program may include incentive payments for early adoption of tier 2 covered building owner requirements... (10) The department must establish requirements for the verification of energy consumption by the building owner and each participating electric utility, gas company, and thermal energy company."
WSR 22-02-076: new commercial and multifamily residential buildings four stories and taller will be built with high-efficiency electric heat pumps for water and space heating.</t>
  </si>
  <si>
    <t>For Utilities to Fill Out - What Impacts are Currently Accounted for in Primary CE Test?</t>
  </si>
  <si>
    <t xml:space="preserve">(If an impact is not relevant to a particular DER type, indicate N/A)  </t>
  </si>
  <si>
    <t>Impact Category</t>
  </si>
  <si>
    <t xml:space="preserve">Specific Impact </t>
  </si>
  <si>
    <t>Is the impact accounted for in current DER BCA/Valuation? (yes, no, not sure, N/A)</t>
  </si>
  <si>
    <t>Notes</t>
  </si>
  <si>
    <t>EE</t>
  </si>
  <si>
    <t>DR</t>
  </si>
  <si>
    <t>DG</t>
  </si>
  <si>
    <t>DS</t>
  </si>
  <si>
    <t>EVSE</t>
  </si>
  <si>
    <t>Electric Utility System Impacts</t>
  </si>
  <si>
    <t>Generation: Energy Generation</t>
  </si>
  <si>
    <t>Generation: Capacity</t>
  </si>
  <si>
    <t>Generation: Environmental Compliance</t>
  </si>
  <si>
    <t>Generation: RPS/CES Compliance</t>
  </si>
  <si>
    <t>Generation: Market Price Effects</t>
  </si>
  <si>
    <t>Generation: Ancillary Services</t>
  </si>
  <si>
    <t>Transmission: Capacity</t>
  </si>
  <si>
    <t>Transmission: System Losses</t>
  </si>
  <si>
    <t>Distribution: Capacity</t>
  </si>
  <si>
    <t>Distribution: System Losses</t>
  </si>
  <si>
    <t>Distribution: O&amp;M</t>
  </si>
  <si>
    <t>Distribution: Voltage</t>
  </si>
  <si>
    <t>General: Financial Incentives</t>
  </si>
  <si>
    <t>General: Program Administration Costs</t>
  </si>
  <si>
    <t>General: Utility Performance Incentives</t>
  </si>
  <si>
    <t>General: DG tariffs</t>
  </si>
  <si>
    <t>General: Credit and Collection Costs</t>
  </si>
  <si>
    <t>General: Risk</t>
  </si>
  <si>
    <t>General: Reliability</t>
  </si>
  <si>
    <t>General: Resilience</t>
  </si>
  <si>
    <t>Other - describe</t>
  </si>
  <si>
    <t>Gas Utility System Impacts</t>
  </si>
  <si>
    <t>Energy: Gas Commodity</t>
  </si>
  <si>
    <t>Energy: Environmental Compliance</t>
  </si>
  <si>
    <t>Energy: Market Price Effects</t>
  </si>
  <si>
    <t>Transp: Pipeline Capacity</t>
  </si>
  <si>
    <t>Distribution: Pipeline losses</t>
  </si>
  <si>
    <t>Distribution: Gas distribution</t>
  </si>
  <si>
    <t>Other: Describe</t>
  </si>
  <si>
    <t>Societal Impacts</t>
  </si>
  <si>
    <t>Greenhouse Gas Emissions</t>
  </si>
  <si>
    <t>Other Environmental Impacts</t>
  </si>
  <si>
    <t>Economic Development and Jobs</t>
  </si>
  <si>
    <t xml:space="preserve">Resilience </t>
  </si>
  <si>
    <t>Host Customer Impacts</t>
  </si>
  <si>
    <t>Measure Costs (Host)</t>
  </si>
  <si>
    <t>Transaction costs (Host)</t>
  </si>
  <si>
    <t>Interconnection Fees</t>
  </si>
  <si>
    <t>Risk</t>
  </si>
  <si>
    <t>Reliability</t>
  </si>
  <si>
    <t>Other Fuel</t>
  </si>
  <si>
    <t>Tax Incentives</t>
  </si>
  <si>
    <t>Non-Energy Impacts (non-low income)</t>
  </si>
  <si>
    <t>Asset value</t>
  </si>
  <si>
    <t>Productivity</t>
  </si>
  <si>
    <t>Economic well-being</t>
  </si>
  <si>
    <t>Comfort</t>
  </si>
  <si>
    <t>Health &amp; safety</t>
  </si>
  <si>
    <t>Empowerment &amp; control</t>
  </si>
  <si>
    <t>Satisfaction &amp; pride</t>
  </si>
  <si>
    <t>Non-Energy Impacts (Low income)</t>
  </si>
  <si>
    <t>Category Name</t>
  </si>
  <si>
    <t>Impact Name</t>
  </si>
  <si>
    <t>Combined Category/Impact for Drop Down</t>
  </si>
  <si>
    <t>Include in DropDown?</t>
  </si>
  <si>
    <t>Count on Policy Tab</t>
  </si>
  <si>
    <t>Utility Costs</t>
  </si>
  <si>
    <t>Measure Costs (utility portion)</t>
  </si>
  <si>
    <t>Utility Costs: Measure Costs (utility portion)</t>
  </si>
  <si>
    <t>Other Financial or Technical Support Costs</t>
  </si>
  <si>
    <t>Utility Costs: Other Financial or Technical Support Costs</t>
  </si>
  <si>
    <t>Program Administration Costs</t>
  </si>
  <si>
    <t>Utility Costs: Program Administration Costs</t>
  </si>
  <si>
    <t>Evaluation, Measurement, &amp; Verification</t>
  </si>
  <si>
    <t>Utility Costs: Evaluation, Measurement, &amp; Verification</t>
  </si>
  <si>
    <t>Marketing and Outreach</t>
  </si>
  <si>
    <t>Utility Costs: Marketing and Outreach</t>
  </si>
  <si>
    <t>Shareholder/Utility Incentive Costs</t>
  </si>
  <si>
    <t>Utility Costs: Shareholder/Utility Incentive Costs</t>
  </si>
  <si>
    <t>Utility Benefits</t>
  </si>
  <si>
    <t>Avoided Energy Costs</t>
  </si>
  <si>
    <t>Utility Benefits: Avoided Energy Costs</t>
  </si>
  <si>
    <t>Avoided Generating Capacity Costs</t>
  </si>
  <si>
    <t>Utility Benefits: Avoided Generating Capacity Costs</t>
  </si>
  <si>
    <t>Avoided T&amp;D Capacity Costs</t>
  </si>
  <si>
    <t>Utility Benefits: Avoided T&amp;D Capacity Costs</t>
  </si>
  <si>
    <t>Avoided T&amp;D Line Losses - Energy kWh</t>
  </si>
  <si>
    <t>Utility Benefits: Avoided T&amp;D Line Losses - Energy kWh</t>
  </si>
  <si>
    <t>Avoided T&amp;D Line Losses - Peak kW</t>
  </si>
  <si>
    <t>Utility Benefits: Avoided T&amp;D Line Losses - Peak kW</t>
  </si>
  <si>
    <t>Avoided Ancillary Services</t>
  </si>
  <si>
    <t>Utility Benefits: Avoided Ancillary Services</t>
  </si>
  <si>
    <t>Wholesale Energy Price Suppression Effects- Energy kWh</t>
  </si>
  <si>
    <t>Utility Benefits: Wholesale Energy Price Suppression Effects- Energy kWh</t>
  </si>
  <si>
    <t>Wholesale Energy Price Suppression Effects - Peak kW</t>
  </si>
  <si>
    <t>Utility Benefits: Wholesale Energy Price Suppression Effects - Peak kW</t>
  </si>
  <si>
    <t>Avoided Costs of Complying with RPS</t>
  </si>
  <si>
    <t>Utility Benefits: Avoided Costs of Complying with RPS</t>
  </si>
  <si>
    <t>Avoided Environmental Compliance Costs</t>
  </si>
  <si>
    <t>Utility Benefits: Avoided Environmental Compliance Costs</t>
  </si>
  <si>
    <t>Avoided Bad Debt, Arrearages, etc.</t>
  </si>
  <si>
    <t>Utility Benefits: Avoided Bad Debt, Arrearages, etc.</t>
  </si>
  <si>
    <t>Reduced Risk / Fuel Diversity</t>
  </si>
  <si>
    <t>Utility Benefits: Reduced Risk / Fuel Diversity</t>
  </si>
  <si>
    <t>Increased Reliability and Resilience</t>
  </si>
  <si>
    <t>Utility Benefits: Increased Reliability and Resilience</t>
  </si>
  <si>
    <t>Other Fuel Impacts</t>
  </si>
  <si>
    <t>Other Fuel Costs</t>
  </si>
  <si>
    <t>Other Fuel Benefits</t>
  </si>
  <si>
    <t>Water and Other Resource Impacts</t>
  </si>
  <si>
    <t>Water and Other Resource Costs</t>
  </si>
  <si>
    <t>Water and Other Resource Benefits</t>
  </si>
  <si>
    <t>Environmental Impacts</t>
  </si>
  <si>
    <t>Environmental Costs</t>
  </si>
  <si>
    <t>Environmental Benefits</t>
  </si>
  <si>
    <t>Public Health Impacts</t>
  </si>
  <si>
    <t>Public Health Costs</t>
  </si>
  <si>
    <t>Public Health Benefits</t>
  </si>
  <si>
    <t>Economic Development and Job Impacts</t>
  </si>
  <si>
    <t>Economic Development and Job Costs</t>
  </si>
  <si>
    <t>Economic Development and Job Benefits</t>
  </si>
  <si>
    <t>Energy Security Impacts</t>
  </si>
  <si>
    <t>Energy Security Costs</t>
  </si>
  <si>
    <t>Energy Security Benefits</t>
  </si>
  <si>
    <t>Participant Costs</t>
  </si>
  <si>
    <t>Measure Costs (customer portion)</t>
  </si>
  <si>
    <t>Participant Costs: Measure Costs (customer portion)</t>
  </si>
  <si>
    <t>Financial Costs (customer portion)</t>
  </si>
  <si>
    <t>Participant Costs: Financial Costs (customer portion)</t>
  </si>
  <si>
    <t>Transaction Costs</t>
  </si>
  <si>
    <t>Participant Costs: Transaction Costs</t>
  </si>
  <si>
    <t>Increased O&amp;M Costs</t>
  </si>
  <si>
    <t>Participant Costs: Increased O&amp;M Costs</t>
  </si>
  <si>
    <t>Increased Other Fuel Consumption</t>
  </si>
  <si>
    <t>Participant Costs: Increased Other Fuel Consumption</t>
  </si>
  <si>
    <t>Increased Water Consumption</t>
  </si>
  <si>
    <t>Participant Costs: Increased Water Consumption</t>
  </si>
  <si>
    <t>Participant Benefits</t>
  </si>
  <si>
    <t>Reduced Bills (often an avoided utility system costs)</t>
  </si>
  <si>
    <t>Participant Benefits: Reduced Bills (often an avoided utility system costs)</t>
  </si>
  <si>
    <t>Reduced O&amp;M Costs</t>
  </si>
  <si>
    <t>Participant Benefits: Reduced O&amp;M Costs</t>
  </si>
  <si>
    <t>Increased Comfort</t>
  </si>
  <si>
    <t>Participant Benefits: Increased Comfort</t>
  </si>
  <si>
    <t>Increased Health &amp; Safety</t>
  </si>
  <si>
    <t>Participant Benefits: Increased Health &amp; Safety</t>
  </si>
  <si>
    <t>Increased Productivity</t>
  </si>
  <si>
    <t>Participant Benefits: Increased Productivity</t>
  </si>
  <si>
    <t>Improved Aesthetics</t>
  </si>
  <si>
    <t>Participant Benefits: Improved Aesthetics</t>
  </si>
  <si>
    <t>Property Improvements</t>
  </si>
  <si>
    <t>Participant Benefits: Property Improvements</t>
  </si>
  <si>
    <t>Reduced Other Fuel Consumption</t>
  </si>
  <si>
    <t>Participant Benefits: Reduced Other Fuel Consumption</t>
  </si>
  <si>
    <t>Reduced Water Consumption</t>
  </si>
  <si>
    <t>Participant Benefits: Reduced Water Consumption</t>
  </si>
  <si>
    <t>Additional Benefits for Low-Income Customers</t>
  </si>
  <si>
    <t>Participant Benefits: Additional Benefits for Low-Income Customers</t>
  </si>
  <si>
    <t>Avoided &amp; Deferred Equipment Replacement Costs</t>
  </si>
  <si>
    <t>Participant Benefits: Avoided &amp; Deferred Equipment Replacement Costs</t>
  </si>
  <si>
    <t>Low Income Customer Impacts</t>
  </si>
  <si>
    <t>Low Income Customer Cost</t>
  </si>
  <si>
    <t>Low Income Customer Benefits</t>
  </si>
  <si>
    <t>Non-Monetized Factors</t>
  </si>
  <si>
    <t>Non-monetized: Economic and Job Impacts</t>
  </si>
  <si>
    <t>Market Transformation Impacts</t>
  </si>
  <si>
    <t>Non-monetized: Market Transformation</t>
  </si>
  <si>
    <t>Other Non-Monetized Impacts</t>
  </si>
  <si>
    <t>Non-monetized: Other</t>
  </si>
  <si>
    <t>Other – describe</t>
  </si>
  <si>
    <t>Other Key Questions</t>
  </si>
  <si>
    <t>What Discount Rate is Used?</t>
  </si>
  <si>
    <t>Are incentives to free-riders treated as an admin cost?</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</si>
</sst>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12"/>
      <color theme="1"/>
      <name val="Calibri"/>
      <family val="2"/>
      <scheme val="minor"/>
    </font>
    <font>
      <b/>
      <i/>
      <sz val="18"/>
      <color theme="1"/>
      <name val="Calibri"/>
      <family val="2"/>
      <scheme val="minor"/>
    </font>
    <font>
      <sz val="10"/>
      <color theme="1"/>
      <name val="Calibri"/>
      <family val="2"/>
    </font>
    <font>
      <b/>
      <sz val="12"/>
      <color theme="0"/>
      <name val="Calibri"/>
      <family val="2"/>
    </font>
    <font>
      <b/>
      <sz val="11"/>
      <color theme="0"/>
      <name val="Calibri"/>
      <family val="2"/>
    </font>
    <font>
      <sz val="11"/>
      <color rgb="FFFF0000"/>
      <name val="Calibri"/>
      <family val="2"/>
    </font>
    <font>
      <sz val="10"/>
      <color rgb="FFFF0000"/>
      <name val="Calibri"/>
      <family val="2"/>
    </font>
    <font>
      <b/>
      <i/>
      <sz val="12"/>
      <color theme="1"/>
      <name val="Calibri"/>
      <family val="2"/>
    </font>
    <font>
      <b/>
      <i/>
      <sz val="11"/>
      <color theme="1"/>
      <name val="Calibri"/>
      <family val="2"/>
    </font>
    <font>
      <b/>
      <sz val="11"/>
      <color theme="0" tint="-0.34998626667073579"/>
      <name val="Calibri"/>
      <family val="2"/>
      <scheme val="minor"/>
    </font>
    <font>
      <sz val="11"/>
      <color theme="0" tint="-0.34998626667073579"/>
      <name val="Calibri"/>
      <family val="2"/>
      <scheme val="minor"/>
    </font>
    <font>
      <sz val="10"/>
      <color theme="0" tint="-4.9989318521683403E-2"/>
      <name val="Calibri"/>
      <family val="2"/>
      <scheme val="minor"/>
    </font>
    <font>
      <sz val="11"/>
      <color rgb="FFFF0000"/>
      <name val="Calibri"/>
      <family val="2"/>
      <scheme val="minor"/>
    </font>
    <font>
      <sz val="14"/>
      <color rgb="FF0070C0"/>
      <name val="Calibri"/>
      <family val="2"/>
      <scheme val="minor"/>
    </font>
    <font>
      <sz val="14"/>
      <color theme="1"/>
      <name val="Calibri"/>
      <family val="2"/>
      <scheme val="minor"/>
    </font>
    <font>
      <sz val="18"/>
      <color rgb="FFFF0000"/>
      <name val="Calibri"/>
      <family val="2"/>
      <scheme val="minor"/>
    </font>
    <font>
      <b/>
      <sz val="20"/>
      <name val="Calibri"/>
      <family val="2"/>
      <scheme val="minor"/>
    </font>
    <font>
      <b/>
      <sz val="14"/>
      <color theme="1"/>
      <name val="Calibri"/>
      <family val="2"/>
      <scheme val="minor"/>
    </font>
    <font>
      <sz val="12"/>
      <name val="Calibri"/>
      <family val="2"/>
      <scheme val="minor"/>
    </font>
    <font>
      <sz val="11"/>
      <color rgb="FF5B6A7F"/>
      <name val="Calibri"/>
      <family val="2"/>
      <scheme val="minor"/>
    </font>
    <font>
      <b/>
      <sz val="14"/>
      <name val="Calibri"/>
      <family val="2"/>
      <scheme val="minor"/>
    </font>
    <font>
      <sz val="14"/>
      <name val="Calibri"/>
      <family val="2"/>
      <scheme val="minor"/>
    </font>
    <font>
      <b/>
      <i/>
      <sz val="14"/>
      <name val="Calibri"/>
      <family val="2"/>
      <scheme val="minor"/>
    </font>
    <font>
      <b/>
      <sz val="18"/>
      <color theme="1"/>
      <name val="Calibri"/>
      <family val="2"/>
      <scheme val="minor"/>
    </font>
    <font>
      <b/>
      <u/>
      <sz val="16"/>
      <name val="Helvetica"/>
    </font>
    <font>
      <sz val="12"/>
      <color theme="1"/>
      <name val="Calibri"/>
      <family val="2"/>
    </font>
    <font>
      <b/>
      <i/>
      <sz val="18"/>
      <color theme="4"/>
      <name val="Calibri"/>
      <family val="2"/>
      <scheme val="minor"/>
    </font>
    <font>
      <sz val="11"/>
      <color theme="4"/>
      <name val="Calibri"/>
      <family val="2"/>
      <scheme val="minor"/>
    </font>
    <font>
      <b/>
      <sz val="11"/>
      <color theme="4"/>
      <name val="Calibri"/>
      <family val="2"/>
      <scheme val="minor"/>
    </font>
    <font>
      <b/>
      <sz val="14"/>
      <color theme="4"/>
      <name val="Calibri"/>
      <family val="2"/>
      <scheme val="minor"/>
    </font>
    <font>
      <sz val="16"/>
      <color theme="4"/>
      <name val="Calibri"/>
      <family val="2"/>
      <scheme val="minor"/>
    </font>
    <font>
      <i/>
      <sz val="12"/>
      <color theme="1"/>
      <name val="Calibri"/>
      <family val="2"/>
      <scheme val="minor"/>
    </font>
    <font>
      <sz val="14"/>
      <color theme="0" tint="-4.9989318521683403E-2"/>
      <name val="Calibri"/>
      <family val="2"/>
      <scheme val="minor"/>
    </font>
    <font>
      <b/>
      <sz val="18"/>
      <color theme="0"/>
      <name val="Calibri"/>
      <family val="2"/>
      <scheme val="minor"/>
    </font>
    <font>
      <b/>
      <sz val="20"/>
      <color theme="0"/>
      <name val="Calibri"/>
      <family val="2"/>
      <scheme val="minor"/>
    </font>
    <font>
      <b/>
      <sz val="11"/>
      <name val="Calibri"/>
      <family val="2"/>
    </font>
    <font>
      <b/>
      <sz val="14"/>
      <name val="Calibri"/>
      <family val="2"/>
    </font>
    <font>
      <b/>
      <sz val="13"/>
      <name val="Calibri"/>
      <family val="2"/>
      <scheme val="minor"/>
    </font>
    <font>
      <b/>
      <sz val="13"/>
      <color theme="1"/>
      <name val="Calibri"/>
      <family val="2"/>
      <scheme val="minor"/>
    </font>
    <font>
      <sz val="18"/>
      <name val="Calibri"/>
      <family val="2"/>
      <scheme val="minor"/>
    </font>
    <font>
      <b/>
      <sz val="16"/>
      <name val="Calibri"/>
      <family val="2"/>
      <scheme val="minor"/>
    </font>
    <font>
      <b/>
      <sz val="16"/>
      <color theme="1"/>
      <name val="Calibri"/>
      <family val="2"/>
      <scheme val="minor"/>
    </font>
    <font>
      <b/>
      <i/>
      <sz val="18"/>
      <color theme="9"/>
      <name val="Calibri"/>
      <family val="2"/>
      <scheme val="minor"/>
    </font>
    <font>
      <i/>
      <sz val="14"/>
      <color theme="1"/>
      <name val="Calibri"/>
      <family val="2"/>
      <scheme val="minor"/>
    </font>
    <font>
      <i/>
      <sz val="14"/>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s>
  <borders count="34">
    <border>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indexed="64"/>
      </right>
      <top/>
      <bottom/>
      <diagonal/>
    </border>
    <border>
      <left/>
      <right/>
      <top style="medium">
        <color auto="1"/>
      </top>
      <bottom style="thin">
        <color auto="1"/>
      </bottom>
      <diagonal/>
    </border>
    <border>
      <left/>
      <right/>
      <top/>
      <bottom style="thin">
        <color indexed="64"/>
      </bottom>
      <diagonal/>
    </border>
    <border>
      <left style="medium">
        <color auto="1"/>
      </left>
      <right style="medium">
        <color auto="1"/>
      </right>
      <top style="thin">
        <color auto="1"/>
      </top>
      <bottom style="thin">
        <color auto="1"/>
      </bottom>
      <diagonal/>
    </border>
    <border>
      <left/>
      <right style="medium">
        <color indexed="64"/>
      </right>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s>
  <cellStyleXfs count="6">
    <xf numFmtId="0" fontId="0"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cellStyleXfs>
  <cellXfs count="178">
    <xf numFmtId="0" fontId="0" fillId="0" borderId="0" xfId="0"/>
    <xf numFmtId="0" fontId="6" fillId="0" borderId="0" xfId="0" applyFont="1" applyAlignment="1">
      <alignment vertical="top" wrapText="1"/>
    </xf>
    <xf numFmtId="0" fontId="6" fillId="0" borderId="0" xfId="0" applyFont="1" applyAlignment="1">
      <alignment horizontal="left" vertical="top"/>
    </xf>
    <xf numFmtId="0" fontId="5" fillId="0" borderId="0" xfId="2" applyFont="1" applyAlignment="1">
      <alignment vertical="top" wrapText="1"/>
    </xf>
    <xf numFmtId="0" fontId="6" fillId="0" borderId="0" xfId="0" applyFont="1" applyAlignment="1">
      <alignment wrapText="1"/>
    </xf>
    <xf numFmtId="0" fontId="6" fillId="0" borderId="0" xfId="0" applyFont="1" applyAlignment="1">
      <alignment horizontal="left"/>
    </xf>
    <xf numFmtId="0" fontId="4" fillId="0" borderId="0" xfId="2" applyFont="1" applyAlignment="1">
      <alignmen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4" fillId="0" borderId="0" xfId="0" applyFont="1" applyAlignment="1">
      <alignment horizontal="center"/>
    </xf>
    <xf numFmtId="0" fontId="0" fillId="0" borderId="3" xfId="0" applyBorder="1"/>
    <xf numFmtId="0" fontId="13" fillId="0" borderId="14"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0" fillId="0" borderId="17" xfId="0" applyBorder="1"/>
    <xf numFmtId="0" fontId="15" fillId="0" borderId="0" xfId="0" applyFont="1"/>
    <xf numFmtId="0" fontId="0" fillId="0" borderId="9" xfId="0" applyBorder="1"/>
    <xf numFmtId="0" fontId="0" fillId="0" borderId="3" xfId="0" applyBorder="1" applyAlignment="1">
      <alignment horizontal="center"/>
    </xf>
    <xf numFmtId="0" fontId="0" fillId="0" borderId="0" xfId="0" applyAlignment="1">
      <alignment horizont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wrapText="1"/>
    </xf>
    <xf numFmtId="0" fontId="2" fillId="0" borderId="0" xfId="0" applyFont="1"/>
    <xf numFmtId="0" fontId="0" fillId="0" borderId="0" xfId="0" applyFont="1"/>
    <xf numFmtId="0" fontId="18" fillId="0" borderId="0" xfId="0" applyFont="1"/>
    <xf numFmtId="0" fontId="23" fillId="0" borderId="0" xfId="0" applyFont="1" applyAlignment="1">
      <alignment horizontal="center"/>
    </xf>
    <xf numFmtId="0" fontId="3" fillId="0" borderId="0" xfId="5"/>
    <xf numFmtId="0" fontId="18" fillId="0" borderId="0" xfId="0" applyFont="1" applyAlignment="1">
      <alignment vertical="top" wrapText="1"/>
    </xf>
    <xf numFmtId="0" fontId="6" fillId="0" borderId="0" xfId="0" applyFont="1" applyFill="1" applyBorder="1" applyAlignment="1">
      <alignment wrapText="1"/>
    </xf>
    <xf numFmtId="0" fontId="3" fillId="0" borderId="0" xfId="5" applyFill="1" applyBorder="1" applyAlignment="1">
      <alignment vertical="top" wrapText="1"/>
    </xf>
    <xf numFmtId="0" fontId="3" fillId="0" borderId="0" xfId="5" applyFill="1" applyBorder="1" applyAlignment="1">
      <alignment horizontal="left" vertical="top"/>
    </xf>
    <xf numFmtId="0" fontId="6" fillId="0" borderId="0" xfId="0" applyFont="1" applyFill="1" applyBorder="1" applyAlignment="1">
      <alignment horizontal="left"/>
    </xf>
    <xf numFmtId="0" fontId="7" fillId="0" borderId="0" xfId="0" applyFont="1" applyFill="1" applyBorder="1"/>
    <xf numFmtId="0" fontId="8" fillId="0" borderId="0" xfId="0" applyFont="1" applyFill="1" applyBorder="1"/>
    <xf numFmtId="0" fontId="6" fillId="0" borderId="0" xfId="0" applyFont="1" applyFill="1" applyBorder="1" applyAlignment="1">
      <alignment horizontal="left" vertical="top"/>
    </xf>
    <xf numFmtId="0" fontId="0" fillId="0" borderId="0" xfId="0" applyFill="1" applyBorder="1" applyAlignment="1">
      <alignment wrapText="1"/>
    </xf>
    <xf numFmtId="0" fontId="9" fillId="0" borderId="0" xfId="0" applyFont="1" applyFill="1" applyBorder="1"/>
    <xf numFmtId="0" fontId="0" fillId="0" borderId="0" xfId="0"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vertical="top" wrapText="1"/>
    </xf>
    <xf numFmtId="0" fontId="8" fillId="0" borderId="0" xfId="0" applyFont="1" applyFill="1" applyBorder="1" applyAlignment="1">
      <alignment horizontal="left" vertical="top"/>
    </xf>
    <xf numFmtId="0" fontId="11" fillId="0" borderId="0" xfId="0" applyFont="1" applyFill="1" applyBorder="1" applyAlignment="1">
      <alignment vertical="top"/>
    </xf>
    <xf numFmtId="0" fontId="12" fillId="0" borderId="0" xfId="0" applyFont="1" applyFill="1" applyBorder="1" applyAlignment="1">
      <alignment horizontal="left" vertical="top"/>
    </xf>
    <xf numFmtId="0" fontId="12" fillId="0" borderId="0" xfId="0" applyFont="1" applyFill="1" applyBorder="1" applyAlignment="1">
      <alignment vertical="top"/>
    </xf>
    <xf numFmtId="0" fontId="10" fillId="0" borderId="0" xfId="0" applyFont="1" applyFill="1" applyBorder="1"/>
    <xf numFmtId="0" fontId="10" fillId="0" borderId="0" xfId="0" applyFont="1" applyFill="1" applyBorder="1" applyAlignment="1">
      <alignment horizontal="left"/>
    </xf>
    <xf numFmtId="0" fontId="12" fillId="0" borderId="0" xfId="0" applyFont="1" applyFill="1" applyBorder="1" applyAlignment="1">
      <alignment vertical="top" wrapText="1"/>
    </xf>
    <xf numFmtId="0" fontId="6" fillId="0" borderId="0" xfId="0" applyFont="1" applyFill="1" applyBorder="1" applyAlignment="1">
      <alignment vertical="top" wrapText="1"/>
    </xf>
    <xf numFmtId="0" fontId="26" fillId="5" borderId="8" xfId="5"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0" borderId="0" xfId="0" applyFont="1" applyAlignment="1">
      <alignment horizontal="left" vertical="top" wrapText="1"/>
    </xf>
    <xf numFmtId="0" fontId="0" fillId="0" borderId="0" xfId="0" applyFont="1" applyAlignment="1">
      <alignment vertical="center"/>
    </xf>
    <xf numFmtId="0" fontId="0"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wrapText="1"/>
    </xf>
    <xf numFmtId="0" fontId="16" fillId="0" borderId="0" xfId="0" applyFont="1" applyAlignment="1">
      <alignment horizontal="center" vertical="center"/>
    </xf>
    <xf numFmtId="0" fontId="22" fillId="3" borderId="20"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center" vertical="center" wrapText="1"/>
      <protection locked="0"/>
    </xf>
    <xf numFmtId="0" fontId="29" fillId="0" borderId="0" xfId="0" applyFont="1" applyAlignment="1">
      <alignment vertical="top" wrapText="1"/>
    </xf>
    <xf numFmtId="0" fontId="29" fillId="0" borderId="0" xfId="0" applyFont="1" applyAlignment="1">
      <alignment vertical="top"/>
    </xf>
    <xf numFmtId="0" fontId="31" fillId="0" borderId="0" xfId="0" applyFont="1" applyBorder="1"/>
    <xf numFmtId="0" fontId="31" fillId="0" borderId="0" xfId="0" applyFont="1"/>
    <xf numFmtId="0" fontId="30" fillId="0" borderId="0" xfId="0" applyFont="1" applyAlignment="1">
      <alignment vertical="center"/>
    </xf>
    <xf numFmtId="0" fontId="34" fillId="0" borderId="0" xfId="0" applyFont="1" applyAlignment="1">
      <alignment vertical="center"/>
    </xf>
    <xf numFmtId="0" fontId="31" fillId="0" borderId="0" xfId="0" applyFont="1" applyAlignment="1">
      <alignment horizontal="center" vertical="center"/>
    </xf>
    <xf numFmtId="0" fontId="22" fillId="3" borderId="26" xfId="0" applyFont="1" applyFill="1" applyBorder="1" applyAlignment="1" applyProtection="1">
      <alignment horizontal="center" vertical="center" wrapText="1"/>
      <protection locked="0"/>
    </xf>
    <xf numFmtId="0" fontId="22" fillId="3" borderId="29" xfId="0" applyFont="1" applyFill="1" applyBorder="1" applyAlignment="1" applyProtection="1">
      <alignment horizontal="center" vertical="center" wrapText="1"/>
      <protection locked="0"/>
    </xf>
    <xf numFmtId="0" fontId="22" fillId="3" borderId="21" xfId="0" applyFont="1" applyFill="1" applyBorder="1" applyAlignment="1" applyProtection="1">
      <alignment horizontal="center" vertical="center" wrapText="1"/>
      <protection locked="0"/>
    </xf>
    <xf numFmtId="0" fontId="25" fillId="3" borderId="26" xfId="5" applyFont="1" applyFill="1" applyBorder="1" applyAlignment="1">
      <alignment horizontal="left" vertical="center" wrapText="1"/>
    </xf>
    <xf numFmtId="0" fontId="25" fillId="3" borderId="21" xfId="5" applyFont="1" applyFill="1" applyBorder="1" applyAlignment="1">
      <alignment horizontal="left" vertical="center" wrapText="1"/>
    </xf>
    <xf numFmtId="0" fontId="27" fillId="3" borderId="11" xfId="0" applyFont="1" applyFill="1" applyBorder="1" applyAlignment="1">
      <alignment horizontal="left" vertical="center" wrapText="1"/>
    </xf>
    <xf numFmtId="0" fontId="25" fillId="3" borderId="28" xfId="5" applyFont="1" applyFill="1" applyBorder="1" applyAlignment="1">
      <alignment horizontal="left" vertical="center" wrapText="1"/>
    </xf>
    <xf numFmtId="0" fontId="17" fillId="0" borderId="0" xfId="0" applyFont="1" applyFill="1" applyAlignment="1">
      <alignment horizontal="center" vertical="center" wrapText="1"/>
    </xf>
    <xf numFmtId="0" fontId="36" fillId="0" borderId="0" xfId="0" applyFont="1"/>
    <xf numFmtId="0" fontId="25" fillId="0" borderId="0" xfId="0" applyFont="1" applyFill="1" applyAlignment="1">
      <alignment vertical="center"/>
    </xf>
    <xf numFmtId="0" fontId="25" fillId="0" borderId="0" xfId="0" applyFont="1" applyAlignment="1">
      <alignment vertical="center" wrapText="1"/>
    </xf>
    <xf numFmtId="0" fontId="30" fillId="0" borderId="0" xfId="0" applyFont="1" applyBorder="1"/>
    <xf numFmtId="0" fontId="33" fillId="0" borderId="0" xfId="0" applyFont="1" applyBorder="1"/>
    <xf numFmtId="0" fontId="32" fillId="0" borderId="0" xfId="0" applyFont="1" applyBorder="1"/>
    <xf numFmtId="0" fontId="37" fillId="4" borderId="2"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22" fillId="3" borderId="24" xfId="0" applyFont="1" applyFill="1" applyBorder="1" applyAlignment="1" applyProtection="1">
      <alignment horizontal="center" vertical="center" wrapText="1"/>
      <protection locked="0"/>
    </xf>
    <xf numFmtId="0" fontId="22" fillId="3" borderId="19" xfId="0" applyFont="1" applyFill="1" applyBorder="1" applyAlignment="1" applyProtection="1">
      <alignment horizontal="center" vertical="center" wrapText="1"/>
      <protection locked="0"/>
    </xf>
    <xf numFmtId="0" fontId="22" fillId="3" borderId="28" xfId="0" applyFont="1" applyFill="1" applyBorder="1" applyAlignment="1" applyProtection="1">
      <alignment horizontal="center" vertical="center" wrapText="1"/>
      <protection locked="0"/>
    </xf>
    <xf numFmtId="0" fontId="22" fillId="3" borderId="27" xfId="0" applyFont="1" applyFill="1" applyBorder="1" applyAlignment="1" applyProtection="1">
      <alignment horizontal="center" vertical="center" wrapText="1"/>
      <protection locked="0"/>
    </xf>
    <xf numFmtId="0" fontId="29" fillId="0" borderId="0" xfId="0" applyFont="1" applyAlignment="1">
      <alignment horizontal="left" vertical="top" wrapText="1"/>
    </xf>
    <xf numFmtId="0" fontId="39" fillId="0" borderId="0" xfId="0" applyFont="1" applyFill="1" applyBorder="1"/>
    <xf numFmtId="0" fontId="40" fillId="0" borderId="0" xfId="0" applyFont="1" applyFill="1" applyBorder="1"/>
    <xf numFmtId="0" fontId="38" fillId="4" borderId="2"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4" fillId="0" borderId="0" xfId="0" applyFont="1" applyBorder="1" applyAlignment="1">
      <alignment vertical="center"/>
    </xf>
    <xf numFmtId="0" fontId="22" fillId="3" borderId="0" xfId="0" applyFont="1" applyFill="1" applyBorder="1" applyAlignment="1" applyProtection="1">
      <alignment horizontal="center" vertical="center" wrapText="1"/>
      <protection locked="0"/>
    </xf>
    <xf numFmtId="0" fontId="22" fillId="3" borderId="33"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22" fillId="3" borderId="32"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18" xfId="0" applyFont="1" applyFill="1" applyBorder="1" applyAlignment="1" applyProtection="1">
      <alignment horizontal="center" vertical="center" wrapText="1"/>
      <protection locked="0"/>
    </xf>
    <xf numFmtId="0" fontId="22" fillId="3" borderId="25" xfId="0" applyFont="1" applyFill="1" applyBorder="1" applyAlignment="1" applyProtection="1">
      <alignment horizontal="center" vertical="center" wrapText="1"/>
      <protection locked="0"/>
    </xf>
    <xf numFmtId="0" fontId="4" fillId="3" borderId="18" xfId="0" applyFont="1" applyFill="1" applyBorder="1" applyAlignment="1">
      <alignment horizontal="left" vertical="center" wrapText="1"/>
    </xf>
    <xf numFmtId="0" fontId="35" fillId="3" borderId="26"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25" fillId="5" borderId="29" xfId="5" applyFont="1" applyFill="1" applyBorder="1" applyAlignment="1">
      <alignment vertical="center" wrapText="1"/>
    </xf>
    <xf numFmtId="0" fontId="25" fillId="5" borderId="21" xfId="5" applyFont="1" applyFill="1" applyBorder="1" applyAlignment="1">
      <alignment vertical="center" wrapText="1"/>
    </xf>
    <xf numFmtId="0" fontId="25" fillId="5" borderId="28" xfId="5" applyFont="1" applyFill="1" applyBorder="1" applyAlignment="1">
      <alignment vertical="center" wrapText="1"/>
    </xf>
    <xf numFmtId="0" fontId="25" fillId="3" borderId="26" xfId="5" applyFont="1" applyFill="1" applyBorder="1" applyAlignment="1">
      <alignment vertical="center" wrapText="1"/>
    </xf>
    <xf numFmtId="0" fontId="25" fillId="3" borderId="21" xfId="5" applyFont="1" applyFill="1" applyBorder="1" applyAlignment="1">
      <alignment vertical="center" wrapText="1"/>
    </xf>
    <xf numFmtId="0" fontId="24" fillId="3" borderId="21" xfId="5" applyFont="1" applyFill="1" applyBorder="1" applyAlignment="1">
      <alignment vertical="center" wrapText="1"/>
    </xf>
    <xf numFmtId="0" fontId="24" fillId="3" borderId="28" xfId="5" applyFont="1" applyFill="1" applyBorder="1" applyAlignment="1">
      <alignment vertical="center" wrapText="1"/>
    </xf>
    <xf numFmtId="0" fontId="25" fillId="3" borderId="27" xfId="5" applyFont="1" applyFill="1" applyBorder="1" applyAlignment="1">
      <alignment horizontal="left" vertical="center" wrapText="1"/>
    </xf>
    <xf numFmtId="0" fontId="4" fillId="3" borderId="27" xfId="0" applyFont="1" applyFill="1" applyBorder="1" applyAlignment="1">
      <alignment horizontal="left" vertical="center" wrapText="1"/>
    </xf>
    <xf numFmtId="0" fontId="27" fillId="3" borderId="2" xfId="0" applyFont="1" applyFill="1" applyBorder="1" applyAlignment="1">
      <alignment vertical="center" wrapText="1"/>
    </xf>
    <xf numFmtId="0" fontId="27" fillId="3" borderId="30" xfId="0" applyFont="1" applyFill="1" applyBorder="1" applyAlignment="1">
      <alignment vertical="center" wrapText="1"/>
    </xf>
    <xf numFmtId="0" fontId="27" fillId="3" borderId="1" xfId="0" applyFont="1" applyFill="1" applyBorder="1" applyAlignment="1">
      <alignment vertical="center" wrapText="1"/>
    </xf>
    <xf numFmtId="0" fontId="21" fillId="7" borderId="10" xfId="0" applyFont="1" applyFill="1" applyBorder="1" applyAlignment="1">
      <alignment horizontal="center" vertical="center" wrapText="1"/>
    </xf>
    <xf numFmtId="0" fontId="41" fillId="7" borderId="4" xfId="0" applyFont="1" applyFill="1" applyBorder="1" applyAlignment="1">
      <alignment horizontal="center" vertical="center" textRotation="90" wrapText="1"/>
    </xf>
    <xf numFmtId="0" fontId="42" fillId="7" borderId="4" xfId="0" applyFont="1" applyFill="1" applyBorder="1" applyAlignment="1">
      <alignment horizontal="center" vertical="center" textRotation="90" wrapText="1"/>
    </xf>
    <xf numFmtId="0" fontId="26" fillId="5" borderId="8" xfId="5" quotePrefix="1" applyFont="1" applyFill="1" applyBorder="1" applyAlignment="1">
      <alignment horizontal="left" vertical="center" wrapText="1"/>
    </xf>
    <xf numFmtId="0" fontId="25" fillId="5" borderId="8" xfId="5" applyFont="1" applyFill="1" applyBorder="1" applyAlignment="1">
      <alignment horizontal="left" vertical="center" wrapText="1"/>
    </xf>
    <xf numFmtId="0" fontId="18" fillId="5" borderId="13" xfId="0" quotePrefix="1" applyFont="1" applyFill="1" applyBorder="1" applyAlignment="1">
      <alignment horizontal="left" vertical="center" wrapText="1"/>
    </xf>
    <xf numFmtId="0" fontId="25" fillId="5" borderId="8" xfId="5" quotePrefix="1" applyFont="1" applyFill="1" applyBorder="1" applyAlignment="1">
      <alignment horizontal="left" vertical="center" wrapText="1"/>
    </xf>
    <xf numFmtId="0" fontId="31" fillId="0" borderId="0" xfId="0" applyFont="1" applyBorder="1" applyAlignment="1">
      <alignment wrapText="1"/>
    </xf>
    <xf numFmtId="0" fontId="0" fillId="0" borderId="0" xfId="0" applyFont="1" applyAlignment="1">
      <alignment wrapText="1"/>
    </xf>
    <xf numFmtId="0" fontId="38" fillId="4" borderId="31" xfId="0" applyFont="1" applyFill="1" applyBorder="1" applyAlignment="1">
      <alignment horizontal="center" vertical="center" wrapText="1"/>
    </xf>
    <xf numFmtId="0" fontId="2" fillId="0" borderId="0" xfId="0" applyFont="1" applyAlignment="1">
      <alignment wrapText="1"/>
    </xf>
    <xf numFmtId="0" fontId="38" fillId="4" borderId="12" xfId="0" applyFont="1" applyFill="1" applyBorder="1" applyAlignment="1">
      <alignment horizontal="center" vertical="center" wrapText="1"/>
    </xf>
    <xf numFmtId="0" fontId="25" fillId="5" borderId="10" xfId="0" applyFont="1" applyFill="1" applyBorder="1" applyAlignment="1">
      <alignment vertical="center" wrapText="1"/>
    </xf>
    <xf numFmtId="0" fontId="25" fillId="5" borderId="1" xfId="0" applyFont="1" applyFill="1" applyBorder="1" applyAlignment="1">
      <alignment vertical="center" wrapText="1"/>
    </xf>
    <xf numFmtId="0" fontId="47" fillId="5" borderId="4" xfId="0" applyFont="1" applyFill="1" applyBorder="1" applyAlignment="1">
      <alignment horizontal="center" vertical="center" wrapText="1"/>
    </xf>
    <xf numFmtId="0" fontId="47" fillId="0" borderId="0" xfId="0" applyFont="1"/>
    <xf numFmtId="0" fontId="48" fillId="5" borderId="4" xfId="0" applyFont="1" applyFill="1" applyBorder="1" applyAlignment="1">
      <alignment horizontal="center" vertical="center" wrapText="1"/>
    </xf>
    <xf numFmtId="0" fontId="0" fillId="0" borderId="0" xfId="0" applyFill="1" applyBorder="1" applyAlignment="1">
      <alignment horizontal="left" vertical="center" wrapText="1"/>
    </xf>
    <xf numFmtId="0" fontId="4" fillId="0" borderId="0" xfId="2" applyFont="1" applyAlignment="1">
      <alignment vertical="top"/>
    </xf>
    <xf numFmtId="0" fontId="0" fillId="0" borderId="0" xfId="0" applyFill="1" applyBorder="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Fill="1" applyAlignment="1">
      <alignment horizontal="left" vertical="center" wrapText="1"/>
    </xf>
    <xf numFmtId="0" fontId="18" fillId="2" borderId="11"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21" fillId="7" borderId="11"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0" fillId="0" borderId="0" xfId="0" applyFill="1" applyBorder="1" applyAlignment="1">
      <alignment horizontal="left" vertical="top" wrapText="1"/>
    </xf>
    <xf numFmtId="0" fontId="28" fillId="0" borderId="0" xfId="0" applyFont="1" applyAlignment="1">
      <alignment horizontal="left" vertical="center" wrapText="1"/>
    </xf>
    <xf numFmtId="0" fontId="0" fillId="0" borderId="0" xfId="0" applyFill="1" applyBorder="1" applyAlignment="1">
      <alignment horizontal="left" vertical="center" wrapText="1"/>
    </xf>
    <xf numFmtId="0" fontId="4" fillId="0" borderId="0" xfId="2" applyFont="1" applyAlignment="1">
      <alignment vertical="top"/>
    </xf>
    <xf numFmtId="0" fontId="18" fillId="2" borderId="11"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25" fillId="0" borderId="0" xfId="0" applyFont="1" applyAlignment="1">
      <alignment horizontal="left" vertical="center"/>
    </xf>
    <xf numFmtId="0" fontId="38" fillId="4" borderId="11" xfId="0" applyFont="1" applyFill="1" applyBorder="1" applyAlignment="1">
      <alignment horizontal="center" wrapText="1"/>
    </xf>
    <xf numFmtId="0" fontId="38" fillId="4" borderId="12" xfId="0" applyFont="1" applyFill="1" applyBorder="1" applyAlignment="1">
      <alignment horizontal="center"/>
    </xf>
    <xf numFmtId="0" fontId="21" fillId="7" borderId="32"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5" fillId="0" borderId="0" xfId="0" applyFont="1" applyAlignment="1">
      <alignment horizontal="left" vertical="center" wrapText="1"/>
    </xf>
    <xf numFmtId="0" fontId="25" fillId="0" borderId="0" xfId="0" applyFont="1" applyFill="1" applyAlignment="1">
      <alignment horizontal="left" vertical="center"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45" fillId="6" borderId="13"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13" xfId="0" applyFont="1" applyFill="1" applyBorder="1" applyAlignment="1">
      <alignment horizontal="center" vertical="center"/>
    </xf>
    <xf numFmtId="0" fontId="44" fillId="6" borderId="8" xfId="0" applyFont="1" applyFill="1" applyBorder="1" applyAlignment="1">
      <alignment horizontal="center" vertical="center"/>
    </xf>
  </cellXfs>
  <cellStyles count="6">
    <cellStyle name="Hyperlink" xfId="5" builtinId="8"/>
    <cellStyle name="Normal" xfId="0" builtinId="0"/>
    <cellStyle name="Normal 2" xfId="2"/>
    <cellStyle name="Normal 2 2" xfId="3"/>
    <cellStyle name="Normal 3" xfId="1"/>
    <cellStyle name="Normal 7" xfId="4"/>
  </cellStyles>
  <dxfs count="0"/>
  <tableStyles count="0" defaultTableStyle="TableStyleMedium2" defaultPivotStyle="PivotStyleLight16"/>
  <colors>
    <mruColors>
      <color rgb="FFE8F2F9"/>
      <color rgb="FFC2C851"/>
      <color rgb="FFE7B3FF"/>
      <color rgb="FFECFFB7"/>
      <color rgb="FF035FAA"/>
      <color rgb="FFFFE8E1"/>
      <color rgb="FF5B6A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38</xdr:col>
      <xdr:colOff>0</xdr:colOff>
      <xdr:row>10</xdr:row>
      <xdr:rowOff>0</xdr:rowOff>
    </xdr:from>
    <xdr:to>
      <xdr:col>59</xdr:col>
      <xdr:colOff>561975</xdr:colOff>
      <xdr:row>30</xdr:row>
      <xdr:rowOff>171450</xdr:rowOff>
    </xdr:to>
    <xdr:pic>
      <xdr:nvPicPr>
        <xdr:cNvPr id="7" name="Picture 6">
          <a:extLst>
            <a:ext uri="{FF2B5EF4-FFF2-40B4-BE49-F238E27FC236}">
              <a16:creationId xmlns:a16="http://schemas.microsoft.com/office/drawing/2014/main" xmlns="" id="{0F34EC88-20EE-5780-CDE1-360F8873CB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0700" y="2146300"/>
          <a:ext cx="5943600" cy="511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33</xdr:col>
      <xdr:colOff>38100</xdr:colOff>
      <xdr:row>38</xdr:row>
      <xdr:rowOff>85725</xdr:rowOff>
    </xdr:to>
    <xdr:pic>
      <xdr:nvPicPr>
        <xdr:cNvPr id="9" name="Picture 8">
          <a:extLst>
            <a:ext uri="{FF2B5EF4-FFF2-40B4-BE49-F238E27FC236}">
              <a16:creationId xmlns:a16="http://schemas.microsoft.com/office/drawing/2014/main" xmlns="" id="{E9AEB30B-3576-F5CF-D7A6-FEC2B45A21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2146300"/>
          <a:ext cx="5943600" cy="667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104775</xdr:colOff>
      <xdr:row>32</xdr:row>
      <xdr:rowOff>28575</xdr:rowOff>
    </xdr:from>
    <xdr:to>
      <xdr:col>59</xdr:col>
      <xdr:colOff>533400</xdr:colOff>
      <xdr:row>38</xdr:row>
      <xdr:rowOff>0</xdr:rowOff>
    </xdr:to>
    <xdr:pic>
      <xdr:nvPicPr>
        <xdr:cNvPr id="11" name="Picture 10">
          <a:extLst>
            <a:ext uri="{FF2B5EF4-FFF2-40B4-BE49-F238E27FC236}">
              <a16:creationId xmlns:a16="http://schemas.microsoft.com/office/drawing/2014/main" xmlns="" id="{78300DA1-5E5E-C85E-5D1D-1DF4B671F0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69941" y="7418294"/>
          <a:ext cx="6017558" cy="1248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40</xdr:row>
      <xdr:rowOff>0</xdr:rowOff>
    </xdr:from>
    <xdr:to>
      <xdr:col>33</xdr:col>
      <xdr:colOff>38100</xdr:colOff>
      <xdr:row>71</xdr:row>
      <xdr:rowOff>47625</xdr:rowOff>
    </xdr:to>
    <xdr:pic>
      <xdr:nvPicPr>
        <xdr:cNvPr id="12" name="Picture 11">
          <a:extLst>
            <a:ext uri="{FF2B5EF4-FFF2-40B4-BE49-F238E27FC236}">
              <a16:creationId xmlns:a16="http://schemas.microsoft.com/office/drawing/2014/main" xmlns="" id="{51D003C3-B677-E153-590F-718584D252A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81000" y="9048750"/>
          <a:ext cx="59436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0</xdr:colOff>
      <xdr:row>40</xdr:row>
      <xdr:rowOff>0</xdr:rowOff>
    </xdr:from>
    <xdr:to>
      <xdr:col>59</xdr:col>
      <xdr:colOff>561975</xdr:colOff>
      <xdr:row>51</xdr:row>
      <xdr:rowOff>66675</xdr:rowOff>
    </xdr:to>
    <xdr:pic>
      <xdr:nvPicPr>
        <xdr:cNvPr id="13" name="Picture 12">
          <a:extLst>
            <a:ext uri="{FF2B5EF4-FFF2-40B4-BE49-F238E27FC236}">
              <a16:creationId xmlns:a16="http://schemas.microsoft.com/office/drawing/2014/main" xmlns="" id="{D579660A-7E86-4E99-3BE9-66C75FB4CB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140700" y="9099550"/>
          <a:ext cx="5943600"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93"/>
  <sheetViews>
    <sheetView showGridLines="0" zoomScale="85" zoomScaleNormal="85" workbookViewId="0">
      <selection activeCell="W8" sqref="W8"/>
    </sheetView>
  </sheetViews>
  <sheetFormatPr defaultColWidth="9.28515625" defaultRowHeight="13.15"/>
  <cols>
    <col min="1" max="1" width="2.7109375" style="4" customWidth="1"/>
    <col min="2" max="3" width="2.7109375" style="1" customWidth="1"/>
    <col min="4" max="4" width="2.7109375" style="2" customWidth="1"/>
    <col min="5" max="37" width="2.7109375" style="1" customWidth="1"/>
    <col min="38" max="38" width="2" style="1" customWidth="1"/>
    <col min="39" max="55" width="2.7109375" style="1" customWidth="1"/>
    <col min="56" max="56" width="2.7109375" style="4" customWidth="1"/>
    <col min="57" max="57" width="9.28515625" style="5"/>
    <col min="58" max="16384" width="9.28515625" style="4"/>
  </cols>
  <sheetData>
    <row r="2" spans="1:59" ht="23.25" customHeight="1">
      <c r="B2" s="145" t="s">
        <v>0</v>
      </c>
      <c r="C2" s="145"/>
      <c r="D2" s="145"/>
      <c r="E2" s="145"/>
      <c r="F2" s="145"/>
      <c r="G2" s="145"/>
      <c r="H2" s="145"/>
      <c r="I2" s="145"/>
      <c r="J2" s="145"/>
      <c r="K2" s="145"/>
      <c r="L2" s="145"/>
      <c r="M2" s="145"/>
      <c r="N2" s="145"/>
      <c r="O2" s="145"/>
      <c r="P2" s="145"/>
      <c r="Q2" s="145"/>
      <c r="R2" s="145"/>
      <c r="S2" s="145"/>
      <c r="BC2" s="3"/>
    </row>
    <row r="3" spans="1:59" ht="15.75">
      <c r="B3" s="135"/>
      <c r="C3" s="135"/>
      <c r="AL3" s="26"/>
      <c r="AM3" s="4"/>
      <c r="BC3" s="6"/>
      <c r="BD3" s="7"/>
      <c r="BE3" s="8"/>
      <c r="BF3" s="7"/>
      <c r="BG3" s="7"/>
    </row>
    <row r="4" spans="1:59" ht="17.25" customHeight="1">
      <c r="B4" s="135"/>
      <c r="C4" s="147" t="s">
        <v>1</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BC4" s="6"/>
      <c r="BD4" s="7"/>
      <c r="BE4" s="8"/>
      <c r="BF4" s="7"/>
      <c r="BG4" s="7"/>
    </row>
    <row r="5" spans="1:59" ht="15.75">
      <c r="B5" s="135"/>
      <c r="C5" s="135" t="s">
        <v>2</v>
      </c>
      <c r="G5" s="61"/>
      <c r="H5" s="61"/>
      <c r="I5" s="61"/>
      <c r="J5" s="61"/>
      <c r="K5" s="61"/>
      <c r="L5" s="61"/>
      <c r="M5" s="61"/>
      <c r="N5" s="61"/>
      <c r="O5" s="61"/>
      <c r="P5" s="61"/>
      <c r="Q5" s="61"/>
      <c r="R5" s="61"/>
      <c r="S5" s="61"/>
      <c r="T5" s="61"/>
      <c r="U5" s="61"/>
      <c r="V5" s="61"/>
      <c r="W5" s="61"/>
      <c r="X5" s="61"/>
      <c r="Y5" s="61"/>
      <c r="Z5" s="61"/>
      <c r="AA5" s="60"/>
      <c r="AL5" s="26"/>
      <c r="AM5" s="4"/>
      <c r="BC5" s="6"/>
      <c r="BD5" s="7"/>
      <c r="BE5" s="8"/>
      <c r="BF5" s="7"/>
      <c r="BG5" s="7"/>
    </row>
    <row r="6" spans="1:59" ht="15.75">
      <c r="B6" s="135"/>
      <c r="C6" s="135" t="s">
        <v>3</v>
      </c>
      <c r="G6" s="60"/>
      <c r="H6" s="60"/>
      <c r="I6" s="60"/>
      <c r="J6" s="60"/>
      <c r="K6" s="60"/>
      <c r="L6" s="60"/>
      <c r="M6" s="60"/>
      <c r="N6" s="60"/>
      <c r="O6" s="60"/>
      <c r="P6" s="60"/>
      <c r="Q6" s="60"/>
      <c r="R6" s="60"/>
      <c r="S6" s="60"/>
      <c r="T6" s="60"/>
      <c r="U6" s="60"/>
      <c r="V6" s="60"/>
      <c r="W6" s="60"/>
      <c r="X6" s="60"/>
      <c r="Y6" s="60"/>
      <c r="Z6" s="60"/>
      <c r="AA6" s="60"/>
      <c r="AL6" s="26"/>
      <c r="AM6" s="4"/>
      <c r="BC6" s="6"/>
      <c r="BD6" s="7"/>
      <c r="BE6" s="8"/>
      <c r="BF6" s="7"/>
      <c r="BG6" s="7"/>
    </row>
    <row r="7" spans="1:59" ht="15.75">
      <c r="B7" s="135"/>
      <c r="C7" s="135" t="s">
        <v>4</v>
      </c>
      <c r="G7" s="60"/>
      <c r="H7" s="60"/>
      <c r="I7" s="60"/>
      <c r="J7" s="60"/>
      <c r="K7" s="60"/>
      <c r="L7" s="60"/>
      <c r="M7" s="60"/>
      <c r="N7" s="60"/>
      <c r="O7" s="60"/>
      <c r="P7" s="60"/>
      <c r="Q7" s="60"/>
      <c r="R7" s="60"/>
      <c r="S7" s="60"/>
      <c r="T7" s="60"/>
      <c r="U7" s="60"/>
      <c r="V7" s="60"/>
      <c r="W7" s="60"/>
      <c r="X7" s="60"/>
      <c r="Y7" s="60"/>
      <c r="Z7" s="60"/>
      <c r="AA7" s="60"/>
      <c r="AL7" s="26"/>
      <c r="AM7" s="4"/>
      <c r="BC7" s="6"/>
      <c r="BD7" s="7"/>
      <c r="BE7" s="8"/>
      <c r="BF7" s="7"/>
      <c r="BG7" s="7"/>
    </row>
    <row r="8" spans="1:59" ht="15.75">
      <c r="B8" s="135"/>
      <c r="C8" s="135" t="s">
        <v>5</v>
      </c>
      <c r="G8" s="60"/>
      <c r="H8" s="60"/>
      <c r="I8" s="60"/>
      <c r="J8" s="60"/>
      <c r="K8" s="60"/>
      <c r="L8" s="60"/>
      <c r="M8" s="60"/>
      <c r="N8" s="60"/>
      <c r="O8" s="60"/>
      <c r="P8" s="60"/>
      <c r="Q8" s="60"/>
      <c r="R8" s="60"/>
      <c r="S8" s="60"/>
      <c r="T8" s="60"/>
      <c r="U8" s="60"/>
      <c r="V8" s="60"/>
      <c r="W8" s="60"/>
      <c r="X8" s="60"/>
      <c r="Y8" s="60"/>
      <c r="Z8" s="60"/>
      <c r="AA8" s="60"/>
      <c r="AL8" s="26"/>
      <c r="AM8" s="4"/>
      <c r="BC8" s="6"/>
      <c r="BD8" s="7"/>
      <c r="BE8" s="8"/>
      <c r="BF8" s="7"/>
      <c r="BG8" s="7"/>
    </row>
    <row r="9" spans="1:59" ht="15.75">
      <c r="B9" s="135"/>
      <c r="C9" s="135"/>
      <c r="G9" s="87"/>
      <c r="H9" s="87"/>
      <c r="I9" s="87"/>
      <c r="J9" s="87"/>
      <c r="K9" s="87"/>
      <c r="L9" s="87"/>
      <c r="M9" s="87"/>
      <c r="N9" s="87"/>
      <c r="O9" s="87"/>
      <c r="P9" s="87"/>
      <c r="Q9" s="87"/>
      <c r="R9" s="87"/>
      <c r="S9" s="87"/>
      <c r="T9" s="87"/>
      <c r="U9" s="87"/>
      <c r="V9" s="87"/>
      <c r="W9" s="87"/>
      <c r="X9" s="87"/>
      <c r="Y9" s="87"/>
      <c r="Z9" s="87"/>
      <c r="AA9" s="60"/>
      <c r="AL9" s="26"/>
      <c r="AM9" s="4"/>
      <c r="BC9" s="6"/>
      <c r="BD9" s="7"/>
      <c r="BE9" s="8"/>
      <c r="BF9" s="7"/>
      <c r="BG9" s="7"/>
    </row>
    <row r="10" spans="1:59" ht="18">
      <c r="A10" s="28"/>
      <c r="B10" s="29"/>
      <c r="C10" s="89" t="s">
        <v>1</v>
      </c>
      <c r="D10" s="30"/>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89" t="s">
        <v>2</v>
      </c>
      <c r="AN10" s="88"/>
      <c r="AO10" s="29"/>
      <c r="AP10" s="29"/>
      <c r="AQ10" s="29"/>
      <c r="AR10" s="29"/>
      <c r="AS10" s="29"/>
      <c r="AT10" s="29"/>
      <c r="AU10" s="29"/>
      <c r="AV10" s="29"/>
      <c r="AW10" s="29"/>
      <c r="AX10" s="29"/>
      <c r="AY10" s="29"/>
      <c r="AZ10" s="29"/>
      <c r="BA10" s="29"/>
      <c r="BB10" s="29"/>
      <c r="BC10" s="29"/>
      <c r="BD10" s="28"/>
      <c r="BE10" s="31"/>
    </row>
    <row r="11" spans="1:59" ht="15.75">
      <c r="A11" s="28"/>
      <c r="B11" s="32"/>
      <c r="C11" s="35"/>
      <c r="D11" s="34"/>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33"/>
      <c r="BD11" s="28"/>
      <c r="BE11" s="31"/>
    </row>
    <row r="12" spans="1:59" ht="14.25">
      <c r="A12" s="28"/>
      <c r="B12" s="35"/>
      <c r="C12" s="35"/>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35"/>
      <c r="BD12" s="28"/>
      <c r="BE12" s="31"/>
    </row>
    <row r="13" spans="1:59" ht="14.25">
      <c r="A13" s="28"/>
      <c r="B13" s="35"/>
      <c r="C13" s="35"/>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35"/>
      <c r="BD13" s="28"/>
      <c r="BE13" s="31"/>
    </row>
    <row r="14" spans="1:59" ht="29.25" customHeight="1">
      <c r="A14" s="28"/>
      <c r="B14" s="35"/>
      <c r="C14" s="35"/>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35"/>
      <c r="BD14" s="28"/>
      <c r="BE14" s="31"/>
    </row>
    <row r="15" spans="1:59" ht="14.25">
      <c r="A15" s="28"/>
      <c r="B15" s="35"/>
      <c r="C15" s="35"/>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35"/>
      <c r="BD15" s="28"/>
      <c r="BE15" s="31"/>
    </row>
    <row r="16" spans="1:59" ht="14.25">
      <c r="A16" s="28"/>
      <c r="B16" s="35"/>
      <c r="C16" s="35"/>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35"/>
      <c r="BD16" s="28"/>
      <c r="BE16" s="31"/>
    </row>
    <row r="17" spans="1:57" ht="25.5" customHeight="1">
      <c r="A17" s="28"/>
      <c r="B17" s="35"/>
      <c r="C17" s="35"/>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35"/>
      <c r="BD17" s="28"/>
      <c r="BE17" s="31"/>
    </row>
    <row r="18" spans="1:57" ht="14.25">
      <c r="A18" s="28"/>
      <c r="B18" s="35"/>
      <c r="C18" s="35"/>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35"/>
      <c r="BD18" s="28"/>
      <c r="BE18" s="31"/>
    </row>
    <row r="19" spans="1:57" ht="14.25">
      <c r="A19" s="28"/>
      <c r="B19" s="35"/>
      <c r="C19" s="35"/>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35"/>
      <c r="BD19" s="28"/>
      <c r="BE19" s="31"/>
    </row>
    <row r="20" spans="1:57" ht="42" customHeight="1">
      <c r="A20" s="28"/>
      <c r="B20" s="35"/>
      <c r="C20" s="35"/>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35"/>
      <c r="BD20" s="28"/>
      <c r="BE20" s="31"/>
    </row>
    <row r="21" spans="1:57" ht="14.25">
      <c r="A21" s="28"/>
      <c r="B21" s="35"/>
      <c r="C21" s="35"/>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35"/>
      <c r="BD21" s="28"/>
      <c r="BE21" s="31"/>
    </row>
    <row r="22" spans="1:57" ht="27" customHeight="1">
      <c r="A22" s="28"/>
      <c r="B22" s="35"/>
      <c r="C22" s="35"/>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35"/>
      <c r="BD22" s="28"/>
      <c r="BE22" s="31"/>
    </row>
    <row r="23" spans="1:57" ht="30.75" customHeight="1">
      <c r="A23" s="28"/>
      <c r="B23" s="35"/>
      <c r="C23" s="35"/>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35"/>
      <c r="BD23" s="28"/>
      <c r="BE23" s="31"/>
    </row>
    <row r="24" spans="1:57" ht="14.25">
      <c r="A24" s="28"/>
      <c r="B24" s="35"/>
      <c r="C24" s="35"/>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35"/>
      <c r="BD24" s="28"/>
      <c r="BE24" s="36"/>
    </row>
    <row r="25" spans="1:57" ht="14.25">
      <c r="A25" s="28"/>
      <c r="B25" s="35"/>
      <c r="C25" s="35"/>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35"/>
      <c r="BD25" s="28"/>
      <c r="BE25" s="31"/>
    </row>
    <row r="26" spans="1:57" ht="14.25">
      <c r="A26" s="28"/>
      <c r="B26" s="35"/>
      <c r="C26" s="35"/>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35"/>
      <c r="BD26" s="28"/>
      <c r="BE26" s="31"/>
    </row>
    <row r="27" spans="1:57" ht="14.25">
      <c r="A27" s="28"/>
      <c r="B27" s="35"/>
      <c r="C27" s="35"/>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35"/>
      <c r="BD27" s="28"/>
      <c r="BE27" s="31"/>
    </row>
    <row r="28" spans="1:57" ht="30" customHeight="1">
      <c r="A28" s="28"/>
      <c r="B28" s="35"/>
      <c r="C28" s="35"/>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35"/>
      <c r="BD28" s="28"/>
      <c r="BE28" s="31"/>
    </row>
    <row r="29" spans="1:57" ht="15" customHeight="1">
      <c r="A29" s="28"/>
      <c r="B29" s="35"/>
      <c r="C29" s="35"/>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35"/>
      <c r="BD29" s="28"/>
      <c r="BE29" s="36"/>
    </row>
    <row r="30" spans="1:57" ht="15" customHeight="1">
      <c r="A30" s="28"/>
      <c r="B30" s="35"/>
      <c r="C30" s="35"/>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35"/>
      <c r="BD30" s="28"/>
      <c r="BE30" s="31"/>
    </row>
    <row r="31" spans="1:57" ht="15" customHeight="1">
      <c r="A31" s="28"/>
      <c r="B31" s="35"/>
      <c r="C31" s="35"/>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35"/>
      <c r="BD31" s="28"/>
      <c r="BE31" s="31"/>
    </row>
    <row r="32" spans="1:57" ht="15" customHeight="1">
      <c r="A32" s="28"/>
      <c r="B32" s="35"/>
      <c r="C32" s="35"/>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89" t="s">
        <v>3</v>
      </c>
      <c r="AN32" s="134"/>
      <c r="AO32" s="134"/>
      <c r="AP32" s="134"/>
      <c r="AQ32" s="134"/>
      <c r="AR32" s="134"/>
      <c r="AS32" s="134"/>
      <c r="AT32" s="134"/>
      <c r="AU32" s="134"/>
      <c r="AV32" s="134"/>
      <c r="AW32" s="134"/>
      <c r="AX32" s="134"/>
      <c r="AY32" s="134"/>
      <c r="AZ32" s="134"/>
      <c r="BA32" s="134"/>
      <c r="BB32" s="134"/>
      <c r="BC32" s="35"/>
      <c r="BD32" s="28"/>
      <c r="BE32" s="31"/>
    </row>
    <row r="33" spans="1:57" ht="15" customHeight="1">
      <c r="A33" s="28"/>
      <c r="B33" s="35"/>
      <c r="C33" s="35"/>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35"/>
      <c r="BD33" s="28"/>
      <c r="BE33" s="31"/>
    </row>
    <row r="34" spans="1:57" ht="25.5" customHeight="1">
      <c r="A34" s="28"/>
      <c r="B34" s="35"/>
      <c r="C34" s="35"/>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35"/>
      <c r="BD34" s="28"/>
      <c r="BE34" s="31"/>
    </row>
    <row r="35" spans="1:57" ht="14.25">
      <c r="A35" s="28"/>
      <c r="B35" s="35"/>
      <c r="C35" s="29"/>
      <c r="D35" s="37"/>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28"/>
      <c r="BE35" s="31"/>
    </row>
    <row r="36" spans="1:57" ht="14.25">
      <c r="A36" s="28"/>
      <c r="B36" s="29"/>
      <c r="C36" s="33"/>
      <c r="D36" s="30"/>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8"/>
      <c r="BE36" s="31"/>
    </row>
    <row r="37" spans="1:57" ht="15.75">
      <c r="A37" s="28"/>
      <c r="B37" s="32"/>
      <c r="C37" s="35"/>
      <c r="D37" s="34"/>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33"/>
      <c r="BD37" s="28"/>
      <c r="BE37" s="31"/>
    </row>
    <row r="38" spans="1:57" ht="14.25">
      <c r="A38" s="28"/>
      <c r="B38" s="35"/>
      <c r="C38" s="35"/>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35"/>
      <c r="BD38" s="28"/>
      <c r="BE38" s="31"/>
    </row>
    <row r="39" spans="1:57" ht="15" customHeight="1">
      <c r="A39" s="28"/>
      <c r="B39" s="35"/>
      <c r="C39" s="35"/>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35"/>
      <c r="BD39" s="28"/>
      <c r="BE39" s="31"/>
    </row>
    <row r="40" spans="1:57" ht="18">
      <c r="A40" s="28"/>
      <c r="B40" s="35"/>
      <c r="C40" s="89" t="s">
        <v>6</v>
      </c>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89" t="s">
        <v>7</v>
      </c>
      <c r="AN40" s="136"/>
      <c r="AO40" s="136"/>
      <c r="AP40" s="136"/>
      <c r="AQ40" s="136"/>
      <c r="AR40" s="136"/>
      <c r="AS40" s="136"/>
      <c r="AT40" s="136"/>
      <c r="AU40" s="136"/>
      <c r="AV40" s="136"/>
      <c r="AW40" s="136"/>
      <c r="AX40" s="136"/>
      <c r="AY40" s="136"/>
      <c r="AZ40" s="136"/>
      <c r="BA40" s="136"/>
      <c r="BB40" s="136"/>
      <c r="BC40" s="35"/>
      <c r="BD40" s="28"/>
      <c r="BE40" s="31"/>
    </row>
    <row r="41" spans="1:57" ht="15" customHeight="1">
      <c r="A41" s="28"/>
      <c r="B41" s="35"/>
      <c r="C41" s="35"/>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35"/>
      <c r="BD41" s="28"/>
      <c r="BE41" s="31"/>
    </row>
    <row r="42" spans="1:57" ht="14.25">
      <c r="A42" s="28"/>
      <c r="B42" s="35"/>
      <c r="C42" s="35"/>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35"/>
      <c r="BD42" s="28"/>
      <c r="BE42" s="31"/>
    </row>
    <row r="43" spans="1:57" ht="15" customHeight="1">
      <c r="A43" s="28"/>
      <c r="B43" s="35"/>
      <c r="C43" s="35"/>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35"/>
      <c r="BD43" s="38"/>
      <c r="BE43" s="31"/>
    </row>
    <row r="44" spans="1:57" ht="15" customHeight="1">
      <c r="A44" s="28"/>
      <c r="B44" s="35"/>
      <c r="C44" s="35"/>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35"/>
      <c r="BD44" s="38"/>
      <c r="BE44" s="31"/>
    </row>
    <row r="45" spans="1:57" ht="15" customHeight="1">
      <c r="A45" s="28"/>
      <c r="B45" s="35"/>
      <c r="C45" s="35"/>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35"/>
      <c r="BD45" s="28"/>
      <c r="BE45" s="31"/>
    </row>
    <row r="46" spans="1:57" ht="14.25">
      <c r="A46" s="28"/>
      <c r="B46" s="35"/>
      <c r="C46" s="39"/>
      <c r="D46" s="37"/>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28"/>
      <c r="BE46" s="31"/>
    </row>
    <row r="47" spans="1:57" ht="14.25">
      <c r="A47" s="28"/>
      <c r="B47" s="39"/>
      <c r="C47" s="33"/>
      <c r="D47" s="37"/>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28"/>
      <c r="BE47" s="31"/>
    </row>
    <row r="48" spans="1:57" ht="15.75">
      <c r="A48" s="28"/>
      <c r="B48" s="32"/>
      <c r="C48" s="35"/>
      <c r="D48" s="40"/>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28"/>
      <c r="BE48" s="31"/>
    </row>
    <row r="49" spans="1:57" ht="14.25">
      <c r="A49" s="28"/>
      <c r="B49" s="35"/>
      <c r="C49" s="35"/>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35"/>
      <c r="BD49" s="38"/>
      <c r="BE49" s="31"/>
    </row>
    <row r="50" spans="1:57" ht="14.25">
      <c r="A50" s="28"/>
      <c r="B50" s="35"/>
      <c r="C50" s="35"/>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35"/>
      <c r="BD50" s="28"/>
      <c r="BE50" s="31"/>
    </row>
    <row r="51" spans="1:57" ht="14.25">
      <c r="A51" s="28"/>
      <c r="B51" s="35"/>
      <c r="C51" s="35"/>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35"/>
      <c r="BD51" s="28"/>
      <c r="BE51" s="31"/>
    </row>
    <row r="52" spans="1:57" ht="14.25">
      <c r="A52" s="28"/>
      <c r="B52" s="35"/>
      <c r="C52" s="35"/>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35"/>
      <c r="BD52" s="28"/>
      <c r="BE52" s="31"/>
    </row>
    <row r="53" spans="1:57" ht="14.25">
      <c r="A53" s="28"/>
      <c r="B53" s="35"/>
      <c r="C53" s="35"/>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35"/>
      <c r="BD53" s="28"/>
      <c r="BE53" s="31"/>
    </row>
    <row r="54" spans="1:57" ht="14.25">
      <c r="A54" s="28"/>
      <c r="B54" s="35"/>
      <c r="C54" s="35"/>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35"/>
      <c r="BD54" s="28"/>
      <c r="BE54" s="31"/>
    </row>
    <row r="55" spans="1:57" ht="14.25">
      <c r="A55" s="28"/>
      <c r="B55" s="35"/>
      <c r="C55" s="35"/>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35"/>
      <c r="BD55" s="28"/>
      <c r="BE55" s="31"/>
    </row>
    <row r="56" spans="1:57" ht="14.25">
      <c r="A56" s="28"/>
      <c r="B56" s="35"/>
      <c r="C56" s="35"/>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35"/>
      <c r="BD56" s="28"/>
      <c r="BE56" s="31"/>
    </row>
    <row r="57" spans="1:57" ht="14.25">
      <c r="A57" s="28"/>
      <c r="B57" s="35"/>
      <c r="C57" s="35"/>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35"/>
      <c r="BD57" s="28"/>
      <c r="BE57" s="31"/>
    </row>
    <row r="58" spans="1:57" ht="14.25">
      <c r="A58" s="28"/>
      <c r="B58" s="35"/>
      <c r="C58" s="35"/>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35"/>
      <c r="BD58" s="28"/>
      <c r="BE58" s="31"/>
    </row>
    <row r="59" spans="1:57" ht="14.25">
      <c r="A59" s="28"/>
      <c r="B59" s="35"/>
      <c r="C59" s="35"/>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35"/>
      <c r="BD59" s="28"/>
      <c r="BE59" s="31"/>
    </row>
    <row r="60" spans="1:57" ht="14.25">
      <c r="A60" s="28"/>
      <c r="B60" s="35"/>
      <c r="C60" s="35"/>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35"/>
      <c r="BD60" s="28"/>
      <c r="BE60" s="31"/>
    </row>
    <row r="61" spans="1:57" ht="14.25">
      <c r="A61" s="28"/>
      <c r="B61" s="35"/>
      <c r="C61" s="35"/>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35"/>
      <c r="BD61" s="28"/>
      <c r="BE61" s="31"/>
    </row>
    <row r="62" spans="1:57" ht="14.25">
      <c r="A62" s="28"/>
      <c r="B62" s="35"/>
      <c r="C62" s="35"/>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35"/>
      <c r="BD62" s="28"/>
      <c r="BE62" s="31"/>
    </row>
    <row r="63" spans="1:57" ht="15" customHeight="1">
      <c r="A63" s="28"/>
      <c r="B63" s="35"/>
      <c r="C63" s="35"/>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35"/>
      <c r="BD63" s="28"/>
      <c r="BE63" s="31"/>
    </row>
    <row r="64" spans="1:57" ht="15" customHeight="1">
      <c r="A64" s="28"/>
      <c r="B64" s="35"/>
      <c r="C64" s="35"/>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35"/>
      <c r="BD64" s="28"/>
      <c r="BE64" s="31"/>
    </row>
    <row r="65" spans="1:57" ht="14.25">
      <c r="A65" s="28"/>
      <c r="B65" s="35"/>
      <c r="C65" s="39"/>
      <c r="D65" s="37"/>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28"/>
      <c r="BE65" s="31"/>
    </row>
    <row r="66" spans="1:57" ht="14.25">
      <c r="A66" s="28"/>
      <c r="B66" s="39"/>
      <c r="C66" s="33"/>
      <c r="D66" s="37"/>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28"/>
      <c r="BE66" s="31"/>
    </row>
    <row r="67" spans="1:57" ht="15.75">
      <c r="A67" s="28"/>
      <c r="B67" s="32"/>
      <c r="C67" s="41"/>
      <c r="D67" s="40"/>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28"/>
      <c r="BE67" s="31"/>
    </row>
    <row r="68" spans="1:57" ht="14.25">
      <c r="A68" s="28"/>
      <c r="B68" s="35"/>
      <c r="C68" s="35"/>
      <c r="D68" s="42"/>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35"/>
      <c r="BD68" s="28"/>
      <c r="BE68" s="31"/>
    </row>
    <row r="69" spans="1:57" ht="14.25">
      <c r="A69" s="28"/>
      <c r="B69" s="35"/>
      <c r="C69" s="35"/>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35"/>
      <c r="BC69" s="35"/>
      <c r="BD69" s="28"/>
      <c r="BE69" s="31"/>
    </row>
    <row r="70" spans="1:57" ht="14.25">
      <c r="A70" s="28"/>
      <c r="B70" s="35"/>
      <c r="C70" s="35"/>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35"/>
      <c r="BC70" s="35"/>
      <c r="BD70" s="28"/>
      <c r="BE70" s="31"/>
    </row>
    <row r="71" spans="1:57" ht="14.25">
      <c r="A71" s="28"/>
      <c r="B71" s="35"/>
      <c r="C71" s="35"/>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35"/>
      <c r="BC71" s="35"/>
      <c r="BD71" s="28"/>
      <c r="BE71" s="31"/>
    </row>
    <row r="72" spans="1:57" ht="15" customHeight="1">
      <c r="A72" s="28"/>
      <c r="B72" s="35"/>
      <c r="C72" s="35"/>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35"/>
      <c r="BC72" s="35"/>
      <c r="BD72" s="44"/>
      <c r="BE72" s="45"/>
    </row>
    <row r="73" spans="1:57" ht="14.25">
      <c r="A73" s="28"/>
      <c r="B73" s="35"/>
      <c r="C73" s="35"/>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35"/>
      <c r="BC73" s="35"/>
      <c r="BD73" s="44"/>
      <c r="BE73" s="45"/>
    </row>
    <row r="74" spans="1:57" ht="14.25">
      <c r="A74" s="28"/>
      <c r="B74" s="35"/>
      <c r="C74" s="35"/>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35"/>
      <c r="BC74" s="35"/>
      <c r="BD74" s="28"/>
      <c r="BE74" s="31"/>
    </row>
    <row r="75" spans="1:57" ht="14.25">
      <c r="A75" s="28"/>
      <c r="B75" s="35"/>
      <c r="C75" s="35"/>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35"/>
      <c r="BC75" s="35"/>
      <c r="BD75" s="28"/>
      <c r="BE75" s="31"/>
    </row>
    <row r="76" spans="1:57" ht="14.25">
      <c r="A76" s="28"/>
      <c r="B76" s="35"/>
      <c r="C76" s="35"/>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35"/>
      <c r="BC76" s="35"/>
      <c r="BD76" s="28"/>
      <c r="BE76" s="31"/>
    </row>
    <row r="77" spans="1:57" ht="14.25">
      <c r="A77" s="28"/>
      <c r="B77" s="35"/>
      <c r="C77" s="35"/>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35"/>
      <c r="BC77" s="35"/>
      <c r="BD77" s="28"/>
      <c r="BE77" s="31"/>
    </row>
    <row r="78" spans="1:57" ht="15" customHeight="1">
      <c r="A78" s="28"/>
      <c r="B78" s="35"/>
      <c r="C78" s="35"/>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35"/>
      <c r="BC78" s="35"/>
      <c r="BD78" s="28"/>
      <c r="BE78" s="31"/>
    </row>
    <row r="79" spans="1:57" ht="15" customHeight="1">
      <c r="A79" s="28"/>
      <c r="B79" s="35"/>
      <c r="C79" s="35"/>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35"/>
      <c r="BC79" s="35"/>
      <c r="BD79" s="28"/>
      <c r="BE79" s="31"/>
    </row>
    <row r="80" spans="1:57" ht="15" customHeight="1">
      <c r="A80" s="28"/>
      <c r="B80" s="35"/>
      <c r="C80" s="35"/>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5"/>
      <c r="BC80" s="35"/>
      <c r="BD80" s="28"/>
      <c r="BE80" s="31"/>
    </row>
    <row r="81" spans="1:57" ht="14.25">
      <c r="A81" s="28"/>
      <c r="B81" s="35"/>
      <c r="C81" s="35"/>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5"/>
      <c r="BC81" s="35"/>
      <c r="BD81" s="28"/>
      <c r="BE81" s="31"/>
    </row>
    <row r="82" spans="1:57" ht="15" customHeight="1">
      <c r="A82" s="28"/>
      <c r="B82" s="35"/>
      <c r="C82" s="35"/>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5"/>
      <c r="BC82" s="35"/>
      <c r="BD82" s="28"/>
      <c r="BE82" s="31"/>
    </row>
    <row r="83" spans="1:57" ht="15.75">
      <c r="A83" s="28"/>
      <c r="B83" s="35"/>
      <c r="C83" s="41"/>
      <c r="D83" s="37"/>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28"/>
      <c r="BE83" s="31"/>
    </row>
    <row r="84" spans="1:57" ht="14.25">
      <c r="A84" s="28"/>
      <c r="B84" s="35"/>
      <c r="C84" s="35"/>
      <c r="D84" s="42"/>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35"/>
      <c r="BD84" s="28"/>
      <c r="BE84" s="31"/>
    </row>
    <row r="85" spans="1:57" ht="14.25">
      <c r="A85" s="28"/>
      <c r="B85" s="35"/>
      <c r="C85" s="35"/>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35"/>
      <c r="BC85" s="35"/>
      <c r="BD85" s="28"/>
      <c r="BE85" s="31"/>
    </row>
    <row r="86" spans="1:57" ht="14.25">
      <c r="A86" s="28"/>
      <c r="B86" s="35"/>
      <c r="C86" s="35"/>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35"/>
      <c r="BC86" s="35"/>
      <c r="BD86" s="28"/>
      <c r="BE86" s="31"/>
    </row>
    <row r="87" spans="1:57" ht="14.25">
      <c r="A87" s="28"/>
      <c r="B87" s="35"/>
      <c r="C87" s="35"/>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5"/>
      <c r="BC87" s="35"/>
      <c r="BD87" s="28"/>
      <c r="BE87" s="31"/>
    </row>
    <row r="88" spans="1:57" ht="14.25">
      <c r="A88" s="28"/>
      <c r="B88" s="35"/>
      <c r="C88" s="35"/>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5"/>
      <c r="BC88" s="35"/>
      <c r="BD88" s="28"/>
      <c r="BE88" s="31"/>
    </row>
    <row r="89" spans="1:57" ht="14.25">
      <c r="A89" s="28"/>
      <c r="B89" s="35"/>
      <c r="C89" s="35"/>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35"/>
      <c r="BC89" s="35"/>
      <c r="BD89" s="28"/>
      <c r="BE89" s="31"/>
    </row>
    <row r="90" spans="1:57" ht="14.25">
      <c r="A90" s="28"/>
      <c r="B90" s="35"/>
      <c r="C90" s="35"/>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35"/>
      <c r="BC90" s="35"/>
      <c r="BD90" s="28"/>
      <c r="BE90" s="31"/>
    </row>
    <row r="91" spans="1:57" ht="14.25">
      <c r="A91" s="28"/>
      <c r="B91" s="35"/>
      <c r="C91" s="39"/>
      <c r="D91" s="37"/>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28"/>
      <c r="BE91" s="31"/>
    </row>
    <row r="92" spans="1:57" ht="14.25">
      <c r="A92" s="28"/>
      <c r="B92" s="39"/>
      <c r="C92" s="47"/>
      <c r="D92" s="37"/>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28"/>
      <c r="BE92" s="31"/>
    </row>
    <row r="93" spans="1:57">
      <c r="A93" s="28"/>
      <c r="B93" s="47"/>
      <c r="D93" s="34"/>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28"/>
      <c r="BE93" s="31"/>
    </row>
  </sheetData>
  <mergeCells count="36">
    <mergeCell ref="B2:S2"/>
    <mergeCell ref="D24:BB28"/>
    <mergeCell ref="D12:BB14"/>
    <mergeCell ref="D15:BB17"/>
    <mergeCell ref="D18:BB20"/>
    <mergeCell ref="D21:BB22"/>
    <mergeCell ref="D23:BB23"/>
    <mergeCell ref="C4:AC4"/>
    <mergeCell ref="D51:BB51"/>
    <mergeCell ref="D52:BB52"/>
    <mergeCell ref="D53:BB53"/>
    <mergeCell ref="D63:BB63"/>
    <mergeCell ref="D64:BB64"/>
    <mergeCell ref="D55:BB56"/>
    <mergeCell ref="D57:BB58"/>
    <mergeCell ref="D59:BB60"/>
    <mergeCell ref="D61:BB62"/>
    <mergeCell ref="D54:BB54"/>
    <mergeCell ref="D43:BB44"/>
    <mergeCell ref="D45:BB45"/>
    <mergeCell ref="D49:BB49"/>
    <mergeCell ref="D50:BB50"/>
    <mergeCell ref="D38:BB38"/>
    <mergeCell ref="D89:BA89"/>
    <mergeCell ref="D90:BA90"/>
    <mergeCell ref="D76:BA77"/>
    <mergeCell ref="D78:BA78"/>
    <mergeCell ref="D79:BA79"/>
    <mergeCell ref="D85:BA85"/>
    <mergeCell ref="D69:BA69"/>
    <mergeCell ref="D70:BA70"/>
    <mergeCell ref="D71:BA71"/>
    <mergeCell ref="D86:BA86"/>
    <mergeCell ref="D75:BA75"/>
    <mergeCell ref="D72:BA73"/>
    <mergeCell ref="D74:BA7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T59"/>
  <sheetViews>
    <sheetView showGridLines="0" tabSelected="1" topLeftCell="A10" zoomScale="55" zoomScaleNormal="55" workbookViewId="0">
      <pane ySplit="7" topLeftCell="A17" activePane="bottomLeft" state="frozen"/>
      <selection activeCell="A10" sqref="A10"/>
      <selection pane="bottomLeft" activeCell="D22" sqref="D22"/>
    </sheetView>
  </sheetViews>
  <sheetFormatPr defaultColWidth="9.140625" defaultRowHeight="14.25"/>
  <cols>
    <col min="1" max="1" width="4.85546875" style="23" customWidth="1"/>
    <col min="2" max="2" width="33.5703125" style="23" customWidth="1"/>
    <col min="3" max="3" width="23.85546875" style="23" customWidth="1"/>
    <col min="4" max="4" width="93.42578125" style="125" customWidth="1"/>
    <col min="5" max="5" width="101.140625" style="125" customWidth="1"/>
    <col min="6" max="6" width="12.28515625" style="23" customWidth="1"/>
    <col min="7" max="7" width="11.140625" style="23" customWidth="1"/>
    <col min="8" max="16" width="10.42578125" style="23" customWidth="1"/>
    <col min="17" max="18" width="7.5703125" style="23" customWidth="1"/>
    <col min="19" max="19" width="27.42578125" style="23" customWidth="1"/>
    <col min="20" max="20" width="69.85546875" style="23" customWidth="1"/>
    <col min="21" max="16384" width="9.140625" style="23"/>
  </cols>
  <sheetData>
    <row r="1" spans="2:20" s="62" customFormat="1" ht="23.25">
      <c r="B1" s="78"/>
      <c r="C1" s="78" t="s">
        <v>8</v>
      </c>
      <c r="D1" s="124"/>
      <c r="E1" s="124"/>
      <c r="F1" s="80"/>
      <c r="N1" s="79"/>
    </row>
    <row r="2" spans="2:20" s="62" customFormat="1" ht="23.25">
      <c r="B2" s="78"/>
      <c r="C2" s="78"/>
      <c r="D2" s="124"/>
      <c r="E2" s="124"/>
      <c r="F2" s="80"/>
      <c r="N2" s="79"/>
    </row>
    <row r="3" spans="2:20" ht="18">
      <c r="C3" s="150" t="s">
        <v>9</v>
      </c>
      <c r="D3" s="150"/>
      <c r="E3" s="150"/>
      <c r="F3" s="150"/>
      <c r="G3" s="150"/>
      <c r="H3" s="150"/>
      <c r="I3" s="150"/>
      <c r="J3" s="150"/>
      <c r="K3" s="150"/>
      <c r="L3" s="150"/>
      <c r="M3" s="150"/>
      <c r="N3" s="150"/>
      <c r="O3" s="150"/>
      <c r="P3" s="150"/>
      <c r="Q3" s="150"/>
      <c r="R3" s="150"/>
      <c r="S3" s="137"/>
      <c r="T3" s="137"/>
    </row>
    <row r="4" spans="2:20" ht="18">
      <c r="C4" s="150" t="s">
        <v>10</v>
      </c>
      <c r="D4" s="150"/>
      <c r="E4" s="150"/>
      <c r="F4" s="150"/>
      <c r="G4" s="150"/>
      <c r="H4" s="150"/>
      <c r="I4" s="150"/>
      <c r="J4" s="150"/>
      <c r="K4" s="150"/>
      <c r="L4" s="150"/>
      <c r="M4" s="150"/>
      <c r="N4" s="150"/>
      <c r="O4" s="150"/>
      <c r="P4" s="150"/>
      <c r="Q4" s="150"/>
    </row>
    <row r="5" spans="2:20" ht="18">
      <c r="C5" s="158" t="s">
        <v>11</v>
      </c>
      <c r="D5" s="158"/>
      <c r="E5" s="158"/>
      <c r="F5" s="158"/>
      <c r="G5" s="158"/>
      <c r="H5" s="158"/>
      <c r="I5" s="158"/>
      <c r="J5" s="158"/>
      <c r="K5" s="158"/>
      <c r="L5" s="158"/>
      <c r="M5" s="158"/>
      <c r="N5" s="158"/>
      <c r="O5" s="158"/>
      <c r="P5" s="158"/>
      <c r="Q5" s="158"/>
      <c r="R5" s="158"/>
      <c r="S5" s="138"/>
      <c r="T5" s="138"/>
    </row>
    <row r="6" spans="2:20" ht="18">
      <c r="C6" s="158" t="s">
        <v>12</v>
      </c>
      <c r="D6" s="158"/>
      <c r="E6" s="158"/>
      <c r="F6" s="158"/>
      <c r="G6" s="158"/>
      <c r="H6" s="158"/>
      <c r="I6" s="158"/>
      <c r="J6" s="158"/>
      <c r="K6" s="158"/>
      <c r="L6" s="158"/>
      <c r="M6" s="158"/>
      <c r="N6" s="158"/>
      <c r="O6" s="158"/>
      <c r="P6" s="158"/>
      <c r="Q6" s="158"/>
      <c r="R6" s="158"/>
      <c r="S6" s="138"/>
      <c r="T6" s="138"/>
    </row>
    <row r="7" spans="2:20" ht="18">
      <c r="C7" s="159" t="s">
        <v>13</v>
      </c>
      <c r="D7" s="159"/>
      <c r="E7" s="159"/>
      <c r="F7" s="159"/>
      <c r="G7" s="159"/>
      <c r="H7" s="159"/>
      <c r="I7" s="159"/>
      <c r="J7" s="159"/>
      <c r="K7" s="159"/>
      <c r="L7" s="159"/>
      <c r="M7" s="159"/>
      <c r="N7" s="159"/>
      <c r="O7" s="159"/>
      <c r="P7" s="159"/>
      <c r="Q7" s="159"/>
      <c r="R7" s="159"/>
      <c r="S7" s="139"/>
      <c r="T7" s="139"/>
    </row>
    <row r="8" spans="2:20" ht="18">
      <c r="B8" s="139"/>
      <c r="C8" s="139"/>
      <c r="D8" s="139"/>
      <c r="E8" s="139"/>
      <c r="F8" s="139"/>
      <c r="G8" s="139"/>
      <c r="H8" s="139"/>
      <c r="I8" s="139"/>
      <c r="J8" s="139"/>
      <c r="K8" s="139"/>
      <c r="L8" s="139"/>
      <c r="M8" s="139"/>
      <c r="N8" s="139"/>
      <c r="O8" s="139"/>
      <c r="P8" s="139"/>
      <c r="Q8" s="139"/>
      <c r="R8" s="139"/>
      <c r="S8" s="139"/>
      <c r="T8" s="139"/>
    </row>
    <row r="9" spans="2:20">
      <c r="F9" s="25">
        <f>COUNTIF(F17:F116, "*EE*")+COUNTIF(F17:F116, "*all*")</f>
        <v>0</v>
      </c>
      <c r="G9" s="25"/>
      <c r="H9" s="25">
        <f>COUNTIF(H17:H116, "*EE*")+COUNTIF(H17:H116, "*all*")</f>
        <v>0</v>
      </c>
      <c r="I9" s="25"/>
      <c r="J9" s="25">
        <f t="shared" ref="J9:R9" si="0">COUNTIF(J17:J116, "*EE*")+COUNTIF(J17:J116, "*all*")</f>
        <v>0</v>
      </c>
      <c r="K9" s="25">
        <f t="shared" si="0"/>
        <v>0</v>
      </c>
      <c r="L9" s="25">
        <f t="shared" si="0"/>
        <v>0</v>
      </c>
      <c r="M9" s="25">
        <f t="shared" si="0"/>
        <v>0</v>
      </c>
      <c r="N9" s="25">
        <f t="shared" si="0"/>
        <v>0</v>
      </c>
      <c r="O9" s="25">
        <f t="shared" si="0"/>
        <v>0</v>
      </c>
      <c r="P9" s="25">
        <f t="shared" si="0"/>
        <v>0</v>
      </c>
      <c r="Q9" s="25">
        <f t="shared" si="0"/>
        <v>0</v>
      </c>
      <c r="R9" s="25">
        <f t="shared" si="0"/>
        <v>0</v>
      </c>
      <c r="S9" s="25"/>
      <c r="T9" s="25"/>
    </row>
    <row r="10" spans="2:20">
      <c r="F10" s="25">
        <f>COUNTIF(F17:F116, "*DR*")+COUNTIF(F17:F116, "*all*")</f>
        <v>0</v>
      </c>
      <c r="G10" s="25"/>
      <c r="H10" s="25">
        <f>COUNTIF(H17:H116, "*DR*")+COUNTIF(H17:H116, "*all*")</f>
        <v>0</v>
      </c>
      <c r="I10" s="25"/>
      <c r="J10" s="25">
        <f t="shared" ref="J10:R10" si="1">COUNTIF(J17:J116, "*DR*")+COUNTIF(J17:J116, "*all*")</f>
        <v>0</v>
      </c>
      <c r="K10" s="25">
        <f t="shared" si="1"/>
        <v>0</v>
      </c>
      <c r="L10" s="25">
        <f t="shared" si="1"/>
        <v>0</v>
      </c>
      <c r="M10" s="25">
        <f t="shared" si="1"/>
        <v>0</v>
      </c>
      <c r="N10" s="25">
        <f t="shared" si="1"/>
        <v>0</v>
      </c>
      <c r="O10" s="25">
        <f t="shared" si="1"/>
        <v>0</v>
      </c>
      <c r="P10" s="25">
        <f t="shared" si="1"/>
        <v>0</v>
      </c>
      <c r="Q10" s="25">
        <f t="shared" si="1"/>
        <v>0</v>
      </c>
      <c r="R10" s="25">
        <f t="shared" si="1"/>
        <v>0</v>
      </c>
      <c r="S10" s="25"/>
      <c r="T10" s="25"/>
    </row>
    <row r="11" spans="2:20">
      <c r="F11" s="25">
        <f>COUNTIF(F17:F116, "*DG*")+COUNTIF(F17:F116, "*all*")</f>
        <v>0</v>
      </c>
      <c r="G11" s="25"/>
      <c r="H11" s="25">
        <f>COUNTIF(H17:H116, "*DG*")+COUNTIF(H17:H116, "*all*")</f>
        <v>0</v>
      </c>
      <c r="I11" s="25"/>
      <c r="J11" s="25">
        <f t="shared" ref="J11:R11" si="2">COUNTIF(J17:J116, "*DG*")+COUNTIF(J17:J116, "*all*")</f>
        <v>0</v>
      </c>
      <c r="K11" s="25">
        <f t="shared" si="2"/>
        <v>0</v>
      </c>
      <c r="L11" s="25">
        <f t="shared" si="2"/>
        <v>0</v>
      </c>
      <c r="M11" s="25">
        <f t="shared" si="2"/>
        <v>0</v>
      </c>
      <c r="N11" s="25">
        <f t="shared" si="2"/>
        <v>0</v>
      </c>
      <c r="O11" s="25">
        <f t="shared" si="2"/>
        <v>0</v>
      </c>
      <c r="P11" s="25">
        <f t="shared" si="2"/>
        <v>0</v>
      </c>
      <c r="Q11" s="25">
        <f t="shared" si="2"/>
        <v>0</v>
      </c>
      <c r="R11" s="25">
        <f t="shared" si="2"/>
        <v>0</v>
      </c>
      <c r="S11" s="25"/>
      <c r="T11" s="25"/>
    </row>
    <row r="12" spans="2:20">
      <c r="F12" s="25">
        <f>COUNTIF(F17:F116, "*DS*")+COUNTIF(F17:F116, "*all*")</f>
        <v>0</v>
      </c>
      <c r="G12" s="25"/>
      <c r="H12" s="25">
        <f>COUNTIF(H17:H116, "*DS*")+COUNTIF(H17:H116, "*all*")</f>
        <v>0</v>
      </c>
      <c r="I12" s="25"/>
      <c r="J12" s="25">
        <f t="shared" ref="J12:R12" si="3">COUNTIF(J17:J116, "*DS*")+COUNTIF(J17:J116, "*all*")</f>
        <v>0</v>
      </c>
      <c r="K12" s="25">
        <f t="shared" si="3"/>
        <v>0</v>
      </c>
      <c r="L12" s="25">
        <f t="shared" si="3"/>
        <v>0</v>
      </c>
      <c r="M12" s="25">
        <f t="shared" si="3"/>
        <v>0</v>
      </c>
      <c r="N12" s="25">
        <f t="shared" si="3"/>
        <v>0</v>
      </c>
      <c r="O12" s="25">
        <f t="shared" si="3"/>
        <v>0</v>
      </c>
      <c r="P12" s="25">
        <f t="shared" si="3"/>
        <v>0</v>
      </c>
      <c r="Q12" s="25">
        <f t="shared" si="3"/>
        <v>0</v>
      </c>
      <c r="R12" s="25">
        <f t="shared" si="3"/>
        <v>0</v>
      </c>
      <c r="S12" s="25"/>
      <c r="T12" s="25"/>
    </row>
    <row r="13" spans="2:20" ht="14.65" thickBot="1">
      <c r="F13" s="25"/>
      <c r="G13" s="25"/>
      <c r="H13" s="25"/>
      <c r="I13" s="25"/>
      <c r="J13" s="25"/>
      <c r="K13" s="25"/>
      <c r="L13" s="25"/>
      <c r="M13" s="25"/>
      <c r="N13" s="25"/>
      <c r="O13" s="25"/>
      <c r="P13" s="25"/>
      <c r="Q13" s="25"/>
      <c r="R13" s="25"/>
      <c r="S13" s="25"/>
      <c r="T13" s="25"/>
    </row>
    <row r="14" spans="2:20" ht="78.75" customHeight="1" thickBot="1">
      <c r="C14" s="151" t="s">
        <v>14</v>
      </c>
      <c r="D14" s="152"/>
      <c r="E14" s="152"/>
      <c r="F14" s="160" t="s">
        <v>15</v>
      </c>
      <c r="G14" s="161"/>
      <c r="H14" s="161"/>
      <c r="I14" s="161"/>
      <c r="J14" s="161"/>
      <c r="K14" s="161"/>
      <c r="L14" s="161"/>
      <c r="M14" s="161"/>
      <c r="N14" s="161"/>
      <c r="O14" s="161"/>
      <c r="P14" s="161"/>
      <c r="Q14" s="161"/>
      <c r="R14" s="162"/>
    </row>
    <row r="15" spans="2:20" ht="36.4" thickBot="1">
      <c r="B15" s="90"/>
      <c r="C15" s="90"/>
      <c r="D15" s="126"/>
      <c r="E15" s="128"/>
      <c r="F15" s="142" t="s">
        <v>16</v>
      </c>
      <c r="G15" s="117" t="s">
        <v>17</v>
      </c>
      <c r="H15" s="153" t="s">
        <v>18</v>
      </c>
      <c r="I15" s="153"/>
      <c r="J15" s="153"/>
      <c r="K15" s="153"/>
      <c r="L15" s="153"/>
      <c r="M15" s="153"/>
      <c r="N15" s="153"/>
      <c r="O15" s="154" t="s">
        <v>19</v>
      </c>
      <c r="P15" s="155"/>
      <c r="Q15" s="154" t="s">
        <v>20</v>
      </c>
      <c r="R15" s="155"/>
    </row>
    <row r="16" spans="2:20" ht="116.25" thickBot="1">
      <c r="B16" s="81" t="s">
        <v>21</v>
      </c>
      <c r="C16" s="81" t="s">
        <v>22</v>
      </c>
      <c r="D16" s="81" t="s">
        <v>23</v>
      </c>
      <c r="E16" s="82" t="s">
        <v>24</v>
      </c>
      <c r="F16" s="118" t="s">
        <v>25</v>
      </c>
      <c r="G16" s="119" t="s">
        <v>26</v>
      </c>
      <c r="H16" s="118" t="s">
        <v>27</v>
      </c>
      <c r="I16" s="118" t="s">
        <v>28</v>
      </c>
      <c r="J16" s="118" t="s">
        <v>29</v>
      </c>
      <c r="K16" s="118" t="s">
        <v>30</v>
      </c>
      <c r="L16" s="118" t="s">
        <v>31</v>
      </c>
      <c r="M16" s="118" t="s">
        <v>32</v>
      </c>
      <c r="N16" s="118" t="s">
        <v>33</v>
      </c>
      <c r="O16" s="118" t="s">
        <v>34</v>
      </c>
      <c r="P16" s="118" t="s">
        <v>35</v>
      </c>
      <c r="Q16" s="118" t="s">
        <v>36</v>
      </c>
      <c r="R16" s="118" t="s">
        <v>36</v>
      </c>
      <c r="S16" s="156" t="s">
        <v>37</v>
      </c>
      <c r="T16" s="157"/>
    </row>
    <row r="17" spans="2:20" s="132" customFormat="1" ht="222" customHeight="1" thickBot="1">
      <c r="B17" s="48" t="s">
        <v>38</v>
      </c>
      <c r="C17" s="121" t="s">
        <v>39</v>
      </c>
      <c r="D17" s="129" t="s">
        <v>40</v>
      </c>
      <c r="E17" s="49" t="s">
        <v>41</v>
      </c>
      <c r="F17" s="131" t="s">
        <v>42</v>
      </c>
      <c r="G17" s="131" t="s">
        <v>42</v>
      </c>
      <c r="H17" s="131" t="s">
        <v>42</v>
      </c>
      <c r="I17" s="131" t="s">
        <v>42</v>
      </c>
      <c r="J17" s="131" t="s">
        <v>42</v>
      </c>
      <c r="K17" s="131" t="s">
        <v>42</v>
      </c>
      <c r="L17" s="131" t="s">
        <v>42</v>
      </c>
      <c r="M17" s="131" t="s">
        <v>42</v>
      </c>
      <c r="N17" s="131" t="s">
        <v>42</v>
      </c>
      <c r="O17" s="131" t="s">
        <v>42</v>
      </c>
      <c r="P17" s="131" t="s">
        <v>42</v>
      </c>
      <c r="Q17" s="131"/>
      <c r="R17" s="131"/>
      <c r="S17" s="148"/>
      <c r="T17" s="149"/>
    </row>
    <row r="18" spans="2:20" s="132" customFormat="1" ht="47.45" customHeight="1" thickBot="1">
      <c r="B18" s="48" t="s">
        <v>43</v>
      </c>
      <c r="C18" s="121" t="s">
        <v>44</v>
      </c>
      <c r="D18" s="130" t="s">
        <v>45</v>
      </c>
      <c r="E18" s="49" t="s">
        <v>46</v>
      </c>
      <c r="F18" s="131" t="s">
        <v>42</v>
      </c>
      <c r="G18" s="131" t="s">
        <v>42</v>
      </c>
      <c r="H18" s="131"/>
      <c r="I18" s="131"/>
      <c r="J18" s="131" t="s">
        <v>42</v>
      </c>
      <c r="K18" s="131"/>
      <c r="L18" s="131" t="s">
        <v>42</v>
      </c>
      <c r="M18" s="131" t="s">
        <v>42</v>
      </c>
      <c r="N18" s="131" t="s">
        <v>42</v>
      </c>
      <c r="O18" s="131" t="s">
        <v>42</v>
      </c>
      <c r="P18" s="131" t="s">
        <v>42</v>
      </c>
      <c r="Q18" s="131"/>
      <c r="R18" s="131"/>
      <c r="S18" s="140"/>
      <c r="T18" s="141"/>
    </row>
    <row r="19" spans="2:20" s="132" customFormat="1" ht="90.95" customHeight="1" thickBot="1">
      <c r="B19" s="120" t="s">
        <v>47</v>
      </c>
      <c r="C19" s="50" t="s">
        <v>48</v>
      </c>
      <c r="D19" s="130" t="s">
        <v>49</v>
      </c>
      <c r="E19" s="122" t="s">
        <v>50</v>
      </c>
      <c r="F19" s="131"/>
      <c r="G19" s="131"/>
      <c r="H19" s="131"/>
      <c r="I19" s="131"/>
      <c r="J19" s="131"/>
      <c r="K19" s="131"/>
      <c r="L19" s="131"/>
      <c r="M19" s="131" t="s">
        <v>42</v>
      </c>
      <c r="N19" s="131" t="s">
        <v>42</v>
      </c>
      <c r="O19" s="131"/>
      <c r="P19" s="131"/>
      <c r="Q19" s="131"/>
      <c r="R19" s="131"/>
      <c r="S19" s="140"/>
      <c r="T19" s="141"/>
    </row>
    <row r="20" spans="2:20" s="132" customFormat="1" ht="94.9" customHeight="1" thickBot="1">
      <c r="B20" s="48" t="s">
        <v>51</v>
      </c>
      <c r="C20" s="50" t="s">
        <v>48</v>
      </c>
      <c r="D20" s="130" t="s">
        <v>52</v>
      </c>
      <c r="E20" s="122" t="s">
        <v>53</v>
      </c>
      <c r="F20" s="131"/>
      <c r="G20" s="131"/>
      <c r="H20" s="131"/>
      <c r="I20" s="131"/>
      <c r="J20" s="131"/>
      <c r="K20" s="131"/>
      <c r="L20" s="131" t="s">
        <v>42</v>
      </c>
      <c r="M20" s="131" t="s">
        <v>42</v>
      </c>
      <c r="N20" s="131" t="s">
        <v>42</v>
      </c>
      <c r="O20" s="131" t="s">
        <v>42</v>
      </c>
      <c r="P20" s="131" t="s">
        <v>42</v>
      </c>
      <c r="Q20" s="131"/>
      <c r="R20" s="131"/>
      <c r="S20" s="140"/>
      <c r="T20" s="141"/>
    </row>
    <row r="21" spans="2:20" s="132" customFormat="1" ht="124.9" customHeight="1" thickBot="1">
      <c r="B21" s="48" t="s">
        <v>54</v>
      </c>
      <c r="C21" s="50" t="s">
        <v>48</v>
      </c>
      <c r="D21" s="130" t="s">
        <v>55</v>
      </c>
      <c r="E21" s="122" t="s">
        <v>56</v>
      </c>
      <c r="F21" s="131"/>
      <c r="G21" s="131"/>
      <c r="H21" s="131"/>
      <c r="I21" s="131"/>
      <c r="J21" s="131"/>
      <c r="K21" s="131"/>
      <c r="L21" s="131" t="s">
        <v>42</v>
      </c>
      <c r="M21" s="133"/>
      <c r="N21" s="131" t="s">
        <v>42</v>
      </c>
      <c r="O21" s="131" t="s">
        <v>42</v>
      </c>
      <c r="P21" s="131" t="s">
        <v>42</v>
      </c>
      <c r="Q21" s="131"/>
      <c r="R21" s="131"/>
      <c r="S21" s="140"/>
      <c r="T21" s="141"/>
    </row>
    <row r="22" spans="2:20" s="132" customFormat="1" ht="364.35" customHeight="1" thickBot="1">
      <c r="B22" s="120" t="s">
        <v>57</v>
      </c>
      <c r="C22" s="50" t="s">
        <v>48</v>
      </c>
      <c r="D22" s="130" t="s">
        <v>58</v>
      </c>
      <c r="E22" s="122" t="s">
        <v>59</v>
      </c>
      <c r="F22" s="131"/>
      <c r="G22" s="131"/>
      <c r="H22" s="131"/>
      <c r="I22" s="131"/>
      <c r="J22" s="131"/>
      <c r="K22" s="131" t="s">
        <v>42</v>
      </c>
      <c r="L22" s="131" t="s">
        <v>42</v>
      </c>
      <c r="M22" s="131" t="s">
        <v>42</v>
      </c>
      <c r="N22" s="131" t="s">
        <v>42</v>
      </c>
      <c r="O22" s="131" t="s">
        <v>42</v>
      </c>
      <c r="P22" s="131" t="s">
        <v>42</v>
      </c>
      <c r="Q22" s="131"/>
      <c r="R22" s="131"/>
      <c r="S22" s="140"/>
      <c r="T22" s="141"/>
    </row>
    <row r="23" spans="2:20" s="132" customFormat="1" ht="92.85" customHeight="1" thickBot="1">
      <c r="B23" s="120" t="s">
        <v>60</v>
      </c>
      <c r="C23" s="50" t="s">
        <v>48</v>
      </c>
      <c r="D23" s="130" t="s">
        <v>61</v>
      </c>
      <c r="E23" s="122" t="s">
        <v>62</v>
      </c>
      <c r="F23" s="131" t="s">
        <v>42</v>
      </c>
      <c r="G23" s="131"/>
      <c r="H23" s="131"/>
      <c r="I23" s="131" t="s">
        <v>42</v>
      </c>
      <c r="J23" s="131"/>
      <c r="K23" s="131"/>
      <c r="L23" s="131" t="s">
        <v>42</v>
      </c>
      <c r="M23" s="133"/>
      <c r="N23" s="131" t="s">
        <v>42</v>
      </c>
      <c r="O23" s="131" t="s">
        <v>42</v>
      </c>
      <c r="P23" s="131" t="s">
        <v>42</v>
      </c>
      <c r="Q23" s="131"/>
      <c r="R23" s="131"/>
      <c r="S23" s="140"/>
      <c r="T23" s="141"/>
    </row>
    <row r="24" spans="2:20" s="132" customFormat="1" ht="97.9" customHeight="1" thickBot="1">
      <c r="B24" s="48" t="s">
        <v>63</v>
      </c>
      <c r="C24" s="50" t="s">
        <v>48</v>
      </c>
      <c r="D24" s="130" t="s">
        <v>64</v>
      </c>
      <c r="E24" s="122" t="s">
        <v>65</v>
      </c>
      <c r="F24" s="131" t="s">
        <v>42</v>
      </c>
      <c r="G24" s="131"/>
      <c r="H24" s="131" t="s">
        <v>42</v>
      </c>
      <c r="I24" s="131" t="s">
        <v>42</v>
      </c>
      <c r="J24" s="131"/>
      <c r="K24" s="131"/>
      <c r="L24" s="131" t="s">
        <v>42</v>
      </c>
      <c r="M24" s="133"/>
      <c r="N24" s="131" t="s">
        <v>42</v>
      </c>
      <c r="O24" s="131"/>
      <c r="P24" s="131"/>
      <c r="Q24" s="131"/>
      <c r="R24" s="131"/>
      <c r="S24" s="140"/>
      <c r="T24" s="141"/>
    </row>
    <row r="25" spans="2:20" s="132" customFormat="1" ht="108.4" thickBot="1">
      <c r="B25" s="120" t="s">
        <v>66</v>
      </c>
      <c r="C25" s="50" t="s">
        <v>48</v>
      </c>
      <c r="D25" s="130" t="s">
        <v>67</v>
      </c>
      <c r="E25" s="122" t="s">
        <v>68</v>
      </c>
      <c r="F25" s="131" t="s">
        <v>42</v>
      </c>
      <c r="G25" s="131" t="s">
        <v>42</v>
      </c>
      <c r="H25" s="131" t="s">
        <v>42</v>
      </c>
      <c r="I25" s="131" t="s">
        <v>42</v>
      </c>
      <c r="J25" s="131" t="s">
        <v>42</v>
      </c>
      <c r="K25" s="131" t="s">
        <v>42</v>
      </c>
      <c r="L25" s="131" t="s">
        <v>42</v>
      </c>
      <c r="M25" s="131" t="s">
        <v>42</v>
      </c>
      <c r="N25" s="131" t="s">
        <v>42</v>
      </c>
      <c r="O25" s="131" t="s">
        <v>42</v>
      </c>
      <c r="P25" s="131" t="s">
        <v>42</v>
      </c>
      <c r="Q25" s="131"/>
      <c r="R25" s="131"/>
      <c r="S25" s="140"/>
      <c r="T25" s="141"/>
    </row>
    <row r="26" spans="2:20" s="132" customFormat="1" ht="126.4" thickBot="1">
      <c r="B26" s="48" t="s">
        <v>69</v>
      </c>
      <c r="C26" s="121" t="s">
        <v>70</v>
      </c>
      <c r="D26" s="130" t="s">
        <v>71</v>
      </c>
      <c r="E26" s="122" t="s">
        <v>72</v>
      </c>
      <c r="F26" s="131" t="s">
        <v>42</v>
      </c>
      <c r="G26" s="131"/>
      <c r="H26" s="131" t="s">
        <v>42</v>
      </c>
      <c r="I26" s="131" t="s">
        <v>42</v>
      </c>
      <c r="J26" s="131" t="s">
        <v>42</v>
      </c>
      <c r="K26" s="131" t="s">
        <v>42</v>
      </c>
      <c r="L26" s="131"/>
      <c r="M26" s="131" t="s">
        <v>42</v>
      </c>
      <c r="N26" s="131"/>
      <c r="O26" s="131" t="s">
        <v>42</v>
      </c>
      <c r="P26" s="131" t="s">
        <v>42</v>
      </c>
      <c r="Q26" s="131"/>
      <c r="R26" s="131"/>
      <c r="S26" s="148"/>
      <c r="T26" s="149"/>
    </row>
    <row r="27" spans="2:20" s="132" customFormat="1" ht="88.9" customHeight="1" thickBot="1">
      <c r="B27" s="48" t="s">
        <v>73</v>
      </c>
      <c r="C27" s="121" t="s">
        <v>74</v>
      </c>
      <c r="D27" s="130" t="s">
        <v>75</v>
      </c>
      <c r="E27" s="122" t="s">
        <v>76</v>
      </c>
      <c r="F27" s="131" t="s">
        <v>42</v>
      </c>
      <c r="G27" s="131"/>
      <c r="H27" s="131" t="s">
        <v>42</v>
      </c>
      <c r="I27" s="131" t="s">
        <v>42</v>
      </c>
      <c r="J27" s="131"/>
      <c r="K27" s="131"/>
      <c r="L27" s="131"/>
      <c r="M27" s="131" t="s">
        <v>42</v>
      </c>
      <c r="N27" s="131" t="s">
        <v>42</v>
      </c>
      <c r="O27" s="131"/>
      <c r="P27" s="131"/>
      <c r="Q27" s="131"/>
      <c r="R27" s="131"/>
      <c r="S27" s="140"/>
      <c r="T27" s="141"/>
    </row>
    <row r="28" spans="2:20" s="132" customFormat="1" ht="181.9" customHeight="1" thickBot="1">
      <c r="B28" s="48" t="s">
        <v>77</v>
      </c>
      <c r="C28" s="121" t="s">
        <v>78</v>
      </c>
      <c r="D28" s="130" t="s">
        <v>67</v>
      </c>
      <c r="E28" s="122" t="s">
        <v>79</v>
      </c>
      <c r="F28" s="131" t="s">
        <v>42</v>
      </c>
      <c r="G28" s="131"/>
      <c r="H28" s="131" t="s">
        <v>42</v>
      </c>
      <c r="I28" s="131" t="s">
        <v>42</v>
      </c>
      <c r="J28" s="131"/>
      <c r="K28" s="131"/>
      <c r="L28" s="131"/>
      <c r="M28" s="131"/>
      <c r="N28" s="131" t="s">
        <v>42</v>
      </c>
      <c r="O28" s="131"/>
      <c r="P28" s="131"/>
      <c r="Q28" s="131"/>
      <c r="R28" s="131"/>
      <c r="S28" s="140" t="s">
        <v>80</v>
      </c>
      <c r="T28" s="141"/>
    </row>
    <row r="29" spans="2:20" s="132" customFormat="1" ht="234.4" thickBot="1">
      <c r="B29" s="48" t="s">
        <v>81</v>
      </c>
      <c r="C29" s="123" t="s">
        <v>82</v>
      </c>
      <c r="D29" s="130" t="s">
        <v>83</v>
      </c>
      <c r="E29" s="122" t="s">
        <v>84</v>
      </c>
      <c r="F29" s="131" t="s">
        <v>42</v>
      </c>
      <c r="G29" s="131" t="s">
        <v>42</v>
      </c>
      <c r="H29" s="131"/>
      <c r="I29" s="131"/>
      <c r="J29" s="131" t="s">
        <v>42</v>
      </c>
      <c r="K29" s="131" t="s">
        <v>42</v>
      </c>
      <c r="L29" s="131" t="s">
        <v>42</v>
      </c>
      <c r="M29" s="133" t="s">
        <v>42</v>
      </c>
      <c r="N29" s="131" t="s">
        <v>42</v>
      </c>
      <c r="O29" s="131" t="s">
        <v>42</v>
      </c>
      <c r="P29" s="131" t="s">
        <v>42</v>
      </c>
      <c r="Q29" s="131"/>
      <c r="R29" s="131"/>
      <c r="S29" s="140"/>
      <c r="T29" s="141"/>
    </row>
    <row r="30" spans="2:20" s="132" customFormat="1" ht="299.45" customHeight="1" thickBot="1">
      <c r="B30" s="48" t="s">
        <v>85</v>
      </c>
      <c r="C30" s="123" t="s">
        <v>86</v>
      </c>
      <c r="D30" s="130" t="s">
        <v>67</v>
      </c>
      <c r="E30" s="122" t="s">
        <v>87</v>
      </c>
      <c r="F30" s="131" t="s">
        <v>42</v>
      </c>
      <c r="G30" s="131" t="s">
        <v>42</v>
      </c>
      <c r="H30" s="131" t="s">
        <v>42</v>
      </c>
      <c r="I30" s="131" t="s">
        <v>42</v>
      </c>
      <c r="J30" s="131" t="s">
        <v>42</v>
      </c>
      <c r="K30" s="131" t="s">
        <v>42</v>
      </c>
      <c r="L30" s="131" t="s">
        <v>42</v>
      </c>
      <c r="M30" s="131" t="s">
        <v>42</v>
      </c>
      <c r="N30" s="131" t="s">
        <v>42</v>
      </c>
      <c r="O30" s="131" t="s">
        <v>42</v>
      </c>
      <c r="P30" s="131" t="s">
        <v>42</v>
      </c>
      <c r="Q30" s="131"/>
      <c r="R30" s="131"/>
      <c r="S30" s="140"/>
      <c r="T30" s="141"/>
    </row>
    <row r="31" spans="2:20" s="132" customFormat="1" ht="108.4" thickBot="1">
      <c r="B31" s="48" t="s">
        <v>88</v>
      </c>
      <c r="C31" s="121" t="s">
        <v>89</v>
      </c>
      <c r="D31" s="130" t="s">
        <v>90</v>
      </c>
      <c r="E31" s="50" t="s">
        <v>91</v>
      </c>
      <c r="F31" s="131" t="s">
        <v>42</v>
      </c>
      <c r="G31" s="131"/>
      <c r="H31" s="131"/>
      <c r="I31" s="131"/>
      <c r="J31" s="131" t="s">
        <v>92</v>
      </c>
      <c r="K31" s="131"/>
      <c r="L31" s="131"/>
      <c r="M31" s="131"/>
      <c r="N31" s="131"/>
      <c r="O31" s="131"/>
      <c r="P31" s="131"/>
      <c r="Q31" s="131"/>
      <c r="R31" s="131"/>
      <c r="S31" s="148" t="s">
        <v>93</v>
      </c>
      <c r="T31" s="149"/>
    </row>
    <row r="32" spans="2:20" s="24" customFormat="1" ht="288.39999999999998" thickBot="1">
      <c r="B32" s="48" t="s">
        <v>94</v>
      </c>
      <c r="C32" s="121" t="s">
        <v>95</v>
      </c>
      <c r="D32" s="130" t="s">
        <v>96</v>
      </c>
      <c r="E32" s="50" t="s">
        <v>97</v>
      </c>
      <c r="F32" s="131" t="s">
        <v>42</v>
      </c>
      <c r="G32" s="131" t="s">
        <v>42</v>
      </c>
      <c r="H32" s="131"/>
      <c r="I32" s="131"/>
      <c r="J32" s="131" t="s">
        <v>42</v>
      </c>
      <c r="K32" s="131"/>
      <c r="L32" s="131" t="s">
        <v>42</v>
      </c>
      <c r="M32" s="131" t="s">
        <v>42</v>
      </c>
      <c r="N32" s="131" t="s">
        <v>42</v>
      </c>
      <c r="O32" s="131" t="s">
        <v>42</v>
      </c>
      <c r="P32" s="131" t="s">
        <v>42</v>
      </c>
      <c r="Q32" s="131"/>
      <c r="R32" s="131"/>
      <c r="S32" s="148"/>
      <c r="T32" s="149"/>
    </row>
    <row r="33" spans="4:4" ht="18">
      <c r="D33" s="51"/>
    </row>
    <row r="34" spans="4:4" ht="18">
      <c r="D34" s="51"/>
    </row>
    <row r="35" spans="4:4" ht="18">
      <c r="D35" s="51"/>
    </row>
    <row r="36" spans="4:4" ht="18">
      <c r="D36" s="51"/>
    </row>
    <row r="37" spans="4:4" ht="18">
      <c r="D37" s="51"/>
    </row>
    <row r="38" spans="4:4" ht="18">
      <c r="D38" s="51"/>
    </row>
    <row r="39" spans="4:4" ht="18">
      <c r="D39" s="27"/>
    </row>
    <row r="40" spans="4:4" ht="18">
      <c r="D40" s="27"/>
    </row>
    <row r="41" spans="4:4" ht="18">
      <c r="D41" s="27"/>
    </row>
    <row r="42" spans="4:4" ht="18">
      <c r="D42" s="27"/>
    </row>
    <row r="43" spans="4:4" ht="18">
      <c r="D43" s="27"/>
    </row>
    <row r="44" spans="4:4" ht="18">
      <c r="D44" s="27"/>
    </row>
    <row r="45" spans="4:4" ht="18">
      <c r="D45" s="27"/>
    </row>
    <row r="46" spans="4:4" ht="18">
      <c r="D46" s="27"/>
    </row>
    <row r="47" spans="4:4" ht="18">
      <c r="D47" s="27"/>
    </row>
    <row r="51" spans="2:5">
      <c r="B51" s="22"/>
      <c r="C51" s="22"/>
      <c r="D51" s="127"/>
      <c r="E51" s="127"/>
    </row>
    <row r="59" spans="2:5">
      <c r="B59" s="22"/>
      <c r="C59" s="22"/>
      <c r="D59" s="127"/>
      <c r="E59" s="127"/>
    </row>
  </sheetData>
  <mergeCells count="15">
    <mergeCell ref="C3:R3"/>
    <mergeCell ref="C5:R5"/>
    <mergeCell ref="C7:R7"/>
    <mergeCell ref="C6:R6"/>
    <mergeCell ref="F14:R14"/>
    <mergeCell ref="S32:T32"/>
    <mergeCell ref="S17:T17"/>
    <mergeCell ref="S26:T26"/>
    <mergeCell ref="S31:T31"/>
    <mergeCell ref="C4:Q4"/>
    <mergeCell ref="C14:E14"/>
    <mergeCell ref="H15:N15"/>
    <mergeCell ref="O15:P15"/>
    <mergeCell ref="Q15:R15"/>
    <mergeCell ref="S16:T16"/>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J85"/>
  <sheetViews>
    <sheetView showGridLines="0" zoomScale="60" zoomScaleNormal="60" workbookViewId="0">
      <pane xSplit="4" ySplit="6" topLeftCell="E7" activePane="bottomRight" state="frozen"/>
      <selection pane="bottomLeft" activeCell="A10" sqref="A10"/>
      <selection pane="topRight" activeCell="E1" sqref="E1"/>
      <selection pane="bottomRight" activeCell="I6" sqref="I6"/>
    </sheetView>
  </sheetViews>
  <sheetFormatPr defaultColWidth="8.7109375" defaultRowHeight="14.25"/>
  <cols>
    <col min="1" max="1" width="2" style="23" customWidth="1"/>
    <col min="2" max="2" width="2.42578125" style="23" customWidth="1"/>
    <col min="3" max="3" width="29" style="52" customWidth="1"/>
    <col min="4" max="4" width="52.42578125" style="52" customWidth="1"/>
    <col min="5" max="5" width="15.85546875" style="52" customWidth="1"/>
    <col min="6" max="6" width="14.85546875" style="52" customWidth="1"/>
    <col min="7" max="7" width="15.140625" style="52" customWidth="1"/>
    <col min="8" max="8" width="14.85546875" style="53" customWidth="1"/>
    <col min="9" max="9" width="15" style="53" customWidth="1"/>
    <col min="10" max="10" width="84.85546875" style="53" customWidth="1"/>
    <col min="11" max="11" width="9.28515625" style="23" customWidth="1"/>
    <col min="12" max="16384" width="8.7109375" style="23"/>
  </cols>
  <sheetData>
    <row r="1" spans="2:10" s="63" customFormat="1" ht="32.65" customHeight="1">
      <c r="C1" s="64" t="s">
        <v>98</v>
      </c>
      <c r="D1" s="65"/>
      <c r="E1" s="76"/>
      <c r="G1" s="76"/>
      <c r="H1" s="65"/>
      <c r="I1" s="66"/>
      <c r="J1" s="66"/>
    </row>
    <row r="2" spans="2:10" ht="18.75" customHeight="1">
      <c r="C2" s="92" t="s">
        <v>99</v>
      </c>
      <c r="D2" s="138"/>
      <c r="E2" s="138"/>
      <c r="F2" s="138"/>
      <c r="G2" s="138"/>
      <c r="H2" s="138"/>
      <c r="I2" s="56"/>
      <c r="J2" s="74"/>
    </row>
    <row r="3" spans="2:10" ht="16.149999999999999" customHeight="1">
      <c r="C3" s="158"/>
      <c r="D3" s="158"/>
      <c r="E3" s="77"/>
      <c r="F3" s="77"/>
      <c r="G3" s="77"/>
      <c r="H3" s="77"/>
      <c r="I3" s="56"/>
      <c r="J3" s="56"/>
    </row>
    <row r="4" spans="2:10" ht="13.5" customHeight="1" thickBot="1">
      <c r="C4" s="54"/>
      <c r="E4" s="55"/>
      <c r="F4" s="55"/>
      <c r="G4" s="55"/>
      <c r="H4" s="57"/>
      <c r="I4" s="57"/>
      <c r="J4" s="57"/>
    </row>
    <row r="5" spans="2:10" s="24" customFormat="1" ht="47.25" customHeight="1" thickBot="1">
      <c r="C5" s="174" t="s">
        <v>100</v>
      </c>
      <c r="D5" s="176" t="s">
        <v>101</v>
      </c>
      <c r="E5" s="171" t="s">
        <v>102</v>
      </c>
      <c r="F5" s="172"/>
      <c r="G5" s="172"/>
      <c r="H5" s="172"/>
      <c r="I5" s="173"/>
      <c r="J5" s="169" t="s">
        <v>103</v>
      </c>
    </row>
    <row r="6" spans="2:10" s="24" customFormat="1" ht="49.15" customHeight="1" thickBot="1">
      <c r="B6" s="75"/>
      <c r="C6" s="175"/>
      <c r="D6" s="177"/>
      <c r="E6" s="91" t="s">
        <v>104</v>
      </c>
      <c r="F6" s="143" t="s">
        <v>105</v>
      </c>
      <c r="G6" s="143" t="s">
        <v>106</v>
      </c>
      <c r="H6" s="143" t="s">
        <v>107</v>
      </c>
      <c r="I6" s="143" t="s">
        <v>108</v>
      </c>
      <c r="J6" s="170"/>
    </row>
    <row r="7" spans="2:10" ht="21" customHeight="1">
      <c r="B7" s="15"/>
      <c r="C7" s="166" t="s">
        <v>109</v>
      </c>
      <c r="D7" s="70" t="s">
        <v>110</v>
      </c>
      <c r="E7" s="67"/>
      <c r="F7" s="67"/>
      <c r="G7" s="84"/>
      <c r="H7" s="67"/>
      <c r="I7" s="83"/>
      <c r="J7" s="101"/>
    </row>
    <row r="8" spans="2:10" ht="18">
      <c r="B8" s="15"/>
      <c r="C8" s="167"/>
      <c r="D8" s="71" t="s">
        <v>111</v>
      </c>
      <c r="E8" s="69"/>
      <c r="F8" s="69"/>
      <c r="G8" s="58"/>
      <c r="H8" s="69"/>
      <c r="I8" s="59"/>
      <c r="J8" s="102"/>
    </row>
    <row r="9" spans="2:10" ht="18">
      <c r="B9" s="15"/>
      <c r="C9" s="167"/>
      <c r="D9" s="71" t="s">
        <v>112</v>
      </c>
      <c r="E9" s="69"/>
      <c r="F9" s="69"/>
      <c r="G9" s="58"/>
      <c r="H9" s="69"/>
      <c r="I9" s="59"/>
      <c r="J9" s="102"/>
    </row>
    <row r="10" spans="2:10" ht="18">
      <c r="B10" s="15"/>
      <c r="C10" s="167"/>
      <c r="D10" s="71" t="s">
        <v>113</v>
      </c>
      <c r="E10" s="69"/>
      <c r="F10" s="69"/>
      <c r="G10" s="58"/>
      <c r="H10" s="69"/>
      <c r="I10" s="59"/>
      <c r="J10" s="102"/>
    </row>
    <row r="11" spans="2:10" ht="18">
      <c r="B11" s="15"/>
      <c r="C11" s="167"/>
      <c r="D11" s="71" t="s">
        <v>114</v>
      </c>
      <c r="E11" s="69"/>
      <c r="F11" s="69"/>
      <c r="G11" s="58"/>
      <c r="H11" s="69"/>
      <c r="I11" s="59"/>
      <c r="J11" s="102"/>
    </row>
    <row r="12" spans="2:10" ht="18">
      <c r="B12" s="15"/>
      <c r="C12" s="167"/>
      <c r="D12" s="71" t="s">
        <v>115</v>
      </c>
      <c r="E12" s="69"/>
      <c r="F12" s="69"/>
      <c r="G12" s="58"/>
      <c r="H12" s="69"/>
      <c r="I12" s="59"/>
      <c r="J12" s="102"/>
    </row>
    <row r="13" spans="2:10" ht="18">
      <c r="B13" s="15"/>
      <c r="C13" s="167"/>
      <c r="D13" s="71" t="s">
        <v>116</v>
      </c>
      <c r="E13" s="69"/>
      <c r="F13" s="69"/>
      <c r="G13" s="58"/>
      <c r="H13" s="69"/>
      <c r="I13" s="59"/>
      <c r="J13" s="102"/>
    </row>
    <row r="14" spans="2:10" ht="18">
      <c r="B14" s="15"/>
      <c r="C14" s="167"/>
      <c r="D14" s="71" t="s">
        <v>117</v>
      </c>
      <c r="E14" s="69"/>
      <c r="F14" s="69"/>
      <c r="G14" s="58"/>
      <c r="H14" s="69"/>
      <c r="I14" s="59"/>
      <c r="J14" s="103"/>
    </row>
    <row r="15" spans="2:10" ht="18">
      <c r="B15" s="15"/>
      <c r="C15" s="167"/>
      <c r="D15" s="71" t="s">
        <v>118</v>
      </c>
      <c r="E15" s="69"/>
      <c r="F15" s="69"/>
      <c r="G15" s="58"/>
      <c r="H15" s="69"/>
      <c r="I15" s="59"/>
      <c r="J15" s="102"/>
    </row>
    <row r="16" spans="2:10" ht="18">
      <c r="B16" s="15"/>
      <c r="C16" s="167"/>
      <c r="D16" s="71" t="s">
        <v>119</v>
      </c>
      <c r="E16" s="69"/>
      <c r="F16" s="69"/>
      <c r="G16" s="58"/>
      <c r="H16" s="69"/>
      <c r="I16" s="59"/>
      <c r="J16" s="102"/>
    </row>
    <row r="17" spans="2:10" ht="18">
      <c r="B17" s="15"/>
      <c r="C17" s="167"/>
      <c r="D17" s="71" t="s">
        <v>120</v>
      </c>
      <c r="E17" s="69"/>
      <c r="F17" s="69"/>
      <c r="G17" s="58"/>
      <c r="H17" s="69"/>
      <c r="I17" s="59"/>
      <c r="J17" s="102"/>
    </row>
    <row r="18" spans="2:10" ht="18">
      <c r="B18" s="15"/>
      <c r="C18" s="167"/>
      <c r="D18" s="71" t="s">
        <v>121</v>
      </c>
      <c r="E18" s="69"/>
      <c r="F18" s="69"/>
      <c r="G18" s="58"/>
      <c r="H18" s="69"/>
      <c r="I18" s="59"/>
      <c r="J18" s="102"/>
    </row>
    <row r="19" spans="2:10" ht="18">
      <c r="B19" s="15"/>
      <c r="C19" s="167"/>
      <c r="D19" s="71" t="s">
        <v>122</v>
      </c>
      <c r="E19" s="69"/>
      <c r="F19" s="69"/>
      <c r="G19" s="58"/>
      <c r="H19" s="69"/>
      <c r="I19" s="59"/>
      <c r="J19" s="102"/>
    </row>
    <row r="20" spans="2:10" ht="18">
      <c r="B20" s="15"/>
      <c r="C20" s="167"/>
      <c r="D20" s="71" t="s">
        <v>123</v>
      </c>
      <c r="E20" s="69"/>
      <c r="F20" s="69"/>
      <c r="G20" s="58"/>
      <c r="H20" s="69"/>
      <c r="I20" s="59"/>
      <c r="J20" s="102"/>
    </row>
    <row r="21" spans="2:10" ht="18">
      <c r="B21" s="15"/>
      <c r="C21" s="167"/>
      <c r="D21" s="71" t="s">
        <v>124</v>
      </c>
      <c r="E21" s="69"/>
      <c r="F21" s="69"/>
      <c r="G21" s="58"/>
      <c r="H21" s="69"/>
      <c r="I21" s="59"/>
      <c r="J21" s="102"/>
    </row>
    <row r="22" spans="2:10" ht="18">
      <c r="B22" s="15"/>
      <c r="C22" s="167"/>
      <c r="D22" s="71" t="s">
        <v>125</v>
      </c>
      <c r="E22" s="69"/>
      <c r="F22" s="69"/>
      <c r="G22" s="58"/>
      <c r="H22" s="69"/>
      <c r="I22" s="69"/>
      <c r="J22" s="102"/>
    </row>
    <row r="23" spans="2:10" ht="18">
      <c r="B23" s="15"/>
      <c r="C23" s="167"/>
      <c r="D23" s="71" t="s">
        <v>126</v>
      </c>
      <c r="E23" s="69"/>
      <c r="F23" s="69"/>
      <c r="G23" s="58"/>
      <c r="H23" s="69"/>
      <c r="I23" s="59"/>
      <c r="J23" s="102"/>
    </row>
    <row r="24" spans="2:10" ht="18">
      <c r="B24" s="15"/>
      <c r="C24" s="167"/>
      <c r="D24" s="71" t="s">
        <v>127</v>
      </c>
      <c r="E24" s="69"/>
      <c r="F24" s="69"/>
      <c r="G24" s="58"/>
      <c r="H24" s="69"/>
      <c r="I24" s="59"/>
      <c r="J24" s="102"/>
    </row>
    <row r="25" spans="2:10" ht="18">
      <c r="B25" s="15"/>
      <c r="C25" s="167"/>
      <c r="D25" s="71" t="s">
        <v>128</v>
      </c>
      <c r="E25" s="69"/>
      <c r="F25" s="69"/>
      <c r="G25" s="58"/>
      <c r="H25" s="69"/>
      <c r="I25" s="59"/>
      <c r="J25" s="102"/>
    </row>
    <row r="26" spans="2:10" ht="18">
      <c r="B26" s="15"/>
      <c r="C26" s="167"/>
      <c r="D26" s="71" t="s">
        <v>129</v>
      </c>
      <c r="E26" s="69"/>
      <c r="F26" s="69"/>
      <c r="G26" s="58"/>
      <c r="H26" s="69"/>
      <c r="I26" s="59"/>
      <c r="J26" s="102"/>
    </row>
    <row r="27" spans="2:10" ht="18.399999999999999" thickBot="1">
      <c r="B27" s="15"/>
      <c r="C27" s="168"/>
      <c r="D27" s="73" t="s">
        <v>130</v>
      </c>
      <c r="E27" s="86"/>
      <c r="F27" s="86"/>
      <c r="G27" s="93"/>
      <c r="H27" s="86"/>
      <c r="I27" s="94"/>
      <c r="J27" s="104"/>
    </row>
    <row r="28" spans="2:10" ht="19.149999999999999" customHeight="1">
      <c r="B28" s="15"/>
      <c r="C28" s="114" t="s">
        <v>131</v>
      </c>
      <c r="D28" s="105" t="s">
        <v>132</v>
      </c>
      <c r="E28" s="67"/>
      <c r="F28" s="67"/>
      <c r="G28" s="84"/>
      <c r="H28" s="67"/>
      <c r="I28" s="83"/>
      <c r="J28" s="100"/>
    </row>
    <row r="29" spans="2:10" ht="19.149999999999999" customHeight="1">
      <c r="B29" s="15"/>
      <c r="C29" s="115"/>
      <c r="D29" s="106" t="s">
        <v>133</v>
      </c>
      <c r="E29" s="69"/>
      <c r="F29" s="69"/>
      <c r="G29" s="58"/>
      <c r="H29" s="69"/>
      <c r="I29" s="59"/>
      <c r="J29" s="102"/>
    </row>
    <row r="30" spans="2:10" ht="19.149999999999999" customHeight="1">
      <c r="B30" s="15"/>
      <c r="C30" s="115"/>
      <c r="D30" s="106" t="s">
        <v>134</v>
      </c>
      <c r="E30" s="69"/>
      <c r="F30" s="69"/>
      <c r="G30" s="58"/>
      <c r="H30" s="69"/>
      <c r="I30" s="59"/>
      <c r="J30" s="102"/>
    </row>
    <row r="31" spans="2:10" ht="19.149999999999999" customHeight="1">
      <c r="B31" s="15"/>
      <c r="C31" s="115"/>
      <c r="D31" s="106" t="s">
        <v>135</v>
      </c>
      <c r="E31" s="69"/>
      <c r="F31" s="69"/>
      <c r="G31" s="58"/>
      <c r="H31" s="69"/>
      <c r="I31" s="59"/>
      <c r="J31" s="102"/>
    </row>
    <row r="32" spans="2:10" ht="19.149999999999999" customHeight="1">
      <c r="B32" s="15"/>
      <c r="C32" s="115"/>
      <c r="D32" s="106" t="s">
        <v>136</v>
      </c>
      <c r="E32" s="69"/>
      <c r="F32" s="69"/>
      <c r="G32" s="58"/>
      <c r="H32" s="69"/>
      <c r="I32" s="59"/>
      <c r="J32" s="102"/>
    </row>
    <row r="33" spans="2:10" ht="19.149999999999999" customHeight="1">
      <c r="B33" s="15"/>
      <c r="C33" s="115"/>
      <c r="D33" s="106" t="s">
        <v>137</v>
      </c>
      <c r="E33" s="69"/>
      <c r="F33" s="69"/>
      <c r="G33" s="58"/>
      <c r="H33" s="69"/>
      <c r="I33" s="59"/>
      <c r="J33" s="102"/>
    </row>
    <row r="34" spans="2:10" ht="19.149999999999999" customHeight="1">
      <c r="B34" s="15"/>
      <c r="C34" s="115"/>
      <c r="D34" s="106" t="s">
        <v>126</v>
      </c>
      <c r="E34" s="69"/>
      <c r="F34" s="69"/>
      <c r="G34" s="58"/>
      <c r="H34" s="69"/>
      <c r="I34" s="59"/>
      <c r="J34" s="102"/>
    </row>
    <row r="35" spans="2:10" ht="19.149999999999999" customHeight="1">
      <c r="B35" s="15"/>
      <c r="C35" s="115"/>
      <c r="D35" s="106" t="s">
        <v>122</v>
      </c>
      <c r="E35" s="69"/>
      <c r="F35" s="69"/>
      <c r="G35" s="58"/>
      <c r="H35" s="69"/>
      <c r="I35" s="59"/>
      <c r="J35" s="102"/>
    </row>
    <row r="36" spans="2:10" ht="19.149999999999999" customHeight="1">
      <c r="B36" s="15"/>
      <c r="C36" s="115"/>
      <c r="D36" s="106" t="s">
        <v>123</v>
      </c>
      <c r="E36" s="69"/>
      <c r="F36" s="69"/>
      <c r="G36" s="58"/>
      <c r="H36" s="69"/>
      <c r="I36" s="59"/>
      <c r="J36" s="102"/>
    </row>
    <row r="37" spans="2:10" ht="19.149999999999999" customHeight="1">
      <c r="B37" s="15"/>
      <c r="C37" s="115"/>
      <c r="D37" s="106" t="s">
        <v>124</v>
      </c>
      <c r="E37" s="69"/>
      <c r="F37" s="69"/>
      <c r="G37" s="58"/>
      <c r="H37" s="69"/>
      <c r="I37" s="59"/>
      <c r="J37" s="102"/>
    </row>
    <row r="38" spans="2:10" ht="19.149999999999999" customHeight="1">
      <c r="B38" s="15"/>
      <c r="C38" s="115"/>
      <c r="D38" s="106" t="s">
        <v>126</v>
      </c>
      <c r="E38" s="69"/>
      <c r="F38" s="69"/>
      <c r="G38" s="58"/>
      <c r="H38" s="69"/>
      <c r="I38" s="59"/>
      <c r="J38" s="102"/>
    </row>
    <row r="39" spans="2:10" ht="19.149999999999999" customHeight="1">
      <c r="B39" s="15"/>
      <c r="C39" s="115"/>
      <c r="D39" s="106" t="s">
        <v>127</v>
      </c>
      <c r="E39" s="69"/>
      <c r="F39" s="69"/>
      <c r="G39" s="58"/>
      <c r="H39" s="69"/>
      <c r="I39" s="59"/>
      <c r="J39" s="102"/>
    </row>
    <row r="40" spans="2:10" ht="18.75" customHeight="1">
      <c r="B40" s="15"/>
      <c r="C40" s="115"/>
      <c r="D40" s="106" t="s">
        <v>128</v>
      </c>
      <c r="E40" s="69"/>
      <c r="F40" s="69"/>
      <c r="G40" s="58"/>
      <c r="H40" s="69"/>
      <c r="I40" s="59"/>
      <c r="J40" s="102"/>
    </row>
    <row r="41" spans="2:10" ht="18.75" customHeight="1">
      <c r="B41" s="15"/>
      <c r="C41" s="115"/>
      <c r="D41" s="106" t="s">
        <v>129</v>
      </c>
      <c r="E41" s="86"/>
      <c r="F41" s="86"/>
      <c r="G41" s="69"/>
      <c r="H41" s="86"/>
      <c r="I41" s="69"/>
      <c r="J41" s="113"/>
    </row>
    <row r="42" spans="2:10" ht="18.75" customHeight="1" thickBot="1">
      <c r="B42" s="15"/>
      <c r="C42" s="116"/>
      <c r="D42" s="107" t="s">
        <v>138</v>
      </c>
      <c r="E42" s="85"/>
      <c r="F42" s="85"/>
      <c r="G42" s="96"/>
      <c r="H42" s="85"/>
      <c r="I42" s="97"/>
      <c r="J42" s="104"/>
    </row>
    <row r="43" spans="2:10" ht="18.75" customHeight="1">
      <c r="B43" s="15"/>
      <c r="C43" s="166" t="s">
        <v>139</v>
      </c>
      <c r="D43" s="71" t="s">
        <v>140</v>
      </c>
      <c r="E43" s="69"/>
      <c r="F43" s="69"/>
      <c r="G43" s="58"/>
      <c r="H43" s="69"/>
      <c r="I43" s="59"/>
      <c r="J43" s="102"/>
    </row>
    <row r="44" spans="2:10" ht="18.75" customHeight="1">
      <c r="B44" s="15"/>
      <c r="C44" s="167"/>
      <c r="D44" s="71" t="s">
        <v>141</v>
      </c>
      <c r="E44" s="69"/>
      <c r="F44" s="69"/>
      <c r="G44" s="58"/>
      <c r="H44" s="69"/>
      <c r="I44" s="59"/>
      <c r="J44" s="102"/>
    </row>
    <row r="45" spans="2:10" ht="18.75" customHeight="1">
      <c r="B45" s="15"/>
      <c r="C45" s="167"/>
      <c r="D45" s="71" t="s">
        <v>31</v>
      </c>
      <c r="E45" s="69"/>
      <c r="F45" s="69"/>
      <c r="G45" s="58"/>
      <c r="H45" s="69"/>
      <c r="I45" s="59"/>
      <c r="J45" s="102"/>
    </row>
    <row r="46" spans="2:10" ht="18.75" customHeight="1">
      <c r="B46" s="15"/>
      <c r="C46" s="167"/>
      <c r="D46" s="71" t="s">
        <v>142</v>
      </c>
      <c r="E46" s="69"/>
      <c r="F46" s="69"/>
      <c r="G46" s="58"/>
      <c r="H46" s="69"/>
      <c r="I46" s="59"/>
      <c r="J46" s="102"/>
    </row>
    <row r="47" spans="2:10" ht="16.149999999999999" customHeight="1">
      <c r="B47" s="15"/>
      <c r="C47" s="167"/>
      <c r="D47" s="112" t="s">
        <v>143</v>
      </c>
      <c r="E47" s="86"/>
      <c r="F47" s="86"/>
      <c r="G47" s="69"/>
      <c r="H47" s="86"/>
      <c r="I47" s="69"/>
      <c r="J47" s="113"/>
    </row>
    <row r="48" spans="2:10" ht="15.75" customHeight="1">
      <c r="B48" s="15"/>
      <c r="C48" s="167"/>
      <c r="D48" s="112" t="s">
        <v>28</v>
      </c>
      <c r="E48" s="86"/>
      <c r="F48" s="86"/>
      <c r="G48" s="68"/>
      <c r="H48" s="86"/>
      <c r="I48" s="68"/>
      <c r="J48" s="113"/>
    </row>
    <row r="49" spans="2:10" ht="15.75" customHeight="1" thickBot="1">
      <c r="B49" s="15"/>
      <c r="C49" s="168"/>
      <c r="D49" s="73" t="s">
        <v>20</v>
      </c>
      <c r="E49" s="85"/>
      <c r="F49" s="85"/>
      <c r="G49" s="96"/>
      <c r="H49" s="85"/>
      <c r="I49" s="97"/>
      <c r="J49" s="104"/>
    </row>
    <row r="50" spans="2:10" ht="15.75" customHeight="1">
      <c r="B50" s="15"/>
      <c r="C50" s="163" t="s">
        <v>144</v>
      </c>
      <c r="D50" s="108" t="s">
        <v>145</v>
      </c>
      <c r="E50" s="67"/>
      <c r="F50" s="67"/>
      <c r="G50" s="84"/>
      <c r="H50" s="67"/>
      <c r="I50" s="83"/>
      <c r="J50" s="103"/>
    </row>
    <row r="51" spans="2:10" ht="15.75" customHeight="1">
      <c r="B51" s="15"/>
      <c r="C51" s="164"/>
      <c r="D51" s="109" t="s">
        <v>146</v>
      </c>
      <c r="E51" s="69"/>
      <c r="F51" s="69"/>
      <c r="G51" s="58"/>
      <c r="H51" s="69"/>
      <c r="I51" s="59"/>
      <c r="J51" s="102"/>
    </row>
    <row r="52" spans="2:10" ht="15.75" customHeight="1">
      <c r="B52" s="15"/>
      <c r="C52" s="164"/>
      <c r="D52" s="109" t="s">
        <v>147</v>
      </c>
      <c r="E52" s="69"/>
      <c r="F52" s="69"/>
      <c r="G52" s="58"/>
      <c r="H52" s="69"/>
      <c r="I52" s="59"/>
      <c r="J52" s="102"/>
    </row>
    <row r="53" spans="2:10" ht="15.75" customHeight="1">
      <c r="B53" s="15"/>
      <c r="C53" s="164"/>
      <c r="D53" s="109" t="s">
        <v>148</v>
      </c>
      <c r="E53" s="69"/>
      <c r="F53" s="69"/>
      <c r="G53" s="58"/>
      <c r="H53" s="69"/>
      <c r="I53" s="59"/>
      <c r="J53" s="102"/>
    </row>
    <row r="54" spans="2:10" ht="15.75" customHeight="1">
      <c r="B54" s="15"/>
      <c r="C54" s="164"/>
      <c r="D54" s="109" t="s">
        <v>149</v>
      </c>
      <c r="E54" s="69"/>
      <c r="F54" s="69"/>
      <c r="G54" s="58"/>
      <c r="H54" s="69"/>
      <c r="I54" s="59"/>
      <c r="J54" s="102"/>
    </row>
    <row r="55" spans="2:10" ht="15.75" customHeight="1">
      <c r="B55" s="15"/>
      <c r="C55" s="164"/>
      <c r="D55" s="109" t="s">
        <v>143</v>
      </c>
      <c r="E55" s="69"/>
      <c r="F55" s="69"/>
      <c r="G55" s="58"/>
      <c r="H55" s="69"/>
      <c r="I55" s="59"/>
      <c r="J55" s="102"/>
    </row>
    <row r="56" spans="2:10" ht="15.75" customHeight="1">
      <c r="B56" s="15"/>
      <c r="C56" s="164"/>
      <c r="D56" s="109" t="s">
        <v>150</v>
      </c>
      <c r="E56" s="69"/>
      <c r="F56" s="69"/>
      <c r="G56" s="58"/>
      <c r="H56" s="69"/>
      <c r="I56" s="59"/>
      <c r="J56" s="102"/>
    </row>
    <row r="57" spans="2:10" ht="15.75" customHeight="1">
      <c r="B57" s="15"/>
      <c r="C57" s="164"/>
      <c r="D57" s="109" t="s">
        <v>151</v>
      </c>
      <c r="E57" s="69"/>
      <c r="F57" s="69"/>
      <c r="G57" s="58"/>
      <c r="H57" s="69"/>
      <c r="I57" s="59"/>
      <c r="J57" s="102"/>
    </row>
    <row r="58" spans="2:10" ht="15.75" customHeight="1">
      <c r="B58" s="15"/>
      <c r="C58" s="164"/>
      <c r="D58" s="110" t="s">
        <v>152</v>
      </c>
      <c r="E58" s="69"/>
      <c r="F58" s="69"/>
      <c r="G58" s="58"/>
      <c r="H58" s="69"/>
      <c r="I58" s="59"/>
      <c r="J58" s="102"/>
    </row>
    <row r="59" spans="2:10" ht="15.75" customHeight="1">
      <c r="B59" s="15"/>
      <c r="C59" s="164"/>
      <c r="D59" s="109" t="s">
        <v>153</v>
      </c>
      <c r="E59" s="69"/>
      <c r="F59" s="69"/>
      <c r="G59" s="58"/>
      <c r="H59" s="69"/>
      <c r="I59" s="59"/>
      <c r="J59" s="102"/>
    </row>
    <row r="60" spans="2:10" ht="15.75" customHeight="1">
      <c r="B60" s="15"/>
      <c r="C60" s="164"/>
      <c r="D60" s="109" t="s">
        <v>154</v>
      </c>
      <c r="E60" s="69"/>
      <c r="F60" s="86"/>
      <c r="G60" s="95"/>
      <c r="H60" s="69"/>
      <c r="I60" s="95"/>
      <c r="J60" s="69"/>
    </row>
    <row r="61" spans="2:10" ht="16.149999999999999" customHeight="1">
      <c r="B61" s="15"/>
      <c r="C61" s="164"/>
      <c r="D61" s="109" t="s">
        <v>155</v>
      </c>
      <c r="E61" s="69"/>
      <c r="F61" s="86"/>
      <c r="G61" s="95"/>
      <c r="H61" s="69"/>
      <c r="I61" s="95"/>
      <c r="J61" s="69"/>
    </row>
    <row r="62" spans="2:10" ht="18">
      <c r="B62" s="15"/>
      <c r="C62" s="164"/>
      <c r="D62" s="109" t="s">
        <v>156</v>
      </c>
      <c r="E62" s="69"/>
      <c r="F62" s="86"/>
      <c r="G62" s="95"/>
      <c r="H62" s="69"/>
      <c r="I62" s="95"/>
      <c r="J62" s="69"/>
    </row>
    <row r="63" spans="2:10" ht="18">
      <c r="B63" s="15"/>
      <c r="C63" s="164"/>
      <c r="D63" s="109" t="s">
        <v>157</v>
      </c>
      <c r="E63" s="69"/>
      <c r="F63" s="86"/>
      <c r="G63" s="95"/>
      <c r="H63" s="69"/>
      <c r="I63" s="95"/>
      <c r="J63" s="69"/>
    </row>
    <row r="64" spans="2:10" ht="18">
      <c r="B64" s="15"/>
      <c r="C64" s="164"/>
      <c r="D64" s="109" t="s">
        <v>158</v>
      </c>
      <c r="E64" s="69"/>
      <c r="F64" s="86"/>
      <c r="G64" s="95"/>
      <c r="H64" s="69"/>
      <c r="I64" s="95"/>
      <c r="J64" s="69"/>
    </row>
    <row r="65" spans="2:10" ht="18">
      <c r="B65" s="15"/>
      <c r="C65" s="164"/>
      <c r="D65" s="109" t="s">
        <v>159</v>
      </c>
      <c r="E65" s="69"/>
      <c r="F65" s="86"/>
      <c r="G65" s="95"/>
      <c r="H65" s="100"/>
      <c r="I65" s="95"/>
      <c r="J65" s="69"/>
    </row>
    <row r="66" spans="2:10" ht="18.399999999999999" thickBot="1">
      <c r="C66" s="165"/>
      <c r="D66" s="111" t="s">
        <v>160</v>
      </c>
      <c r="E66" s="85"/>
      <c r="F66" s="85"/>
      <c r="G66" s="99"/>
      <c r="H66" s="85"/>
      <c r="I66" s="99"/>
      <c r="J66" s="85"/>
    </row>
    <row r="67" spans="2:10" ht="23.65" thickBot="1">
      <c r="C67" s="72" t="s">
        <v>36</v>
      </c>
      <c r="D67" s="67"/>
      <c r="E67" s="68"/>
      <c r="F67" s="98"/>
      <c r="G67" s="67"/>
      <c r="H67" s="98"/>
      <c r="I67" s="94"/>
      <c r="J67" s="94"/>
    </row>
    <row r="68" spans="2:10" ht="23.65" thickBot="1">
      <c r="C68" s="72" t="s">
        <v>36</v>
      </c>
      <c r="D68" s="85"/>
      <c r="E68" s="85"/>
      <c r="F68" s="85"/>
      <c r="G68" s="85"/>
      <c r="H68" s="85"/>
      <c r="I68" s="85"/>
      <c r="J68" s="85"/>
    </row>
    <row r="69" spans="2:10">
      <c r="C69" s="23"/>
      <c r="D69" s="23"/>
      <c r="E69" s="23"/>
      <c r="F69" s="23"/>
      <c r="G69" s="23"/>
      <c r="H69" s="23"/>
      <c r="I69" s="23"/>
      <c r="J69" s="23"/>
    </row>
    <row r="70" spans="2:10">
      <c r="H70" s="52"/>
      <c r="I70" s="52"/>
      <c r="J70" s="52"/>
    </row>
    <row r="71" spans="2:10">
      <c r="H71" s="52"/>
      <c r="I71" s="52"/>
      <c r="J71" s="52"/>
    </row>
    <row r="72" spans="2:10">
      <c r="D72" s="23"/>
    </row>
    <row r="73" spans="2:10">
      <c r="D73" s="23"/>
    </row>
    <row r="74" spans="2:10">
      <c r="D74" s="23"/>
    </row>
    <row r="75" spans="2:10">
      <c r="D75" s="23"/>
    </row>
    <row r="76" spans="2:10">
      <c r="D76" s="23"/>
    </row>
    <row r="77" spans="2:10">
      <c r="D77" s="23"/>
    </row>
    <row r="78" spans="2:10">
      <c r="D78" s="23"/>
    </row>
    <row r="79" spans="2:10">
      <c r="D79" s="23"/>
    </row>
    <row r="80" spans="2:10">
      <c r="D80" s="23"/>
    </row>
    <row r="81" spans="4:4">
      <c r="D81" s="23"/>
    </row>
    <row r="82" spans="4:4">
      <c r="D82" s="23"/>
    </row>
    <row r="83" spans="4:4">
      <c r="D83" s="23"/>
    </row>
    <row r="84" spans="4:4">
      <c r="D84" s="23"/>
    </row>
    <row r="85" spans="4:4">
      <c r="D85" s="23"/>
    </row>
  </sheetData>
  <protectedRanges>
    <protectedRange sqref="H67:I68 H60:J61 H66 H62:H64 I62:I66 J62:J67 E60:G68 D67:D68 E7:I59" name="Range1_60" securityDescriptor="O:WDG:WDD:(A;;CC;;;BU)"/>
  </protectedRanges>
  <sortState ref="D31:D43">
    <sortCondition ref="D31"/>
  </sortState>
  <mergeCells count="8">
    <mergeCell ref="C3:D3"/>
    <mergeCell ref="C50:C66"/>
    <mergeCell ref="C43:C49"/>
    <mergeCell ref="C7:C27"/>
    <mergeCell ref="J5:J6"/>
    <mergeCell ref="E5:I5"/>
    <mergeCell ref="C5:C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B29" workbookViewId="0">
      <selection activeCell="C55" sqref="C55"/>
    </sheetView>
  </sheetViews>
  <sheetFormatPr defaultRowHeight="14.25"/>
  <cols>
    <col min="1" max="1" width="8.7109375" style="9"/>
    <col min="2" max="2" width="26.7109375" customWidth="1"/>
    <col min="3" max="3" width="51.7109375" customWidth="1"/>
    <col min="4" max="4" width="54" customWidth="1"/>
    <col min="5" max="5" width="12.28515625" style="18" customWidth="1"/>
    <col min="6" max="6" width="12.5703125" style="18" customWidth="1"/>
  </cols>
  <sheetData>
    <row r="1" spans="1:6" ht="28.5">
      <c r="A1" s="11"/>
      <c r="B1" s="19" t="s">
        <v>161</v>
      </c>
      <c r="C1" s="19" t="s">
        <v>162</v>
      </c>
      <c r="D1" s="20" t="s">
        <v>163</v>
      </c>
      <c r="E1" s="21" t="s">
        <v>164</v>
      </c>
      <c r="F1" s="21" t="s">
        <v>165</v>
      </c>
    </row>
    <row r="2" spans="1:6">
      <c r="A2" s="12"/>
      <c r="B2" s="10" t="s">
        <v>166</v>
      </c>
      <c r="C2" s="10" t="s">
        <v>167</v>
      </c>
      <c r="D2" s="16" t="s">
        <v>168</v>
      </c>
      <c r="E2" s="17">
        <f t="shared" ref="E2:E38" si="0">IF(ISBLANK(D2),0,1)</f>
        <v>1</v>
      </c>
      <c r="F2" s="17" t="e">
        <f>COUNTIF('WA Policy Inventory'!#REF!,DropDownList!D2)</f>
        <v>#REF!</v>
      </c>
    </row>
    <row r="3" spans="1:6">
      <c r="A3" s="12"/>
      <c r="B3" s="10" t="s">
        <v>166</v>
      </c>
      <c r="C3" s="10" t="s">
        <v>169</v>
      </c>
      <c r="D3" s="16" t="s">
        <v>170</v>
      </c>
      <c r="E3" s="17">
        <f t="shared" si="0"/>
        <v>1</v>
      </c>
      <c r="F3" s="17" t="e">
        <f>COUNTIF('WA Policy Inventory'!#REF!,DropDownList!D3)</f>
        <v>#REF!</v>
      </c>
    </row>
    <row r="4" spans="1:6">
      <c r="A4" s="12"/>
      <c r="B4" s="10" t="s">
        <v>166</v>
      </c>
      <c r="C4" s="10" t="s">
        <v>171</v>
      </c>
      <c r="D4" s="16" t="s">
        <v>172</v>
      </c>
      <c r="E4" s="17">
        <f t="shared" si="0"/>
        <v>1</v>
      </c>
      <c r="F4" s="17" t="e">
        <f>COUNTIF('WA Policy Inventory'!#REF!,DropDownList!D4)</f>
        <v>#REF!</v>
      </c>
    </row>
    <row r="5" spans="1:6">
      <c r="A5" s="12"/>
      <c r="B5" s="10" t="s">
        <v>166</v>
      </c>
      <c r="C5" s="10" t="s">
        <v>173</v>
      </c>
      <c r="D5" s="16" t="s">
        <v>174</v>
      </c>
      <c r="E5" s="17">
        <f t="shared" si="0"/>
        <v>1</v>
      </c>
      <c r="F5" s="17" t="e">
        <f>COUNTIF('WA Policy Inventory'!#REF!,DropDownList!D5)</f>
        <v>#REF!</v>
      </c>
    </row>
    <row r="6" spans="1:6">
      <c r="A6" s="12"/>
      <c r="B6" s="10" t="s">
        <v>166</v>
      </c>
      <c r="C6" s="10" t="s">
        <v>175</v>
      </c>
      <c r="D6" s="16" t="s">
        <v>176</v>
      </c>
      <c r="E6" s="17">
        <f t="shared" si="0"/>
        <v>1</v>
      </c>
      <c r="F6" s="17" t="e">
        <f>COUNTIF('WA Policy Inventory'!#REF!,DropDownList!D6)</f>
        <v>#REF!</v>
      </c>
    </row>
    <row r="7" spans="1:6">
      <c r="A7" s="12"/>
      <c r="B7" s="10" t="s">
        <v>166</v>
      </c>
      <c r="C7" s="10" t="s">
        <v>177</v>
      </c>
      <c r="D7" s="16" t="s">
        <v>178</v>
      </c>
      <c r="E7" s="17">
        <f t="shared" si="0"/>
        <v>1</v>
      </c>
      <c r="F7" s="17" t="e">
        <f>COUNTIF('WA Policy Inventory'!#REF!,DropDownList!D7)</f>
        <v>#REF!</v>
      </c>
    </row>
    <row r="8" spans="1:6">
      <c r="A8" s="12"/>
      <c r="B8" s="10" t="s">
        <v>179</v>
      </c>
      <c r="C8" s="10" t="s">
        <v>180</v>
      </c>
      <c r="D8" s="16" t="s">
        <v>181</v>
      </c>
      <c r="E8" s="17">
        <f t="shared" si="0"/>
        <v>1</v>
      </c>
      <c r="F8" s="17" t="e">
        <f>COUNTIF('WA Policy Inventory'!#REF!,DropDownList!D8)</f>
        <v>#REF!</v>
      </c>
    </row>
    <row r="9" spans="1:6">
      <c r="A9" s="12"/>
      <c r="B9" s="10" t="s">
        <v>179</v>
      </c>
      <c r="C9" s="10" t="s">
        <v>182</v>
      </c>
      <c r="D9" s="16" t="s">
        <v>183</v>
      </c>
      <c r="E9" s="17">
        <f t="shared" si="0"/>
        <v>1</v>
      </c>
      <c r="F9" s="17" t="e">
        <f>COUNTIF('WA Policy Inventory'!#REF!,DropDownList!D9)</f>
        <v>#REF!</v>
      </c>
    </row>
    <row r="10" spans="1:6">
      <c r="A10" s="12"/>
      <c r="B10" s="10" t="s">
        <v>179</v>
      </c>
      <c r="C10" s="10" t="s">
        <v>184</v>
      </c>
      <c r="D10" s="16" t="s">
        <v>185</v>
      </c>
      <c r="E10" s="17">
        <f t="shared" si="0"/>
        <v>1</v>
      </c>
      <c r="F10" s="17" t="e">
        <f>COUNTIF('WA Policy Inventory'!#REF!,DropDownList!D10)</f>
        <v>#REF!</v>
      </c>
    </row>
    <row r="11" spans="1:6">
      <c r="A11" s="12"/>
      <c r="B11" s="10" t="s">
        <v>179</v>
      </c>
      <c r="C11" s="10" t="s">
        <v>186</v>
      </c>
      <c r="D11" s="16" t="s">
        <v>187</v>
      </c>
      <c r="E11" s="17">
        <f t="shared" si="0"/>
        <v>1</v>
      </c>
      <c r="F11" s="17" t="e">
        <f>COUNTIF('WA Policy Inventory'!#REF!,DropDownList!D11)</f>
        <v>#REF!</v>
      </c>
    </row>
    <row r="12" spans="1:6">
      <c r="A12" s="12"/>
      <c r="B12" s="10" t="s">
        <v>179</v>
      </c>
      <c r="C12" s="10" t="s">
        <v>188</v>
      </c>
      <c r="D12" s="16" t="s">
        <v>189</v>
      </c>
      <c r="E12" s="17">
        <f t="shared" si="0"/>
        <v>1</v>
      </c>
      <c r="F12" s="17" t="e">
        <f>COUNTIF('WA Policy Inventory'!#REF!,DropDownList!D12)</f>
        <v>#REF!</v>
      </c>
    </row>
    <row r="13" spans="1:6">
      <c r="A13" s="12"/>
      <c r="B13" s="10" t="s">
        <v>179</v>
      </c>
      <c r="C13" s="10" t="s">
        <v>190</v>
      </c>
      <c r="D13" s="16" t="s">
        <v>191</v>
      </c>
      <c r="E13" s="17">
        <f t="shared" si="0"/>
        <v>1</v>
      </c>
      <c r="F13" s="17" t="e">
        <f>COUNTIF('WA Policy Inventory'!#REF!,DropDownList!D13)</f>
        <v>#REF!</v>
      </c>
    </row>
    <row r="14" spans="1:6">
      <c r="A14" s="12"/>
      <c r="B14" s="10" t="s">
        <v>179</v>
      </c>
      <c r="C14" s="10" t="s">
        <v>192</v>
      </c>
      <c r="D14" s="16" t="s">
        <v>193</v>
      </c>
      <c r="E14" s="17">
        <f t="shared" si="0"/>
        <v>1</v>
      </c>
      <c r="F14" s="17" t="e">
        <f>COUNTIF('WA Policy Inventory'!#REF!,DropDownList!D14)</f>
        <v>#REF!</v>
      </c>
    </row>
    <row r="15" spans="1:6">
      <c r="A15" s="12"/>
      <c r="B15" s="10" t="s">
        <v>179</v>
      </c>
      <c r="C15" s="10" t="s">
        <v>194</v>
      </c>
      <c r="D15" s="16" t="s">
        <v>195</v>
      </c>
      <c r="E15" s="17">
        <f t="shared" si="0"/>
        <v>1</v>
      </c>
      <c r="F15" s="17" t="e">
        <f>COUNTIF('WA Policy Inventory'!#REF!,DropDownList!D15)</f>
        <v>#REF!</v>
      </c>
    </row>
    <row r="16" spans="1:6">
      <c r="A16" s="12"/>
      <c r="B16" s="10" t="s">
        <v>179</v>
      </c>
      <c r="C16" s="10" t="s">
        <v>196</v>
      </c>
      <c r="D16" s="16" t="s">
        <v>197</v>
      </c>
      <c r="E16" s="17">
        <f t="shared" si="0"/>
        <v>1</v>
      </c>
      <c r="F16" s="17" t="e">
        <f>COUNTIF('WA Policy Inventory'!#REF!,DropDownList!D16)</f>
        <v>#REF!</v>
      </c>
    </row>
    <row r="17" spans="1:6">
      <c r="A17" s="12"/>
      <c r="B17" s="10" t="s">
        <v>179</v>
      </c>
      <c r="C17" s="10" t="s">
        <v>198</v>
      </c>
      <c r="D17" s="16" t="s">
        <v>199</v>
      </c>
      <c r="E17" s="17">
        <f t="shared" si="0"/>
        <v>1</v>
      </c>
      <c r="F17" s="17" t="e">
        <f>COUNTIF('WA Policy Inventory'!#REF!,DropDownList!D17)</f>
        <v>#REF!</v>
      </c>
    </row>
    <row r="18" spans="1:6">
      <c r="A18" s="12"/>
      <c r="B18" s="10" t="s">
        <v>179</v>
      </c>
      <c r="C18" s="10" t="s">
        <v>200</v>
      </c>
      <c r="D18" s="16" t="s">
        <v>201</v>
      </c>
      <c r="E18" s="17">
        <f t="shared" si="0"/>
        <v>1</v>
      </c>
      <c r="F18" s="17" t="e">
        <f>COUNTIF('WA Policy Inventory'!#REF!,DropDownList!D18)</f>
        <v>#REF!</v>
      </c>
    </row>
    <row r="19" spans="1:6">
      <c r="A19" s="12"/>
      <c r="B19" s="10" t="s">
        <v>179</v>
      </c>
      <c r="C19" s="10" t="s">
        <v>202</v>
      </c>
      <c r="D19" s="16" t="s">
        <v>203</v>
      </c>
      <c r="E19" s="17">
        <f t="shared" si="0"/>
        <v>1</v>
      </c>
      <c r="F19" s="17" t="e">
        <f>COUNTIF('WA Policy Inventory'!#REF!,DropDownList!D19)</f>
        <v>#REF!</v>
      </c>
    </row>
    <row r="20" spans="1:6">
      <c r="A20" s="12"/>
      <c r="B20" s="10" t="s">
        <v>179</v>
      </c>
      <c r="C20" s="10" t="s">
        <v>204</v>
      </c>
      <c r="D20" s="16" t="s">
        <v>205</v>
      </c>
      <c r="E20" s="17">
        <f t="shared" si="0"/>
        <v>1</v>
      </c>
      <c r="F20" s="17" t="e">
        <f>COUNTIF('WA Policy Inventory'!#REF!,DropDownList!D20)</f>
        <v>#REF!</v>
      </c>
    </row>
    <row r="21" spans="1:6">
      <c r="A21" s="12"/>
      <c r="B21" s="10" t="s">
        <v>206</v>
      </c>
      <c r="C21" s="10" t="s">
        <v>207</v>
      </c>
      <c r="D21" s="16" t="s">
        <v>207</v>
      </c>
      <c r="E21" s="17">
        <f t="shared" si="0"/>
        <v>1</v>
      </c>
      <c r="F21" s="17" t="e">
        <f>COUNTIF('WA Policy Inventory'!#REF!,DropDownList!D21)</f>
        <v>#REF!</v>
      </c>
    </row>
    <row r="22" spans="1:6">
      <c r="A22" s="12"/>
      <c r="B22" s="10" t="s">
        <v>206</v>
      </c>
      <c r="C22" s="10" t="s">
        <v>208</v>
      </c>
      <c r="D22" s="16" t="s">
        <v>208</v>
      </c>
      <c r="E22" s="17">
        <f t="shared" si="0"/>
        <v>1</v>
      </c>
      <c r="F22" s="17" t="e">
        <f>COUNTIF('WA Policy Inventory'!#REF!,DropDownList!D22)</f>
        <v>#REF!</v>
      </c>
    </row>
    <row r="23" spans="1:6">
      <c r="A23" s="12"/>
      <c r="B23" s="10" t="s">
        <v>209</v>
      </c>
      <c r="C23" s="10" t="s">
        <v>210</v>
      </c>
      <c r="D23" s="16" t="s">
        <v>210</v>
      </c>
      <c r="E23" s="17">
        <f t="shared" si="0"/>
        <v>1</v>
      </c>
      <c r="F23" s="17" t="e">
        <f>COUNTIF('WA Policy Inventory'!#REF!,DropDownList!D23)</f>
        <v>#REF!</v>
      </c>
    </row>
    <row r="24" spans="1:6">
      <c r="A24" s="12"/>
      <c r="B24" s="10" t="s">
        <v>209</v>
      </c>
      <c r="C24" s="10" t="s">
        <v>211</v>
      </c>
      <c r="D24" s="16" t="s">
        <v>211</v>
      </c>
      <c r="E24" s="17">
        <f t="shared" si="0"/>
        <v>1</v>
      </c>
      <c r="F24" s="17" t="e">
        <f>COUNTIF('WA Policy Inventory'!#REF!,DropDownList!D24)</f>
        <v>#REF!</v>
      </c>
    </row>
    <row r="25" spans="1:6">
      <c r="A25" s="12"/>
      <c r="B25" s="10" t="s">
        <v>212</v>
      </c>
      <c r="C25" s="10" t="s">
        <v>213</v>
      </c>
      <c r="D25" s="16" t="s">
        <v>213</v>
      </c>
      <c r="E25" s="17">
        <f t="shared" si="0"/>
        <v>1</v>
      </c>
      <c r="F25" s="17" t="e">
        <f>COUNTIF('WA Policy Inventory'!#REF!,DropDownList!D25)</f>
        <v>#REF!</v>
      </c>
    </row>
    <row r="26" spans="1:6">
      <c r="A26" s="12"/>
      <c r="B26" s="10" t="s">
        <v>212</v>
      </c>
      <c r="C26" s="10" t="s">
        <v>214</v>
      </c>
      <c r="D26" s="16" t="s">
        <v>214</v>
      </c>
      <c r="E26" s="17">
        <f t="shared" si="0"/>
        <v>1</v>
      </c>
      <c r="F26" s="17" t="e">
        <f>COUNTIF('WA Policy Inventory'!#REF!,DropDownList!D26)</f>
        <v>#REF!</v>
      </c>
    </row>
    <row r="27" spans="1:6">
      <c r="A27" s="12"/>
      <c r="B27" s="10" t="s">
        <v>215</v>
      </c>
      <c r="C27" s="10" t="s">
        <v>216</v>
      </c>
      <c r="D27" s="16" t="s">
        <v>216</v>
      </c>
      <c r="E27" s="17">
        <f t="shared" si="0"/>
        <v>1</v>
      </c>
      <c r="F27" s="17" t="e">
        <f>COUNTIF('WA Policy Inventory'!#REF!,DropDownList!D27)</f>
        <v>#REF!</v>
      </c>
    </row>
    <row r="28" spans="1:6">
      <c r="A28" s="12"/>
      <c r="B28" s="10" t="s">
        <v>215</v>
      </c>
      <c r="C28" s="10" t="s">
        <v>217</v>
      </c>
      <c r="D28" s="16" t="s">
        <v>217</v>
      </c>
      <c r="E28" s="17">
        <f t="shared" si="0"/>
        <v>1</v>
      </c>
      <c r="F28" s="17" t="e">
        <f>COUNTIF('WA Policy Inventory'!#REF!,DropDownList!D28)</f>
        <v>#REF!</v>
      </c>
    </row>
    <row r="29" spans="1:6">
      <c r="A29" s="12"/>
      <c r="B29" s="10" t="s">
        <v>218</v>
      </c>
      <c r="C29" s="10" t="s">
        <v>219</v>
      </c>
      <c r="D29" s="16" t="s">
        <v>219</v>
      </c>
      <c r="E29" s="17">
        <f t="shared" si="0"/>
        <v>1</v>
      </c>
      <c r="F29" s="17" t="e">
        <f>COUNTIF('WA Policy Inventory'!#REF!,DropDownList!D29)</f>
        <v>#REF!</v>
      </c>
    </row>
    <row r="30" spans="1:6">
      <c r="A30" s="12"/>
      <c r="B30" s="10" t="s">
        <v>218</v>
      </c>
      <c r="C30" s="10" t="s">
        <v>220</v>
      </c>
      <c r="D30" s="16" t="s">
        <v>220</v>
      </c>
      <c r="E30" s="17">
        <f t="shared" si="0"/>
        <v>1</v>
      </c>
      <c r="F30" s="17" t="e">
        <f>COUNTIF('WA Policy Inventory'!#REF!,DropDownList!D30)</f>
        <v>#REF!</v>
      </c>
    </row>
    <row r="31" spans="1:6">
      <c r="A31" s="12"/>
      <c r="B31" s="10" t="s">
        <v>221</v>
      </c>
      <c r="C31" s="10" t="s">
        <v>222</v>
      </c>
      <c r="D31" s="16" t="s">
        <v>222</v>
      </c>
      <c r="E31" s="17">
        <f t="shared" si="0"/>
        <v>1</v>
      </c>
      <c r="F31" s="17" t="e">
        <f>COUNTIF('WA Policy Inventory'!#REF!,DropDownList!D31)</f>
        <v>#REF!</v>
      </c>
    </row>
    <row r="32" spans="1:6">
      <c r="A32" s="12"/>
      <c r="B32" s="10" t="s">
        <v>221</v>
      </c>
      <c r="C32" s="10" t="s">
        <v>223</v>
      </c>
      <c r="D32" s="16" t="s">
        <v>223</v>
      </c>
      <c r="E32" s="17">
        <f t="shared" si="0"/>
        <v>1</v>
      </c>
      <c r="F32" s="17" t="e">
        <f>COUNTIF('WA Policy Inventory'!#REF!,DropDownList!D32)</f>
        <v>#REF!</v>
      </c>
    </row>
    <row r="33" spans="1:6">
      <c r="A33" s="12"/>
      <c r="B33" s="10" t="s">
        <v>224</v>
      </c>
      <c r="C33" s="10" t="s">
        <v>225</v>
      </c>
      <c r="D33" s="16" t="s">
        <v>226</v>
      </c>
      <c r="E33" s="17">
        <f t="shared" si="0"/>
        <v>1</v>
      </c>
      <c r="F33" s="17" t="e">
        <f>COUNTIF('WA Policy Inventory'!#REF!,DropDownList!D33)</f>
        <v>#REF!</v>
      </c>
    </row>
    <row r="34" spans="1:6">
      <c r="A34" s="12"/>
      <c r="B34" s="10" t="s">
        <v>224</v>
      </c>
      <c r="C34" s="10" t="s">
        <v>227</v>
      </c>
      <c r="D34" s="16" t="s">
        <v>228</v>
      </c>
      <c r="E34" s="17">
        <f t="shared" si="0"/>
        <v>1</v>
      </c>
      <c r="F34" s="17" t="e">
        <f>COUNTIF('WA Policy Inventory'!#REF!,DropDownList!D34)</f>
        <v>#REF!</v>
      </c>
    </row>
    <row r="35" spans="1:6">
      <c r="A35" s="12"/>
      <c r="B35" s="10" t="s">
        <v>224</v>
      </c>
      <c r="C35" s="10" t="s">
        <v>229</v>
      </c>
      <c r="D35" s="16" t="s">
        <v>230</v>
      </c>
      <c r="E35" s="17">
        <f t="shared" si="0"/>
        <v>1</v>
      </c>
      <c r="F35" s="17" t="e">
        <f>COUNTIF('WA Policy Inventory'!#REF!,DropDownList!D35)</f>
        <v>#REF!</v>
      </c>
    </row>
    <row r="36" spans="1:6">
      <c r="A36" s="12"/>
      <c r="B36" s="10" t="s">
        <v>224</v>
      </c>
      <c r="C36" s="10" t="s">
        <v>231</v>
      </c>
      <c r="D36" s="16" t="s">
        <v>232</v>
      </c>
      <c r="E36" s="17">
        <f t="shared" si="0"/>
        <v>1</v>
      </c>
      <c r="F36" s="17" t="e">
        <f>COUNTIF('WA Policy Inventory'!#REF!,DropDownList!D36)</f>
        <v>#REF!</v>
      </c>
    </row>
    <row r="37" spans="1:6">
      <c r="A37" s="12"/>
      <c r="B37" s="10" t="s">
        <v>224</v>
      </c>
      <c r="C37" s="10" t="s">
        <v>233</v>
      </c>
      <c r="D37" s="16" t="s">
        <v>234</v>
      </c>
      <c r="E37" s="17">
        <f t="shared" si="0"/>
        <v>1</v>
      </c>
      <c r="F37" s="17" t="e">
        <f>COUNTIF('WA Policy Inventory'!#REF!,DropDownList!D37)</f>
        <v>#REF!</v>
      </c>
    </row>
    <row r="38" spans="1:6">
      <c r="A38" s="12"/>
      <c r="B38" s="10" t="s">
        <v>224</v>
      </c>
      <c r="C38" s="10" t="s">
        <v>235</v>
      </c>
      <c r="D38" s="16" t="s">
        <v>236</v>
      </c>
      <c r="E38" s="17">
        <f t="shared" si="0"/>
        <v>1</v>
      </c>
      <c r="F38" s="17" t="e">
        <f>COUNTIF('WA Policy Inventory'!#REF!,DropDownList!D38)</f>
        <v>#REF!</v>
      </c>
    </row>
    <row r="39" spans="1:6">
      <c r="A39" s="12"/>
      <c r="B39" s="10" t="s">
        <v>237</v>
      </c>
      <c r="C39" s="10" t="s">
        <v>238</v>
      </c>
      <c r="D39" s="16" t="s">
        <v>239</v>
      </c>
      <c r="E39" s="17">
        <f t="shared" ref="E39:E48" si="1">IF(ISBLANK(D40),0,1)</f>
        <v>1</v>
      </c>
      <c r="F39" s="17" t="e">
        <f>COUNTIF('WA Policy Inventory'!#REF!,DropDownList!D39)</f>
        <v>#REF!</v>
      </c>
    </row>
    <row r="40" spans="1:6">
      <c r="A40" s="12"/>
      <c r="B40" s="10" t="s">
        <v>237</v>
      </c>
      <c r="C40" s="10" t="s">
        <v>240</v>
      </c>
      <c r="D40" s="16" t="s">
        <v>241</v>
      </c>
      <c r="E40" s="17">
        <f t="shared" si="1"/>
        <v>1</v>
      </c>
      <c r="F40" s="17" t="e">
        <f>COUNTIF('WA Policy Inventory'!#REF!,DropDownList!D40)</f>
        <v>#REF!</v>
      </c>
    </row>
    <row r="41" spans="1:6">
      <c r="A41" s="12"/>
      <c r="B41" s="10" t="s">
        <v>237</v>
      </c>
      <c r="C41" s="10" t="s">
        <v>242</v>
      </c>
      <c r="D41" s="16" t="s">
        <v>243</v>
      </c>
      <c r="E41" s="17">
        <f t="shared" si="1"/>
        <v>1</v>
      </c>
      <c r="F41" s="17" t="e">
        <f>COUNTIF('WA Policy Inventory'!#REF!,DropDownList!D41)</f>
        <v>#REF!</v>
      </c>
    </row>
    <row r="42" spans="1:6">
      <c r="A42" s="12"/>
      <c r="B42" s="10" t="s">
        <v>237</v>
      </c>
      <c r="C42" s="10" t="s">
        <v>244</v>
      </c>
      <c r="D42" s="16" t="s">
        <v>245</v>
      </c>
      <c r="E42" s="17">
        <f t="shared" si="1"/>
        <v>1</v>
      </c>
      <c r="F42" s="17" t="e">
        <f>COUNTIF('WA Policy Inventory'!#REF!,DropDownList!D42)</f>
        <v>#REF!</v>
      </c>
    </row>
    <row r="43" spans="1:6">
      <c r="A43" s="12"/>
      <c r="B43" s="10" t="s">
        <v>237</v>
      </c>
      <c r="C43" s="10" t="s">
        <v>246</v>
      </c>
      <c r="D43" s="16" t="s">
        <v>247</v>
      </c>
      <c r="E43" s="17">
        <f t="shared" si="1"/>
        <v>1</v>
      </c>
      <c r="F43" s="17" t="e">
        <f>COUNTIF('WA Policy Inventory'!#REF!,DropDownList!D43)</f>
        <v>#REF!</v>
      </c>
    </row>
    <row r="44" spans="1:6">
      <c r="A44" s="12"/>
      <c r="B44" s="10" t="s">
        <v>237</v>
      </c>
      <c r="C44" s="10" t="s">
        <v>248</v>
      </c>
      <c r="D44" s="16" t="s">
        <v>249</v>
      </c>
      <c r="E44" s="17">
        <f t="shared" si="1"/>
        <v>1</v>
      </c>
      <c r="F44" s="17" t="e">
        <f>COUNTIF('WA Policy Inventory'!#REF!,DropDownList!D44)</f>
        <v>#REF!</v>
      </c>
    </row>
    <row r="45" spans="1:6">
      <c r="A45" s="12"/>
      <c r="B45" s="10" t="s">
        <v>237</v>
      </c>
      <c r="C45" s="10" t="s">
        <v>250</v>
      </c>
      <c r="D45" s="16" t="s">
        <v>251</v>
      </c>
      <c r="E45" s="17">
        <f t="shared" si="1"/>
        <v>1</v>
      </c>
      <c r="F45" s="17" t="e">
        <f>COUNTIF('WA Policy Inventory'!#REF!,DropDownList!D45)</f>
        <v>#REF!</v>
      </c>
    </row>
    <row r="46" spans="1:6">
      <c r="A46" s="12"/>
      <c r="B46" s="10" t="s">
        <v>237</v>
      </c>
      <c r="C46" s="10" t="s">
        <v>252</v>
      </c>
      <c r="D46" s="16" t="s">
        <v>253</v>
      </c>
      <c r="E46" s="17">
        <f t="shared" si="1"/>
        <v>1</v>
      </c>
      <c r="F46" s="17" t="e">
        <f>COUNTIF('WA Policy Inventory'!#REF!,DropDownList!D46)</f>
        <v>#REF!</v>
      </c>
    </row>
    <row r="47" spans="1:6">
      <c r="A47" s="12"/>
      <c r="B47" s="10" t="s">
        <v>237</v>
      </c>
      <c r="C47" s="10" t="s">
        <v>254</v>
      </c>
      <c r="D47" s="16" t="s">
        <v>255</v>
      </c>
      <c r="E47" s="17">
        <f t="shared" si="1"/>
        <v>1</v>
      </c>
      <c r="F47" s="17" t="e">
        <f>COUNTIF('WA Policy Inventory'!#REF!,DropDownList!D47)</f>
        <v>#REF!</v>
      </c>
    </row>
    <row r="48" spans="1:6">
      <c r="A48" s="12"/>
      <c r="B48" s="10" t="s">
        <v>237</v>
      </c>
      <c r="C48" s="10" t="s">
        <v>256</v>
      </c>
      <c r="D48" s="16" t="s">
        <v>257</v>
      </c>
      <c r="E48" s="17">
        <f t="shared" si="1"/>
        <v>1</v>
      </c>
      <c r="F48" s="17" t="e">
        <f>COUNTIF('WA Policy Inventory'!#REF!,DropDownList!D48)</f>
        <v>#REF!</v>
      </c>
    </row>
    <row r="49" spans="1:6">
      <c r="A49" s="12"/>
      <c r="B49" s="10" t="s">
        <v>237</v>
      </c>
      <c r="C49" s="10" t="s">
        <v>258</v>
      </c>
      <c r="D49" s="16" t="s">
        <v>259</v>
      </c>
      <c r="E49" s="17">
        <f>IF(ISBLANK(D50),0,1)</f>
        <v>1</v>
      </c>
      <c r="F49" s="17" t="e">
        <f>COUNTIF('WA Policy Inventory'!#REF!,DropDownList!D49)</f>
        <v>#REF!</v>
      </c>
    </row>
    <row r="50" spans="1:6">
      <c r="A50" s="12"/>
      <c r="B50" s="10" t="s">
        <v>260</v>
      </c>
      <c r="C50" s="10" t="s">
        <v>261</v>
      </c>
      <c r="D50" s="16" t="s">
        <v>261</v>
      </c>
      <c r="E50" s="17">
        <f>IF(ISBLANK(D50),0,1)</f>
        <v>1</v>
      </c>
      <c r="F50" s="17" t="e">
        <f>COUNTIF('WA Policy Inventory'!#REF!,DropDownList!D50)</f>
        <v>#REF!</v>
      </c>
    </row>
    <row r="51" spans="1:6">
      <c r="A51" s="12"/>
      <c r="B51" s="10" t="s">
        <v>260</v>
      </c>
      <c r="C51" s="10" t="s">
        <v>262</v>
      </c>
      <c r="D51" s="16" t="s">
        <v>262</v>
      </c>
      <c r="E51" s="17">
        <f>IF(ISBLANK(D51),0,1)</f>
        <v>1</v>
      </c>
      <c r="F51" s="17" t="e">
        <f>COUNTIF('WA Policy Inventory'!#REF!,DropDownList!D51)</f>
        <v>#REF!</v>
      </c>
    </row>
    <row r="52" spans="1:6">
      <c r="A52" s="12"/>
      <c r="B52" s="10" t="s">
        <v>263</v>
      </c>
      <c r="C52" s="10" t="s">
        <v>218</v>
      </c>
      <c r="D52" s="16" t="s">
        <v>264</v>
      </c>
      <c r="E52" s="17">
        <f>IF(ISBLANK(D52),0,1)</f>
        <v>1</v>
      </c>
      <c r="F52" s="17" t="e">
        <f>COUNTIF('WA Policy Inventory'!#REF!,DropDownList!D52)</f>
        <v>#REF!</v>
      </c>
    </row>
    <row r="53" spans="1:6">
      <c r="A53" s="12"/>
      <c r="B53" s="10" t="s">
        <v>263</v>
      </c>
      <c r="C53" s="10" t="s">
        <v>265</v>
      </c>
      <c r="D53" s="16" t="s">
        <v>266</v>
      </c>
      <c r="E53" s="17">
        <f>IF(ISBLANK(D53),0,1)</f>
        <v>1</v>
      </c>
      <c r="F53" s="17" t="e">
        <f>COUNTIF('WA Policy Inventory'!#REF!,DropDownList!D53)</f>
        <v>#REF!</v>
      </c>
    </row>
    <row r="54" spans="1:6">
      <c r="A54" s="12"/>
      <c r="B54" s="10" t="s">
        <v>263</v>
      </c>
      <c r="C54" s="10" t="s">
        <v>267</v>
      </c>
      <c r="D54" s="16" t="s">
        <v>268</v>
      </c>
      <c r="E54" s="17">
        <f>IF(ISBLANK(D54),0,1)</f>
        <v>1</v>
      </c>
      <c r="F54" s="17" t="e">
        <f>COUNTIF('WA Policy Inventory'!#REF!,DropDownList!D54)</f>
        <v>#REF!</v>
      </c>
    </row>
    <row r="55" spans="1:6">
      <c r="A55" s="12"/>
      <c r="B55" s="10" t="s">
        <v>166</v>
      </c>
      <c r="C55" s="10" t="s">
        <v>269</v>
      </c>
      <c r="D55" s="16"/>
      <c r="E55" s="17">
        <f>IF(ISBLANK(D56),0,1)</f>
        <v>0</v>
      </c>
      <c r="F55" s="17" t="e">
        <f>COUNTIF('WA Policy Inventory'!#REF!,DropDownList!D55)</f>
        <v>#REF!</v>
      </c>
    </row>
    <row r="56" spans="1:6">
      <c r="A56" s="12"/>
      <c r="B56" s="10" t="s">
        <v>179</v>
      </c>
      <c r="C56" s="10" t="s">
        <v>130</v>
      </c>
      <c r="D56" s="16"/>
      <c r="E56" s="17">
        <f>IF(ISBLANK(D57),0,1)</f>
        <v>0</v>
      </c>
      <c r="F56" s="17" t="e">
        <f>COUNTIF('WA Policy Inventory'!#REF!,DropDownList!D56)</f>
        <v>#REF!</v>
      </c>
    </row>
    <row r="57" spans="1:6">
      <c r="A57" s="12"/>
      <c r="B57" s="10" t="s">
        <v>270</v>
      </c>
      <c r="C57" s="10" t="s">
        <v>271</v>
      </c>
      <c r="D57" s="16"/>
      <c r="E57" s="17">
        <f>IF(ISBLANK(D58),0,1)</f>
        <v>0</v>
      </c>
      <c r="F57" s="17" t="e">
        <f>COUNTIF('WA Policy Inventory'!#REF!,DropDownList!D57)</f>
        <v>#REF!</v>
      </c>
    </row>
    <row r="58" spans="1:6">
      <c r="A58" s="12"/>
      <c r="B58" s="10" t="s">
        <v>270</v>
      </c>
      <c r="C58" s="10" t="s">
        <v>272</v>
      </c>
      <c r="D58" s="16"/>
      <c r="E58" s="17">
        <f>IF(ISBLANK(#REF!),0,1)</f>
        <v>1</v>
      </c>
      <c r="F58" s="17" t="e">
        <f>COUNTIF('WA Policy Inventory'!#REF!,DropDownList!D58)</f>
        <v>#REF!</v>
      </c>
    </row>
    <row r="59" spans="1:6">
      <c r="A59" s="12"/>
      <c r="B59" s="10" t="s">
        <v>237</v>
      </c>
      <c r="C59" s="10" t="s">
        <v>130</v>
      </c>
      <c r="D59" s="16"/>
      <c r="E59" s="17">
        <f>IF(ISBLANK(D61),0,1)</f>
        <v>0</v>
      </c>
      <c r="F59" s="17" t="e">
        <f>COUNTIF('WA Policy Inventory'!#REF!,DropDownList!D59)</f>
        <v>#REF!</v>
      </c>
    </row>
    <row r="60" spans="1:6">
      <c r="A60" s="12"/>
      <c r="B60" s="10" t="s">
        <v>224</v>
      </c>
      <c r="C60" s="10" t="s">
        <v>130</v>
      </c>
      <c r="D60" s="16"/>
      <c r="E60" s="17">
        <f>IF(ISBLANK(D39),0,1)</f>
        <v>1</v>
      </c>
      <c r="F60" s="17" t="e">
        <f>COUNTIF('WA Policy Inventory'!#REF!,DropDownList!D60)</f>
        <v>#REF!</v>
      </c>
    </row>
    <row r="61" spans="1:6">
      <c r="A61" s="12"/>
      <c r="B61" s="10" t="s">
        <v>263</v>
      </c>
      <c r="C61" s="10" t="s">
        <v>218</v>
      </c>
      <c r="D61" s="16"/>
      <c r="E61" s="17">
        <f t="shared" ref="E61:E66" si="2">IF(ISBLANK(D62),0,1)</f>
        <v>0</v>
      </c>
      <c r="F61" s="17" t="e">
        <f>COUNTIF('WA Policy Inventory'!#REF!,DropDownList!D61)</f>
        <v>#REF!</v>
      </c>
    </row>
    <row r="62" spans="1:6">
      <c r="A62" s="12"/>
      <c r="B62" s="10" t="s">
        <v>263</v>
      </c>
      <c r="C62" s="10" t="s">
        <v>265</v>
      </c>
      <c r="D62" s="16"/>
      <c r="E62" s="17">
        <f t="shared" si="2"/>
        <v>0</v>
      </c>
      <c r="F62" s="17" t="e">
        <f>COUNTIF('WA Policy Inventory'!#REF!,DropDownList!D62)</f>
        <v>#REF!</v>
      </c>
    </row>
    <row r="63" spans="1:6">
      <c r="A63" s="12"/>
      <c r="B63" s="10" t="s">
        <v>263</v>
      </c>
      <c r="C63" s="10" t="s">
        <v>267</v>
      </c>
      <c r="D63" s="16"/>
      <c r="E63" s="17">
        <f t="shared" si="2"/>
        <v>0</v>
      </c>
      <c r="F63" s="17" t="e">
        <f>COUNTIF('WA Policy Inventory'!#REF!,DropDownList!D63)</f>
        <v>#REF!</v>
      </c>
    </row>
    <row r="64" spans="1:6">
      <c r="A64" s="12"/>
      <c r="B64" s="10" t="s">
        <v>36</v>
      </c>
      <c r="C64" s="10"/>
      <c r="D64" s="16"/>
      <c r="E64" s="17">
        <f t="shared" si="2"/>
        <v>0</v>
      </c>
      <c r="F64" s="17" t="e">
        <f>COUNTIF('WA Policy Inventory'!#REF!,DropDownList!D64)</f>
        <v>#REF!</v>
      </c>
    </row>
    <row r="65" spans="1:6">
      <c r="A65" s="12"/>
      <c r="B65" s="10" t="s">
        <v>36</v>
      </c>
      <c r="C65" s="10"/>
      <c r="D65" s="16"/>
      <c r="E65" s="17">
        <f t="shared" si="2"/>
        <v>0</v>
      </c>
      <c r="F65" s="17" t="e">
        <f>COUNTIF('WA Policy Inventory'!#REF!,DropDownList!D65)</f>
        <v>#REF!</v>
      </c>
    </row>
    <row r="66" spans="1:6" ht="14.65" thickBot="1">
      <c r="A66" s="13"/>
      <c r="B66" s="14" t="s">
        <v>36</v>
      </c>
      <c r="C66" s="14"/>
      <c r="D66" s="16"/>
      <c r="E66" s="17">
        <f t="shared" si="2"/>
        <v>0</v>
      </c>
      <c r="F66" s="17" t="e">
        <f>COUNTIF('WA Policy Inventory'!#REF!,DropDownList!D66)</f>
        <v>#REF!</v>
      </c>
    </row>
  </sheetData>
  <sortState ref="A2:E67">
    <sortCondition descending="1" ref="E2:E6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EF1E14DD4D751408DCA60C45B1F1852" ma:contentTypeVersion="44" ma:contentTypeDescription="" ma:contentTypeScope="" ma:versionID="7a8895c5a1b4526565d1cea1cfc7483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Comment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2021-10-22T07:00:00+00:00</OpenedDate>
    <SignificantOrder xmlns="dc463f71-b30c-4ab2-9473-d307f9d35888">false</SignificantOrder>
    <Date1 xmlns="dc463f71-b30c-4ab2-9473-d307f9d35888">2022-07-25T07:00:00+00:00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210804</DocketNumber>
    <DelegatedOrder xmlns="dc463f71-b30c-4ab2-9473-d307f9d35888">false</DelegatedOrder>
  </documentManagement>
</p:properties>
</file>

<file path=customXml/itemProps1.xml><?xml version="1.0" encoding="utf-8"?>
<ds:datastoreItem xmlns:ds="http://schemas.openxmlformats.org/officeDocument/2006/customXml" ds:itemID="{4D9152EC-36ED-4B11-9E47-9B8C05710E92}"/>
</file>

<file path=customXml/itemProps2.xml><?xml version="1.0" encoding="utf-8"?>
<ds:datastoreItem xmlns:ds="http://schemas.openxmlformats.org/officeDocument/2006/customXml" ds:itemID="{F3E54832-937E-47F5-B94D-EC4012731A6C}">
  <ds:schemaRefs>
    <ds:schemaRef ds:uri="http://schemas.microsoft.com/sharepoint/v3/contenttype/forms"/>
  </ds:schemaRefs>
</ds:datastoreItem>
</file>

<file path=customXml/itemProps3.xml><?xml version="1.0" encoding="utf-8"?>
<ds:datastoreItem xmlns:ds="http://schemas.openxmlformats.org/officeDocument/2006/customXml" ds:itemID="{1EBB422D-1731-42ED-BA66-178AB6544467}"/>
</file>

<file path=customXml/itemProps4.xml><?xml version="1.0" encoding="utf-8"?>
<ds:datastoreItem xmlns:ds="http://schemas.openxmlformats.org/officeDocument/2006/customXml" ds:itemID="{0160C848-FAFC-43D5-A345-E5898BF9486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Manager/>
  <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dc:creator>
  <cp:keywords/>
  <dc:description/>
  <cp:lastModifiedBy>Bauman, Shay (ATG)</cp:lastModifiedBy>
  <dcterms:created xsi:type="dcterms:W3CDTF">2018-12-19T19:34:41Z</dcterms:created>
  <dcterms:modified xsi:type="dcterms:W3CDTF">2022-07-25T21:43:30Z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0x0101006E56B4D1795A2E4DB2F0B01679ED314A000EF1E14DD4D751408DCA60C45B1F1852</vt:lpwstr>
  </property>
  <property fmtid="{D5CDD505-2E9C-101B-9397-08002B2CF9AE}" pid="3" name="MediaServiceImageTags">
    <vt:lpwstr/>
  </property>
  <property fmtid="{D5CDD505-2E9C-101B-9397-08002B2CF9AE}" pid="4" name="EfsecDocumentType">
    <vt:lpwstr>Documents</vt:lpwstr>
  </property>
  <property fmtid="{D5CDD505-2E9C-101B-9397-08002B2CF9AE}" pid="5" name="IsOfficialRecord">
    <vt:bool>false</vt:bool>
  </property>
  <property fmtid="{D5CDD505-2E9C-101B-9397-08002B2CF9AE}" pid="6" name="IsVisibleToEfsecCouncil">
    <vt:bool>false</vt:bool>
  </property>
  <property fmtid="{D5CDD505-2E9C-101B-9397-08002B2CF9AE}" pid="7" name="_docset_NoMedatataSyncRequired">
    <vt:lpwstr>False</vt:lpwstr>
  </property>
  <property fmtid="{D5CDD505-2E9C-101B-9397-08002B2CF9AE}" pid="8" name="_AdHocReviewCycleID">
    <vt:i4>-298093647</vt:i4>
  </property>
  <property fmtid="{D5CDD505-2E9C-101B-9397-08002B2CF9AE}" pid="9" name="_NewReviewCycle">
    <vt:lpwstr/>
  </property>
  <property fmtid="{D5CDD505-2E9C-101B-9397-08002B2CF9AE}" pid="10" name="_EmailSubject">
    <vt:lpwstr>UTC Courtesy Email: 210804 Revised Notice of Opportunity to Comment and Virtual Workshop.  (Includes the missing "Policy Inventory and DER Impacts" template.) CRM:0003387</vt:lpwstr>
  </property>
  <property fmtid="{D5CDD505-2E9C-101B-9397-08002B2CF9AE}" pid="11" name="_AuthorEmail">
    <vt:lpwstr>nina.suetake@atg.wa.gov</vt:lpwstr>
  </property>
  <property fmtid="{D5CDD505-2E9C-101B-9397-08002B2CF9AE}" pid="12" name="_AuthorEmailDisplayName">
    <vt:lpwstr>Suetake, Nina (ATG)</vt:lpwstr>
  </property>
  <property fmtid="{D5CDD505-2E9C-101B-9397-08002B2CF9AE}" pid="13" name="_ReviewingToolsShownOnce">
    <vt:lpwstr/>
  </property>
  <property fmtid="{D5CDD505-2E9C-101B-9397-08002B2CF9AE}" pid="14" name="_dlc_DocId">
    <vt:lpwstr>ZZD3657U62HA-1482678467-746</vt:lpwstr>
  </property>
  <property fmtid="{D5CDD505-2E9C-101B-9397-08002B2CF9AE}" pid="15" name="_dlc_DocIdUrl">
    <vt:lpwstr>http://ace/Divisions/pcu/_layouts/15/DocIdRedir.aspx?ID=ZZD3657U62HA-1482678467-746, ZZD3657U62HA-1482678467-746</vt:lpwstr>
  </property>
  <property fmtid="{D5CDD505-2E9C-101B-9397-08002B2CF9AE}" pid="16" name="_dlc_DocIdItemGuid">
    <vt:lpwstr>604e66c2-d6d4-43e7-aa00-3bf1396f780a</vt:lpwstr>
  </property>
  <property fmtid="{D5CDD505-2E9C-101B-9397-08002B2CF9AE}" pid="17" name="IsEFSEC">
    <vt:bool>false</vt:bool>
  </property>
</Properties>
</file>