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Compliance Filing/2_Compliance_Yr2_101422/WPs/"/>
    </mc:Choice>
  </mc:AlternateContent>
  <xr:revisionPtr revIDLastSave="0" documentId="13_ncr:1_{2C98251F-E000-4D3D-B780-1785142440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Q60" i="1" s="1"/>
  <c r="V60" i="1" s="1"/>
  <c r="G61" i="1"/>
  <c r="Q61" i="1" s="1"/>
  <c r="V61" i="1" s="1"/>
  <c r="G62" i="1"/>
  <c r="Q62" i="1" s="1"/>
  <c r="V62" i="1" s="1"/>
  <c r="G63" i="1"/>
  <c r="Q63" i="1" s="1"/>
  <c r="V63" i="1" s="1"/>
  <c r="G64" i="1"/>
  <c r="Q64" i="1" s="1"/>
  <c r="V64" i="1" s="1"/>
  <c r="G65" i="1"/>
  <c r="Q65" i="1" s="1"/>
  <c r="V65" i="1" s="1"/>
  <c r="G25" i="1"/>
  <c r="G18" i="1"/>
  <c r="Q18" i="1" s="1"/>
  <c r="V18" i="1" s="1"/>
  <c r="G19" i="1"/>
  <c r="Q19" i="1" s="1"/>
  <c r="V19" i="1" s="1"/>
  <c r="Y19" i="1" l="1"/>
  <c r="Y18" i="1"/>
  <c r="Y64" i="1"/>
  <c r="Y63" i="1"/>
  <c r="Y65" i="1"/>
  <c r="Y60" i="1"/>
  <c r="Y61" i="1"/>
  <c r="Y62" i="1"/>
  <c r="G6" i="1"/>
  <c r="G73" i="1"/>
  <c r="G72" i="1"/>
  <c r="G71" i="1"/>
  <c r="G70" i="1"/>
  <c r="G69" i="1"/>
  <c r="G68" i="1"/>
  <c r="G67" i="1"/>
  <c r="G66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Q6" i="1" l="1"/>
  <c r="V6" i="1" s="1"/>
  <c r="Y6" i="1" s="1"/>
  <c r="Q25" i="1"/>
  <c r="V25" i="1" s="1"/>
  <c r="Q42" i="1" l="1"/>
  <c r="V42" i="1" s="1"/>
  <c r="Q43" i="1"/>
  <c r="V43" i="1" s="1"/>
  <c r="Q44" i="1"/>
  <c r="V44" i="1" s="1"/>
  <c r="Q45" i="1"/>
  <c r="V45" i="1" s="1"/>
  <c r="Q46" i="1"/>
  <c r="V46" i="1" s="1"/>
  <c r="Q47" i="1"/>
  <c r="V47" i="1" s="1"/>
  <c r="Q48" i="1"/>
  <c r="V48" i="1" s="1"/>
  <c r="Q49" i="1"/>
  <c r="V49" i="1" s="1"/>
  <c r="Q50" i="1"/>
  <c r="V50" i="1" s="1"/>
  <c r="Q51" i="1"/>
  <c r="V51" i="1" s="1"/>
  <c r="Q52" i="1"/>
  <c r="V52" i="1" s="1"/>
  <c r="Q53" i="1"/>
  <c r="V53" i="1" s="1"/>
  <c r="Q54" i="1"/>
  <c r="V54" i="1" s="1"/>
  <c r="Q55" i="1"/>
  <c r="V55" i="1" s="1"/>
  <c r="Q56" i="1"/>
  <c r="V56" i="1" s="1"/>
  <c r="Q57" i="1"/>
  <c r="V57" i="1" s="1"/>
  <c r="Q58" i="1"/>
  <c r="V58" i="1" s="1"/>
  <c r="Q59" i="1"/>
  <c r="V59" i="1" s="1"/>
  <c r="Q66" i="1"/>
  <c r="V66" i="1" s="1"/>
  <c r="Q67" i="1"/>
  <c r="V67" i="1" s="1"/>
  <c r="Q68" i="1"/>
  <c r="V68" i="1" s="1"/>
  <c r="Q69" i="1"/>
  <c r="V69" i="1" s="1"/>
  <c r="Q70" i="1"/>
  <c r="V70" i="1" s="1"/>
  <c r="Q71" i="1"/>
  <c r="V71" i="1" s="1"/>
  <c r="Q72" i="1"/>
  <c r="V72" i="1" s="1"/>
  <c r="Q73" i="1"/>
  <c r="V73" i="1" s="1"/>
  <c r="Q7" i="1"/>
  <c r="V7" i="1" s="1"/>
  <c r="Q8" i="1"/>
  <c r="V8" i="1" s="1"/>
  <c r="Q9" i="1"/>
  <c r="V9" i="1" s="1"/>
  <c r="Q10" i="1"/>
  <c r="V10" i="1" s="1"/>
  <c r="Q11" i="1"/>
  <c r="V11" i="1" s="1"/>
  <c r="Q12" i="1"/>
  <c r="V12" i="1" s="1"/>
  <c r="Q13" i="1"/>
  <c r="V13" i="1" s="1"/>
  <c r="Q14" i="1"/>
  <c r="V14" i="1" s="1"/>
  <c r="Q15" i="1"/>
  <c r="V15" i="1" s="1"/>
  <c r="Q16" i="1"/>
  <c r="V16" i="1" s="1"/>
  <c r="Q17" i="1"/>
  <c r="V17" i="1" s="1"/>
  <c r="Q20" i="1"/>
  <c r="V20" i="1" s="1"/>
  <c r="Q21" i="1"/>
  <c r="V21" i="1" s="1"/>
  <c r="Q22" i="1"/>
  <c r="V22" i="1" s="1"/>
  <c r="Q23" i="1"/>
  <c r="V23" i="1" s="1"/>
  <c r="Q24" i="1"/>
  <c r="V24" i="1" s="1"/>
  <c r="Y25" i="1"/>
  <c r="Q26" i="1"/>
  <c r="V26" i="1" s="1"/>
  <c r="Q27" i="1"/>
  <c r="V27" i="1" s="1"/>
  <c r="Q28" i="1"/>
  <c r="V28" i="1" s="1"/>
  <c r="Q29" i="1"/>
  <c r="V29" i="1" s="1"/>
  <c r="Q30" i="1"/>
  <c r="V30" i="1" s="1"/>
  <c r="Q31" i="1"/>
  <c r="V31" i="1" s="1"/>
  <c r="Q32" i="1"/>
  <c r="V32" i="1" s="1"/>
  <c r="Q33" i="1"/>
  <c r="V33" i="1" s="1"/>
  <c r="Q34" i="1"/>
  <c r="V34" i="1" s="1"/>
  <c r="Q35" i="1"/>
  <c r="V35" i="1" s="1"/>
  <c r="Q36" i="1"/>
  <c r="V36" i="1" s="1"/>
  <c r="Q37" i="1"/>
  <c r="V37" i="1" s="1"/>
  <c r="Q38" i="1"/>
  <c r="V38" i="1" s="1"/>
  <c r="Q39" i="1"/>
  <c r="V39" i="1" s="1"/>
  <c r="Q40" i="1"/>
  <c r="V40" i="1" s="1"/>
  <c r="Q41" i="1"/>
  <c r="V41" i="1" s="1"/>
  <c r="Y24" i="1" l="1"/>
  <c r="Y35" i="1"/>
  <c r="Y46" i="1"/>
  <c r="Y8" i="1"/>
  <c r="Y17" i="1"/>
  <c r="Y42" i="1"/>
  <c r="Y16" i="1"/>
  <c r="Y41" i="1"/>
  <c r="Y15" i="1"/>
  <c r="Y52" i="1"/>
  <c r="Y14" i="1"/>
  <c r="Y27" i="1"/>
  <c r="Y50" i="1"/>
  <c r="Y36" i="1"/>
  <c r="Y47" i="1"/>
  <c r="Y58" i="1"/>
  <c r="Y57" i="1"/>
  <c r="Y31" i="1"/>
  <c r="Y72" i="1"/>
  <c r="Y30" i="1"/>
  <c r="Y53" i="1"/>
  <c r="Y29" i="1"/>
  <c r="Y28" i="1"/>
  <c r="Y51" i="1"/>
  <c r="Y39" i="1"/>
  <c r="Y13" i="1"/>
  <c r="Y38" i="1"/>
  <c r="Y26" i="1"/>
  <c r="Y12" i="1"/>
  <c r="Y67" i="1"/>
  <c r="Y49" i="1"/>
  <c r="Y59" i="1"/>
  <c r="Y23" i="1"/>
  <c r="Y34" i="1"/>
  <c r="Y45" i="1"/>
  <c r="Y54" i="1"/>
  <c r="Y71" i="1"/>
  <c r="Y70" i="1"/>
  <c r="Y40" i="1"/>
  <c r="Y69" i="1"/>
  <c r="Y68" i="1"/>
  <c r="Y37" i="1"/>
  <c r="Y11" i="1"/>
  <c r="Y66" i="1"/>
  <c r="Y48" i="1"/>
  <c r="Y10" i="1"/>
  <c r="Y9" i="1"/>
  <c r="Y22" i="1"/>
  <c r="Y33" i="1"/>
  <c r="Y21" i="1"/>
  <c r="Y7" i="1"/>
  <c r="Y56" i="1"/>
  <c r="Y44" i="1"/>
  <c r="Y32" i="1"/>
  <c r="Y20" i="1"/>
  <c r="Y73" i="1"/>
  <c r="Y55" i="1"/>
  <c r="Y43" i="1"/>
</calcChain>
</file>

<file path=xl/sharedStrings.xml><?xml version="1.0" encoding="utf-8"?>
<sst xmlns="http://schemas.openxmlformats.org/spreadsheetml/2006/main" count="113" uniqueCount="59">
  <si>
    <t>NW Natural</t>
  </si>
  <si>
    <t>Schedule</t>
  </si>
  <si>
    <t>Block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</si>
  <si>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</si>
  <si>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</si>
  <si>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</si>
  <si>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</si>
  <si>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</si>
  <si>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</si>
  <si>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</si>
  <si>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</si>
  <si>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</si>
  <si>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</si>
  <si>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</si>
  <si>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</si>
  <si>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</si>
  <si>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</si>
  <si>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</si>
  <si>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</si>
  <si>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</si>
  <si>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42C Firm Trans</t>
  </si>
  <si>
    <t>42I Firm Trans</t>
  </si>
  <si>
    <t>42C Interr Sales</t>
  </si>
  <si>
    <t>42I Interr Sales</t>
  </si>
  <si>
    <t>43 Firm Trans</t>
  </si>
  <si>
    <t>43 Interr Trans</t>
  </si>
  <si>
    <t>Remove WACOG</t>
  </si>
  <si>
    <t>Remove Demand</t>
  </si>
  <si>
    <t>Current Base Rate</t>
  </si>
  <si>
    <t>WA GRC Base Rate Change</t>
  </si>
  <si>
    <t>Proposed Base Rate</t>
  </si>
  <si>
    <t>Add WACOG</t>
  </si>
  <si>
    <t>Add Demand</t>
  </si>
  <si>
    <t>Add Temps</t>
  </si>
  <si>
    <t>Rate Increment Walk</t>
  </si>
  <si>
    <t>Difference</t>
  </si>
  <si>
    <t>Check</t>
  </si>
  <si>
    <t>Current Billing Rate (11/1/21)</t>
  </si>
  <si>
    <t>2021-2022 PGA Filing [1]</t>
  </si>
  <si>
    <t>Proposed Tariff Rates (11/1/22)</t>
  </si>
  <si>
    <t>41C Firm Trans</t>
  </si>
  <si>
    <t>41I Firm Trans</t>
  </si>
  <si>
    <t>42C Inter Trans</t>
  </si>
  <si>
    <t>42I Inter Trans</t>
  </si>
  <si>
    <t>[Intentionally left blank]</t>
  </si>
  <si>
    <t>UG - 200994 Compliance Filing</t>
  </si>
  <si>
    <t>UG-220734 Rate Mitigation</t>
  </si>
  <si>
    <t>Add Mitigation</t>
  </si>
  <si>
    <t>Astoria Sale</t>
  </si>
  <si>
    <t>Truck Lot Sale</t>
  </si>
  <si>
    <t>Historical EE Amortization</t>
  </si>
  <si>
    <t xml:space="preserve">UG - 200994 Rate Case </t>
  </si>
  <si>
    <t>Remove Temps [2]</t>
  </si>
  <si>
    <t>2022-23 PGA [3]</t>
  </si>
  <si>
    <t>Compliance Filing Tariff Rates [4]</t>
  </si>
  <si>
    <t>[1] See 2021-22 PGA Work Paper - "NWN 2021-22 PGA WA Rate Development_September filing.xlsx"</t>
  </si>
  <si>
    <t>[3] See 2022-23 PGA Work Paper - "NWN 2022-23 PGA WA Rate Development_September filing.xlsx"</t>
  </si>
  <si>
    <t>[2] Temps include rate mitigation from Year 1 of UG-200994 - "200994-NWN-Exh-RJW-3-Wyman-WP1-12-18-2020_COMPLIANCE FILING.xlsx"</t>
  </si>
  <si>
    <t>[4] See Compliance Filing Work Paper - "200994-NWN-Exh-RJW-3-Wyman-WP1-12-18-2020_COMPLIANCE FILING_YR2.xlsx"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</si>
</sst>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(0.00\)"/>
    <numFmt numFmtId="165" formatCode="#,##0.00000_);\(#,##0.0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9"/>
      <name val="Tahoma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showGridLines="0"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6" sqref="Q6"/>
    </sheetView>
  </sheetViews>
  <sheetFormatPr defaultRowHeight="15" x14ac:dyDescent="0.25"/>
  <cols>
    <col min="1" max="1" width="25.28515625" bestFit="1" customWidth="1"/>
    <col min="2" max="2" width="16.42578125" customWidth="1"/>
    <col min="3" max="7" width="14.28515625" style="15" customWidth="1"/>
    <col min="8" max="8" width="5.42578125" style="15" customWidth="1"/>
    <col min="9" max="10" width="14.28515625" style="15" customWidth="1"/>
    <col min="11" max="11" width="14.28515625" style="17" customWidth="1"/>
    <col min="12" max="12" width="5.140625" style="16" customWidth="1"/>
    <col min="13" max="13" width="14.28515625" style="17" customWidth="1"/>
    <col min="14" max="14" width="6" customWidth="1"/>
    <col min="15" max="15" width="14.28515625" style="15" customWidth="1"/>
    <col min="16" max="16" width="12.140625" style="15" customWidth="1"/>
    <col min="17" max="20" width="14.28515625" style="15" customWidth="1"/>
    <col min="21" max="21" width="5.85546875" style="24" customWidth="1"/>
    <col min="22" max="22" width="14.28515625" style="17" customWidth="1"/>
    <col min="23" max="23" width="4.7109375" style="17" customWidth="1"/>
    <col min="24" max="24" width="16.5703125" style="17" customWidth="1"/>
    <col min="25" max="25" width="12.42578125" customWidth="1"/>
  </cols>
  <sheetData>
    <row r="1" spans="1:25" x14ac:dyDescent="0.25">
      <c r="A1" s="9" t="s">
        <v>0</v>
      </c>
    </row>
    <row r="2" spans="1:25" x14ac:dyDescent="0.25">
      <c r="A2" s="9" t="s">
        <v>45</v>
      </c>
    </row>
    <row r="3" spans="1:25" ht="14.45" customHeight="1" x14ac:dyDescent="0.25">
      <c r="A3" s="9" t="s">
        <v>34</v>
      </c>
    </row>
    <row r="4" spans="1:25" ht="45.75" thickBot="1" x14ac:dyDescent="0.3">
      <c r="C4" s="26" t="s">
        <v>38</v>
      </c>
      <c r="D4" s="26"/>
      <c r="E4" s="26"/>
      <c r="F4" s="26"/>
      <c r="G4" s="26"/>
      <c r="H4" s="18"/>
      <c r="I4" s="26" t="s">
        <v>53</v>
      </c>
      <c r="J4" s="26"/>
      <c r="K4" s="26"/>
      <c r="L4" s="18"/>
      <c r="M4" s="22" t="s">
        <v>46</v>
      </c>
      <c r="O4" s="26" t="s">
        <v>51</v>
      </c>
      <c r="P4" s="26"/>
      <c r="Q4" s="26"/>
      <c r="R4" s="26"/>
      <c r="S4" s="26"/>
      <c r="T4" s="26"/>
      <c r="U4" s="18"/>
      <c r="X4" s="25" t="s">
        <v>36</v>
      </c>
      <c r="Y4" s="25"/>
    </row>
    <row r="5" spans="1:25" ht="43.9" customHeight="1" thickBot="1" x14ac:dyDescent="0.3">
      <c r="A5" s="1" t="s">
        <v>1</v>
      </c>
      <c r="B5" s="1" t="s">
        <v>2</v>
      </c>
      <c r="C5" s="14" t="s">
        <v>37</v>
      </c>
      <c r="D5" s="14" t="s">
        <v>26</v>
      </c>
      <c r="E5" s="14" t="s">
        <v>27</v>
      </c>
      <c r="F5" s="14" t="s">
        <v>52</v>
      </c>
      <c r="G5" s="14" t="s">
        <v>28</v>
      </c>
      <c r="H5" s="19"/>
      <c r="I5" s="14" t="s">
        <v>31</v>
      </c>
      <c r="J5" s="14" t="s">
        <v>32</v>
      </c>
      <c r="K5" s="14" t="s">
        <v>33</v>
      </c>
      <c r="L5" s="19"/>
      <c r="M5" s="23" t="s">
        <v>47</v>
      </c>
      <c r="O5" s="14" t="s">
        <v>29</v>
      </c>
      <c r="P5" s="20" t="s">
        <v>44</v>
      </c>
      <c r="Q5" s="14" t="s">
        <v>30</v>
      </c>
      <c r="R5" s="14" t="s">
        <v>48</v>
      </c>
      <c r="S5" s="14" t="s">
        <v>50</v>
      </c>
      <c r="T5" s="14" t="s">
        <v>49</v>
      </c>
      <c r="U5" s="19"/>
      <c r="V5" s="21" t="s">
        <v>39</v>
      </c>
      <c r="X5" s="10" t="s">
        <v>54</v>
      </c>
      <c r="Y5" s="10" t="s">
        <v>35</v>
      </c>
    </row>
    <row r="6" spans="1:25" x14ac:dyDescent="0.25">
      <c r="A6" s="2" t="s">
        <v>3</v>
      </c>
      <c r="B6" s="3"/>
      <c r="C6" s="11">
        <v>1.3474700000000002</v>
      </c>
      <c r="D6" s="11">
        <v>0.34872999999999998</v>
      </c>
      <c r="E6" s="11">
        <v>0.10689</v>
      </c>
      <c r="F6" s="11">
        <v>0.11328000000000001</v>
      </c>
      <c r="G6" s="11">
        <f>C6-D6-E6-F6</f>
        <v>0.7785700000000001</v>
      </c>
      <c r="H6" s="12"/>
      <c r="I6" s="11">
        <v>0.46972000000000003</v>
      </c>
      <c r="J6" s="11">
        <v>8.6959999999999996E-2</v>
      </c>
      <c r="K6" s="11">
        <v>0.22081999999999999</v>
      </c>
      <c r="L6" s="12"/>
      <c r="M6" s="11">
        <v>0</v>
      </c>
      <c r="O6" s="11">
        <v>6.1650000000000003E-2</v>
      </c>
      <c r="P6" s="11"/>
      <c r="Q6" s="11">
        <f t="shared" ref="Q6:Q37" si="0">G6+O6+P6</f>
        <v>0.84022000000000008</v>
      </c>
      <c r="R6" s="11">
        <v>-8.8000000000000003E-4</v>
      </c>
      <c r="S6" s="11">
        <v>-1.627E-2</v>
      </c>
      <c r="T6" s="11">
        <v>-8.6700000000000006E-3</v>
      </c>
      <c r="U6" s="12"/>
      <c r="V6" s="11">
        <f>I6+J6+K6+M6+Q6+R6+S6+T6</f>
        <v>1.5919000000000003</v>
      </c>
      <c r="X6" s="11">
        <v>1.5919000000000005</v>
      </c>
      <c r="Y6" s="11">
        <f t="shared" ref="Y6:Y37" si="1">V6-X6</f>
        <v>0</v>
      </c>
    </row>
    <row r="7" spans="1:25" x14ac:dyDescent="0.25">
      <c r="A7" s="2" t="s">
        <v>4</v>
      </c>
      <c r="B7" s="3"/>
      <c r="C7" s="11">
        <v>1.3682899999999996</v>
      </c>
      <c r="D7" s="11">
        <v>0.34872999999999998</v>
      </c>
      <c r="E7" s="11">
        <v>0.10689</v>
      </c>
      <c r="F7" s="11">
        <v>9.6329999999999999E-2</v>
      </c>
      <c r="G7" s="11">
        <f t="shared" ref="G7:G73" si="2">C7-D7-E7-F7</f>
        <v>0.81633999999999951</v>
      </c>
      <c r="H7" s="12"/>
      <c r="I7" s="11">
        <v>0.46972000000000003</v>
      </c>
      <c r="J7" s="11">
        <v>8.6959999999999996E-2</v>
      </c>
      <c r="K7" s="11">
        <v>0.20319999999999999</v>
      </c>
      <c r="L7" s="12"/>
      <c r="M7" s="11">
        <v>0</v>
      </c>
      <c r="O7" s="11">
        <v>5.126E-2</v>
      </c>
      <c r="P7" s="11"/>
      <c r="Q7" s="11">
        <f t="shared" si="0"/>
        <v>0.86759999999999948</v>
      </c>
      <c r="R7" s="11">
        <v>-7.2999999999999996E-4</v>
      </c>
      <c r="S7" s="11">
        <v>-1.354E-2</v>
      </c>
      <c r="T7" s="11">
        <v>-7.1999999999999998E-3</v>
      </c>
      <c r="U7" s="12"/>
      <c r="V7" s="11">
        <f t="shared" ref="V7:V70" si="3">I7+J7+K7+M7+Q7+R7+S7+T7</f>
        <v>1.6060099999999995</v>
      </c>
      <c r="X7" s="11">
        <v>1.6060099999999995</v>
      </c>
      <c r="Y7" s="11">
        <f t="shared" si="1"/>
        <v>0</v>
      </c>
    </row>
    <row r="8" spans="1:25" x14ac:dyDescent="0.25">
      <c r="A8" s="2" t="s">
        <v>5</v>
      </c>
      <c r="B8" s="3"/>
      <c r="C8" s="11">
        <v>1.0514699999999999</v>
      </c>
      <c r="D8" s="11">
        <v>0.34872999999999998</v>
      </c>
      <c r="E8" s="11">
        <v>0.10689</v>
      </c>
      <c r="F8" s="11">
        <v>7.3109999999999981E-2</v>
      </c>
      <c r="G8" s="11">
        <f t="shared" si="2"/>
        <v>0.52273999999999987</v>
      </c>
      <c r="H8" s="12"/>
      <c r="I8" s="11">
        <v>0.46972000000000003</v>
      </c>
      <c r="J8" s="11">
        <v>8.6959999999999996E-2</v>
      </c>
      <c r="K8" s="11">
        <v>0.17807000000000001</v>
      </c>
      <c r="L8" s="12"/>
      <c r="M8" s="11">
        <v>-6.3856382978723369E-2</v>
      </c>
      <c r="O8" s="11">
        <v>3.9019999999999999E-2</v>
      </c>
      <c r="P8" s="11"/>
      <c r="Q8" s="11">
        <f t="shared" si="0"/>
        <v>0.56175999999999982</v>
      </c>
      <c r="R8" s="11">
        <v>-5.5999999999999995E-4</v>
      </c>
      <c r="S8" s="11">
        <v>-1.03E-2</v>
      </c>
      <c r="T8" s="11">
        <v>-5.4900000000000001E-3</v>
      </c>
      <c r="U8" s="12"/>
      <c r="V8" s="11">
        <f t="shared" si="3"/>
        <v>1.2163036170212767</v>
      </c>
      <c r="X8" s="11">
        <v>1.2163036170212769</v>
      </c>
      <c r="Y8" s="11">
        <f t="shared" si="1"/>
        <v>0</v>
      </c>
    </row>
    <row r="9" spans="1:25" x14ac:dyDescent="0.25">
      <c r="A9" s="2" t="s">
        <v>6</v>
      </c>
      <c r="B9" s="3"/>
      <c r="C9" s="11">
        <v>1.0228200000000003</v>
      </c>
      <c r="D9" s="11">
        <v>0.34872999999999998</v>
      </c>
      <c r="E9" s="11">
        <v>0.10689</v>
      </c>
      <c r="F9" s="11">
        <v>6.5529999999999991E-2</v>
      </c>
      <c r="G9" s="11">
        <f t="shared" si="2"/>
        <v>0.50167000000000028</v>
      </c>
      <c r="H9" s="12"/>
      <c r="I9" s="11">
        <v>0.46972000000000003</v>
      </c>
      <c r="J9" s="11">
        <v>8.6959999999999996E-2</v>
      </c>
      <c r="K9" s="11">
        <v>0.17166999999999999</v>
      </c>
      <c r="L9" s="12"/>
      <c r="M9" s="11">
        <v>0</v>
      </c>
      <c r="O9" s="11">
        <v>3.5029999999999999E-2</v>
      </c>
      <c r="P9" s="11"/>
      <c r="Q9" s="11">
        <f t="shared" si="0"/>
        <v>0.53670000000000029</v>
      </c>
      <c r="R9" s="11">
        <v>-5.0000000000000001E-4</v>
      </c>
      <c r="S9" s="11">
        <v>-9.2399999999999999E-3</v>
      </c>
      <c r="T9" s="11">
        <v>-4.9300000000000004E-3</v>
      </c>
      <c r="U9" s="12"/>
      <c r="V9" s="11">
        <f t="shared" si="3"/>
        <v>1.2503800000000005</v>
      </c>
      <c r="X9" s="11">
        <v>1.2503800000000003</v>
      </c>
      <c r="Y9" s="11">
        <f t="shared" si="1"/>
        <v>0</v>
      </c>
    </row>
    <row r="10" spans="1:25" x14ac:dyDescent="0.25">
      <c r="A10" s="2" t="s">
        <v>7</v>
      </c>
      <c r="B10" s="3"/>
      <c r="C10" s="11">
        <v>0.97857999999999967</v>
      </c>
      <c r="D10" s="11">
        <v>0.34872999999999998</v>
      </c>
      <c r="E10" s="11">
        <v>0.10689</v>
      </c>
      <c r="F10" s="11">
        <v>7.9499999999999935E-3</v>
      </c>
      <c r="G10" s="11">
        <f t="shared" si="2"/>
        <v>0.51500999999999963</v>
      </c>
      <c r="H10" s="12"/>
      <c r="I10" s="11">
        <v>0.46972000000000003</v>
      </c>
      <c r="J10" s="11">
        <v>8.6959999999999996E-2</v>
      </c>
      <c r="K10" s="11">
        <v>0.13047999999999998</v>
      </c>
      <c r="L10" s="12"/>
      <c r="M10" s="11">
        <v>0</v>
      </c>
      <c r="O10" s="11">
        <v>3.1730000000000001E-2</v>
      </c>
      <c r="P10" s="11"/>
      <c r="Q10" s="11">
        <f t="shared" si="0"/>
        <v>0.54673999999999967</v>
      </c>
      <c r="R10" s="11">
        <v>-4.4999999999999999E-4</v>
      </c>
      <c r="S10" s="11">
        <v>0</v>
      </c>
      <c r="T10" s="11">
        <v>-4.4600000000000004E-3</v>
      </c>
      <c r="U10" s="12"/>
      <c r="V10" s="11">
        <f t="shared" si="3"/>
        <v>1.2289899999999998</v>
      </c>
      <c r="X10" s="11">
        <v>1.2289899999999998</v>
      </c>
      <c r="Y10" s="11">
        <f t="shared" si="1"/>
        <v>0</v>
      </c>
    </row>
    <row r="11" spans="1:25" x14ac:dyDescent="0.25">
      <c r="A11" s="4">
        <v>27</v>
      </c>
      <c r="B11" s="5"/>
      <c r="C11" s="11">
        <v>0.78956999999999988</v>
      </c>
      <c r="D11" s="11">
        <v>0.34872999999999998</v>
      </c>
      <c r="E11" s="11">
        <v>0.10689</v>
      </c>
      <c r="F11" s="11">
        <v>4.7109999999999999E-2</v>
      </c>
      <c r="G11" s="11">
        <f t="shared" si="2"/>
        <v>0.28683999999999993</v>
      </c>
      <c r="H11" s="12"/>
      <c r="I11" s="11">
        <v>0.46972000000000003</v>
      </c>
      <c r="J11" s="11">
        <v>8.6959999999999996E-2</v>
      </c>
      <c r="K11" s="11">
        <v>0.16095999999999999</v>
      </c>
      <c r="L11" s="12"/>
      <c r="M11" s="11">
        <v>0</v>
      </c>
      <c r="O11" s="11">
        <v>2.777E-2</v>
      </c>
      <c r="P11" s="11"/>
      <c r="Q11" s="11">
        <f t="shared" si="0"/>
        <v>0.31460999999999995</v>
      </c>
      <c r="R11" s="11">
        <v>-4.0000000000000002E-4</v>
      </c>
      <c r="S11" s="11">
        <v>-7.3299999999999997E-3</v>
      </c>
      <c r="T11" s="11">
        <v>-3.8999999999999998E-3</v>
      </c>
      <c r="U11" s="12"/>
      <c r="V11" s="11">
        <f t="shared" si="3"/>
        <v>1.0206199999999999</v>
      </c>
      <c r="X11" s="11">
        <v>1.0206200000000001</v>
      </c>
      <c r="Y11" s="11">
        <f t="shared" si="1"/>
        <v>0</v>
      </c>
    </row>
    <row r="12" spans="1:25" x14ac:dyDescent="0.25">
      <c r="A12" s="6" t="s">
        <v>8</v>
      </c>
      <c r="B12" s="7" t="s">
        <v>9</v>
      </c>
      <c r="C12" s="12">
        <v>0.79066000000000003</v>
      </c>
      <c r="D12" s="12">
        <v>0.34872999999999998</v>
      </c>
      <c r="F12" s="12">
        <v>5.1139999999999991E-2</v>
      </c>
      <c r="G12" s="12">
        <f t="shared" si="2"/>
        <v>0.39079000000000008</v>
      </c>
      <c r="H12" s="12"/>
      <c r="I12" s="12">
        <v>0.46972000000000003</v>
      </c>
      <c r="J12" s="12"/>
      <c r="K12" s="12">
        <v>0.15998999999999999</v>
      </c>
      <c r="L12" s="12"/>
      <c r="M12" s="12">
        <v>0</v>
      </c>
      <c r="O12" s="12">
        <v>2.7820000000000001E-2</v>
      </c>
      <c r="P12" s="12"/>
      <c r="Q12" s="12">
        <f t="shared" si="0"/>
        <v>0.41861000000000009</v>
      </c>
      <c r="R12" s="12">
        <v>-4.0000000000000002E-4</v>
      </c>
      <c r="S12" s="12">
        <v>-7.3400000000000002E-3</v>
      </c>
      <c r="T12" s="12">
        <v>-3.9100000000000003E-3</v>
      </c>
      <c r="U12" s="12"/>
      <c r="V12" s="12">
        <f t="shared" si="3"/>
        <v>1.0366700000000002</v>
      </c>
      <c r="X12" s="12">
        <v>1.0366700000000002</v>
      </c>
      <c r="Y12" s="12">
        <f t="shared" si="1"/>
        <v>0</v>
      </c>
    </row>
    <row r="13" spans="1:25" x14ac:dyDescent="0.25">
      <c r="A13" s="4"/>
      <c r="B13" s="8" t="s">
        <v>10</v>
      </c>
      <c r="C13" s="11">
        <v>0.7381899999999999</v>
      </c>
      <c r="D13" s="11">
        <v>0.34872999999999998</v>
      </c>
      <c r="F13" s="11">
        <v>4.5110000000000011E-2</v>
      </c>
      <c r="G13" s="11">
        <f t="shared" si="2"/>
        <v>0.34434999999999993</v>
      </c>
      <c r="H13" s="12"/>
      <c r="I13" s="11">
        <v>0.46972000000000003</v>
      </c>
      <c r="J13" s="12"/>
      <c r="K13" s="11">
        <v>0.15488999999999997</v>
      </c>
      <c r="L13" s="12"/>
      <c r="M13" s="11">
        <v>0</v>
      </c>
      <c r="O13" s="11">
        <v>2.4510000000000001E-2</v>
      </c>
      <c r="P13" s="11"/>
      <c r="Q13" s="11">
        <f t="shared" si="0"/>
        <v>0.36885999999999991</v>
      </c>
      <c r="R13" s="11">
        <v>-3.5E-4</v>
      </c>
      <c r="S13" s="11">
        <v>-6.4700000000000001E-3</v>
      </c>
      <c r="T13" s="11">
        <v>-3.4499999999999999E-3</v>
      </c>
      <c r="U13" s="12"/>
      <c r="V13" s="11">
        <f t="shared" si="3"/>
        <v>0.98319999999999996</v>
      </c>
      <c r="X13" s="11">
        <v>0.98319999999999985</v>
      </c>
      <c r="Y13" s="11">
        <f t="shared" si="1"/>
        <v>0</v>
      </c>
    </row>
    <row r="14" spans="1:25" x14ac:dyDescent="0.25">
      <c r="A14" s="6" t="s">
        <v>11</v>
      </c>
      <c r="B14" s="7" t="s">
        <v>9</v>
      </c>
      <c r="C14" s="12">
        <v>0.81381000000000003</v>
      </c>
      <c r="D14" s="12">
        <v>0.34872999999999998</v>
      </c>
      <c r="F14" s="12">
        <v>8.8479999999999989E-2</v>
      </c>
      <c r="G14" s="12">
        <f t="shared" si="2"/>
        <v>0.37660000000000005</v>
      </c>
      <c r="H14" s="12"/>
      <c r="I14" s="12">
        <v>0.46972000000000003</v>
      </c>
      <c r="J14" s="12"/>
      <c r="K14" s="12">
        <v>0.15708999999999998</v>
      </c>
      <c r="L14" s="12"/>
      <c r="M14" s="12">
        <v>0</v>
      </c>
      <c r="O14" s="12">
        <v>2.162E-2</v>
      </c>
      <c r="P14" s="12"/>
      <c r="Q14" s="12">
        <f t="shared" si="0"/>
        <v>0.39822000000000002</v>
      </c>
      <c r="R14" s="12">
        <v>-3.1E-4</v>
      </c>
      <c r="S14" s="12">
        <v>-6.7799999999999996E-3</v>
      </c>
      <c r="T14" s="12">
        <v>-3.0400000000000002E-3</v>
      </c>
      <c r="U14" s="12"/>
      <c r="V14" s="12">
        <f t="shared" si="3"/>
        <v>1.0149000000000001</v>
      </c>
      <c r="X14" s="12">
        <v>1.0149000000000001</v>
      </c>
      <c r="Y14" s="12">
        <f t="shared" si="1"/>
        <v>0</v>
      </c>
    </row>
    <row r="15" spans="1:25" x14ac:dyDescent="0.25">
      <c r="A15" s="4"/>
      <c r="B15" s="8" t="s">
        <v>10</v>
      </c>
      <c r="C15" s="11">
        <v>0.76286999999999994</v>
      </c>
      <c r="D15" s="11">
        <v>0.34872999999999998</v>
      </c>
      <c r="F15" s="11">
        <v>8.2329999999999987E-2</v>
      </c>
      <c r="G15" s="11">
        <f t="shared" si="2"/>
        <v>0.33180999999999994</v>
      </c>
      <c r="H15" s="12"/>
      <c r="I15" s="11">
        <v>0.46972000000000003</v>
      </c>
      <c r="J15" s="12"/>
      <c r="K15" s="11">
        <v>0.15226999999999999</v>
      </c>
      <c r="L15" s="12"/>
      <c r="M15" s="11">
        <v>0</v>
      </c>
      <c r="O15" s="11">
        <v>1.9050000000000001E-2</v>
      </c>
      <c r="P15" s="11"/>
      <c r="Q15" s="11">
        <f t="shared" si="0"/>
        <v>0.35085999999999995</v>
      </c>
      <c r="R15" s="11">
        <v>-2.7E-4</v>
      </c>
      <c r="S15" s="11">
        <v>-5.9699999999999996E-3</v>
      </c>
      <c r="T15" s="11">
        <v>-2.6800000000000001E-3</v>
      </c>
      <c r="U15" s="12"/>
      <c r="V15" s="11">
        <f t="shared" si="3"/>
        <v>0.96392999999999995</v>
      </c>
      <c r="X15" s="11">
        <v>0.96392999999999995</v>
      </c>
      <c r="Y15" s="11">
        <f t="shared" si="1"/>
        <v>0</v>
      </c>
    </row>
    <row r="16" spans="1:25" x14ac:dyDescent="0.25">
      <c r="A16" s="6" t="s">
        <v>40</v>
      </c>
      <c r="B16" s="7" t="s">
        <v>9</v>
      </c>
      <c r="C16" s="12">
        <v>0.37099999999999994</v>
      </c>
      <c r="D16" s="12">
        <v>0</v>
      </c>
      <c r="F16" s="12">
        <v>1.8199999999999994E-3</v>
      </c>
      <c r="G16" s="12">
        <f t="shared" si="2"/>
        <v>0.36917999999999995</v>
      </c>
      <c r="H16" s="12"/>
      <c r="I16" s="12">
        <v>0</v>
      </c>
      <c r="J16" s="12"/>
      <c r="K16" s="12">
        <v>6.1000000000000004E-3</v>
      </c>
      <c r="L16" s="12"/>
      <c r="M16" s="12">
        <v>0</v>
      </c>
      <c r="O16" s="12">
        <v>9.7099999999999999E-3</v>
      </c>
      <c r="P16" s="12"/>
      <c r="Q16" s="12">
        <f t="shared" si="0"/>
        <v>0.37888999999999995</v>
      </c>
      <c r="R16" s="12">
        <v>-3.8000000000000002E-4</v>
      </c>
      <c r="S16" s="12">
        <v>0</v>
      </c>
      <c r="T16" s="12">
        <v>-3.7799999999999999E-3</v>
      </c>
      <c r="U16" s="12"/>
      <c r="V16" s="12">
        <f t="shared" si="3"/>
        <v>0.38082999999999995</v>
      </c>
      <c r="X16" s="12">
        <v>0.38082999999999995</v>
      </c>
      <c r="Y16" s="12">
        <f t="shared" si="1"/>
        <v>0</v>
      </c>
    </row>
    <row r="17" spans="1:25" x14ac:dyDescent="0.25">
      <c r="A17" s="4"/>
      <c r="B17" s="8" t="s">
        <v>10</v>
      </c>
      <c r="C17" s="11">
        <v>0.32688000000000006</v>
      </c>
      <c r="D17" s="11">
        <v>0</v>
      </c>
      <c r="F17" s="11">
        <v>1.6100000000000001E-3</v>
      </c>
      <c r="G17" s="11">
        <f t="shared" si="2"/>
        <v>0.32527000000000006</v>
      </c>
      <c r="H17" s="12"/>
      <c r="I17" s="11">
        <v>0</v>
      </c>
      <c r="J17" s="12"/>
      <c r="K17" s="11">
        <v>5.3699999999999998E-3</v>
      </c>
      <c r="L17" s="12"/>
      <c r="M17" s="11">
        <v>0</v>
      </c>
      <c r="O17" s="11">
        <v>8.5500000000000003E-3</v>
      </c>
      <c r="P17" s="11"/>
      <c r="Q17" s="11">
        <f t="shared" si="0"/>
        <v>0.33382000000000006</v>
      </c>
      <c r="R17" s="11">
        <v>-3.4000000000000002E-4</v>
      </c>
      <c r="S17" s="11">
        <v>0</v>
      </c>
      <c r="T17" s="11">
        <v>-3.3300000000000001E-3</v>
      </c>
      <c r="U17" s="12"/>
      <c r="V17" s="11">
        <f t="shared" si="3"/>
        <v>0.33552000000000004</v>
      </c>
      <c r="X17" s="11">
        <v>0.33552000000000004</v>
      </c>
      <c r="Y17" s="11">
        <f t="shared" si="1"/>
        <v>0</v>
      </c>
    </row>
    <row r="18" spans="1:25" x14ac:dyDescent="0.25">
      <c r="A18" s="6" t="s">
        <v>41</v>
      </c>
      <c r="B18" s="7" t="s">
        <v>9</v>
      </c>
      <c r="C18" s="12">
        <v>0.36337000000000003</v>
      </c>
      <c r="D18" s="12">
        <v>0</v>
      </c>
      <c r="F18" s="12">
        <v>2.7699999999999999E-3</v>
      </c>
      <c r="G18" s="12">
        <f>C18-D18-E18-F18</f>
        <v>0.36060000000000003</v>
      </c>
      <c r="H18" s="12"/>
      <c r="I18" s="12">
        <v>0</v>
      </c>
      <c r="J18" s="12"/>
      <c r="K18" s="12">
        <v>6.2700000000000004E-3</v>
      </c>
      <c r="L18" s="12"/>
      <c r="M18" s="12">
        <v>0</v>
      </c>
      <c r="O18" s="12">
        <v>7.2100000000000003E-3</v>
      </c>
      <c r="P18" s="12"/>
      <c r="Q18" s="12">
        <f t="shared" si="0"/>
        <v>0.36781000000000003</v>
      </c>
      <c r="R18" s="12">
        <v>-2.9E-4</v>
      </c>
      <c r="S18" s="12">
        <v>0</v>
      </c>
      <c r="T18" s="12">
        <v>-2.81E-3</v>
      </c>
      <c r="U18" s="12"/>
      <c r="V18" s="12">
        <f t="shared" si="3"/>
        <v>0.37098000000000003</v>
      </c>
      <c r="X18" s="12">
        <v>0.37098000000000003</v>
      </c>
      <c r="Y18" s="12">
        <f t="shared" si="1"/>
        <v>0</v>
      </c>
    </row>
    <row r="19" spans="1:25" x14ac:dyDescent="0.25">
      <c r="A19" s="4"/>
      <c r="B19" s="8" t="s">
        <v>10</v>
      </c>
      <c r="C19" s="11">
        <v>0.3201500000000001</v>
      </c>
      <c r="D19" s="11">
        <v>0</v>
      </c>
      <c r="E19" s="16"/>
      <c r="F19" s="11">
        <v>2.4399999999999999E-3</v>
      </c>
      <c r="G19" s="11">
        <f t="shared" si="2"/>
        <v>0.3177100000000001</v>
      </c>
      <c r="H19" s="12"/>
      <c r="I19" s="11">
        <v>0</v>
      </c>
      <c r="J19" s="12"/>
      <c r="K19" s="11">
        <v>5.5300000000000002E-3</v>
      </c>
      <c r="L19" s="12"/>
      <c r="M19" s="12">
        <v>0</v>
      </c>
      <c r="O19" s="11">
        <v>6.3499999999999997E-3</v>
      </c>
      <c r="P19" s="11"/>
      <c r="Q19" s="11">
        <f t="shared" si="0"/>
        <v>0.32406000000000013</v>
      </c>
      <c r="R19" s="11">
        <v>-2.5000000000000001E-4</v>
      </c>
      <c r="S19" s="11">
        <v>0</v>
      </c>
      <c r="T19" s="11">
        <v>-2.47E-3</v>
      </c>
      <c r="U19" s="12"/>
      <c r="V19" s="12">
        <f t="shared" si="3"/>
        <v>0.3268700000000001</v>
      </c>
      <c r="X19" s="11">
        <v>0.3268700000000001</v>
      </c>
      <c r="Y19" s="11">
        <f t="shared" si="1"/>
        <v>0</v>
      </c>
    </row>
    <row r="20" spans="1:25" x14ac:dyDescent="0.25">
      <c r="A20" s="6" t="s">
        <v>12</v>
      </c>
      <c r="B20" s="7" t="s">
        <v>9</v>
      </c>
      <c r="C20" s="12">
        <v>0.71891000000000027</v>
      </c>
      <c r="D20" s="12">
        <v>0.34872999999999998</v>
      </c>
      <c r="F20" s="12">
        <v>6.8899999999999934E-3</v>
      </c>
      <c r="G20" s="12">
        <f t="shared" si="2"/>
        <v>0.36329000000000028</v>
      </c>
      <c r="H20" s="12"/>
      <c r="I20" s="12">
        <v>0.46972000000000003</v>
      </c>
      <c r="J20" s="12"/>
      <c r="K20" s="12">
        <v>0.12887999999999999</v>
      </c>
      <c r="L20" s="12"/>
      <c r="M20" s="12">
        <v>0</v>
      </c>
      <c r="O20" s="12">
        <v>8.7299999999999999E-3</v>
      </c>
      <c r="P20" s="12"/>
      <c r="Q20" s="12">
        <f t="shared" si="0"/>
        <v>0.37202000000000029</v>
      </c>
      <c r="R20" s="12">
        <v>-3.5E-4</v>
      </c>
      <c r="S20" s="12">
        <v>0</v>
      </c>
      <c r="T20" s="12">
        <v>-3.3999999999999998E-3</v>
      </c>
      <c r="U20" s="12"/>
      <c r="V20" s="12">
        <f t="shared" si="3"/>
        <v>0.96687000000000034</v>
      </c>
      <c r="X20" s="12">
        <v>0.96687000000000034</v>
      </c>
      <c r="Y20" s="12">
        <f t="shared" si="1"/>
        <v>0</v>
      </c>
    </row>
    <row r="21" spans="1:25" x14ac:dyDescent="0.25">
      <c r="A21" s="4"/>
      <c r="B21" s="8" t="s">
        <v>10</v>
      </c>
      <c r="C21" s="11">
        <v>0.67495999999999989</v>
      </c>
      <c r="D21" s="11">
        <v>0.34872999999999998</v>
      </c>
      <c r="F21" s="11">
        <v>6.1199999999999926E-3</v>
      </c>
      <c r="G21" s="11">
        <f t="shared" si="2"/>
        <v>0.32010999999999989</v>
      </c>
      <c r="H21" s="12"/>
      <c r="I21" s="11">
        <v>0.46972000000000003</v>
      </c>
      <c r="J21" s="12"/>
      <c r="K21" s="11">
        <v>0.12747</v>
      </c>
      <c r="L21" s="12"/>
      <c r="M21" s="11">
        <v>0</v>
      </c>
      <c r="O21" s="11">
        <v>7.6899999999999998E-3</v>
      </c>
      <c r="P21" s="11"/>
      <c r="Q21" s="11">
        <f t="shared" si="0"/>
        <v>0.32779999999999987</v>
      </c>
      <c r="R21" s="11">
        <v>-2.9999999999999997E-4</v>
      </c>
      <c r="S21" s="11">
        <v>0</v>
      </c>
      <c r="T21" s="11">
        <v>-2.99E-3</v>
      </c>
      <c r="U21" s="12"/>
      <c r="V21" s="11">
        <f t="shared" si="3"/>
        <v>0.92169999999999985</v>
      </c>
      <c r="X21" s="11">
        <v>0.92169999999999985</v>
      </c>
      <c r="Y21" s="11">
        <f t="shared" si="1"/>
        <v>0</v>
      </c>
    </row>
    <row r="22" spans="1:25" x14ac:dyDescent="0.25">
      <c r="A22" s="6" t="s">
        <v>13</v>
      </c>
      <c r="B22" s="7" t="s">
        <v>9</v>
      </c>
      <c r="C22" s="12">
        <v>0.7495799999999998</v>
      </c>
      <c r="D22" s="12">
        <v>0.34872999999999998</v>
      </c>
      <c r="F22" s="12">
        <v>4.4580000000000002E-2</v>
      </c>
      <c r="G22" s="12">
        <f t="shared" si="2"/>
        <v>0.35626999999999981</v>
      </c>
      <c r="H22" s="12"/>
      <c r="I22" s="12">
        <v>0.46972000000000003</v>
      </c>
      <c r="J22" s="12"/>
      <c r="K22" s="12">
        <v>0.12733</v>
      </c>
      <c r="L22" s="12"/>
      <c r="M22" s="12">
        <v>0</v>
      </c>
      <c r="O22" s="12">
        <v>7.1300000000000001E-3</v>
      </c>
      <c r="P22" s="12"/>
      <c r="Q22" s="12">
        <f t="shared" si="0"/>
        <v>0.36339999999999983</v>
      </c>
      <c r="R22" s="12">
        <v>-2.7999999999999998E-4</v>
      </c>
      <c r="S22" s="12">
        <v>0</v>
      </c>
      <c r="T22" s="12">
        <v>-2.7699999999999999E-3</v>
      </c>
      <c r="U22" s="12"/>
      <c r="V22" s="12">
        <f t="shared" si="3"/>
        <v>0.95739999999999992</v>
      </c>
      <c r="X22" s="12">
        <v>0.95740000000000003</v>
      </c>
      <c r="Y22" s="12">
        <f t="shared" si="1"/>
        <v>0</v>
      </c>
    </row>
    <row r="23" spans="1:25" x14ac:dyDescent="0.25">
      <c r="A23" s="4"/>
      <c r="B23" s="8" t="s">
        <v>10</v>
      </c>
      <c r="C23" s="11">
        <v>0.70628000000000002</v>
      </c>
      <c r="D23" s="11">
        <v>0.34872999999999998</v>
      </c>
      <c r="F23" s="11">
        <v>4.3659999999999997E-2</v>
      </c>
      <c r="G23" s="11">
        <f t="shared" si="2"/>
        <v>0.31389000000000006</v>
      </c>
      <c r="H23" s="12"/>
      <c r="I23" s="11">
        <v>0.46972000000000003</v>
      </c>
      <c r="J23" s="12"/>
      <c r="K23" s="11">
        <v>0.12603</v>
      </c>
      <c r="L23" s="12"/>
      <c r="M23" s="11">
        <v>0</v>
      </c>
      <c r="O23" s="11">
        <v>6.28E-3</v>
      </c>
      <c r="P23" s="11"/>
      <c r="Q23" s="11">
        <f t="shared" si="0"/>
        <v>0.32017000000000007</v>
      </c>
      <c r="R23" s="11">
        <v>-2.5000000000000001E-4</v>
      </c>
      <c r="S23" s="11">
        <v>0</v>
      </c>
      <c r="T23" s="11">
        <v>-2.4399999999999999E-3</v>
      </c>
      <c r="U23" s="12"/>
      <c r="V23" s="11">
        <f t="shared" si="3"/>
        <v>0.9132300000000001</v>
      </c>
      <c r="X23" s="11">
        <v>0.91322999999999999</v>
      </c>
      <c r="Y23" s="11">
        <f t="shared" si="1"/>
        <v>0</v>
      </c>
    </row>
    <row r="24" spans="1:25" x14ac:dyDescent="0.25">
      <c r="A24" s="6" t="s">
        <v>14</v>
      </c>
      <c r="B24" s="7" t="s">
        <v>9</v>
      </c>
      <c r="C24" s="12">
        <v>0.56288999999999989</v>
      </c>
      <c r="D24" s="12">
        <v>0.34872999999999998</v>
      </c>
      <c r="F24" s="12">
        <v>2.7019999999999995E-2</v>
      </c>
      <c r="G24" s="12">
        <f t="shared" si="2"/>
        <v>0.18713999999999992</v>
      </c>
      <c r="H24" s="12"/>
      <c r="I24" s="12">
        <v>0.46972000000000003</v>
      </c>
      <c r="J24" s="12"/>
      <c r="K24" s="12">
        <v>0.13845999999999997</v>
      </c>
      <c r="L24" s="12"/>
      <c r="M24" s="12">
        <v>0</v>
      </c>
      <c r="O24" s="12">
        <v>2.095E-2</v>
      </c>
      <c r="P24" s="12"/>
      <c r="Q24" s="12">
        <f t="shared" si="0"/>
        <v>0.20808999999999991</v>
      </c>
      <c r="R24" s="12">
        <v>-2.9999999999999997E-4</v>
      </c>
      <c r="S24" s="12">
        <v>-5.5300000000000002E-3</v>
      </c>
      <c r="T24" s="12">
        <v>-2.9399999999999999E-3</v>
      </c>
      <c r="U24" s="12"/>
      <c r="V24" s="12">
        <f t="shared" si="3"/>
        <v>0.80749999999999977</v>
      </c>
      <c r="X24" s="12">
        <v>0.80749999999999977</v>
      </c>
      <c r="Y24" s="12">
        <f t="shared" si="1"/>
        <v>0</v>
      </c>
    </row>
    <row r="25" spans="1:25" x14ac:dyDescent="0.25">
      <c r="A25" s="6"/>
      <c r="B25" s="7" t="s">
        <v>10</v>
      </c>
      <c r="C25" s="12">
        <v>0.54045999999999961</v>
      </c>
      <c r="D25" s="12">
        <v>0.34872999999999998</v>
      </c>
      <c r="F25" s="12">
        <v>2.4219999999999995E-2</v>
      </c>
      <c r="G25" s="12">
        <f>C25-D25-E25-F25</f>
        <v>0.16750999999999963</v>
      </c>
      <c r="H25" s="12"/>
      <c r="I25" s="12">
        <v>0.46972000000000003</v>
      </c>
      <c r="J25" s="12"/>
      <c r="K25" s="12">
        <v>0.13621999999999998</v>
      </c>
      <c r="L25" s="12"/>
      <c r="M25" s="12">
        <v>0</v>
      </c>
      <c r="O25" s="12">
        <v>1.8749999999999999E-2</v>
      </c>
      <c r="P25" s="12"/>
      <c r="Q25" s="12">
        <f t="shared" si="0"/>
        <v>0.18625999999999962</v>
      </c>
      <c r="R25" s="12">
        <v>-2.7E-4</v>
      </c>
      <c r="S25" s="12">
        <v>-4.9500000000000004E-3</v>
      </c>
      <c r="T25" s="12">
        <v>-2.64E-3</v>
      </c>
      <c r="U25" s="12"/>
      <c r="V25" s="12">
        <f t="shared" si="3"/>
        <v>0.7843399999999997</v>
      </c>
      <c r="X25" s="12">
        <v>0.78433999999999959</v>
      </c>
      <c r="Y25" s="12">
        <f t="shared" si="1"/>
        <v>0</v>
      </c>
    </row>
    <row r="26" spans="1:25" x14ac:dyDescent="0.25">
      <c r="A26" s="6"/>
      <c r="B26" s="7" t="s">
        <v>15</v>
      </c>
      <c r="C26" s="12">
        <v>0.49585999999999991</v>
      </c>
      <c r="D26" s="12">
        <v>0.34872999999999998</v>
      </c>
      <c r="F26" s="12">
        <v>1.8649999999999993E-2</v>
      </c>
      <c r="G26" s="12">
        <f t="shared" si="2"/>
        <v>0.12847999999999993</v>
      </c>
      <c r="H26" s="12"/>
      <c r="I26" s="12">
        <v>0.46972000000000003</v>
      </c>
      <c r="J26" s="12"/>
      <c r="K26" s="12">
        <v>0.13175999999999999</v>
      </c>
      <c r="L26" s="12"/>
      <c r="M26" s="12">
        <v>0</v>
      </c>
      <c r="O26" s="12">
        <v>1.438E-2</v>
      </c>
      <c r="P26" s="12"/>
      <c r="Q26" s="12">
        <f t="shared" si="0"/>
        <v>0.14285999999999993</v>
      </c>
      <c r="R26" s="12">
        <v>-2.1000000000000001E-4</v>
      </c>
      <c r="S26" s="12">
        <v>-3.8E-3</v>
      </c>
      <c r="T26" s="12">
        <v>-2.0200000000000001E-3</v>
      </c>
      <c r="U26" s="12"/>
      <c r="V26" s="12">
        <f t="shared" si="3"/>
        <v>0.73830999999999991</v>
      </c>
      <c r="X26" s="12">
        <v>0.73830999999999991</v>
      </c>
      <c r="Y26" s="12">
        <f t="shared" si="1"/>
        <v>0</v>
      </c>
    </row>
    <row r="27" spans="1:25" x14ac:dyDescent="0.25">
      <c r="A27" s="6"/>
      <c r="B27" s="7" t="s">
        <v>16</v>
      </c>
      <c r="C27" s="12">
        <v>0.4665100000000002</v>
      </c>
      <c r="D27" s="12">
        <v>0.34872999999999998</v>
      </c>
      <c r="F27" s="12">
        <v>1.500999999999999E-2</v>
      </c>
      <c r="G27" s="12">
        <f t="shared" si="2"/>
        <v>0.10277000000000022</v>
      </c>
      <c r="H27" s="12"/>
      <c r="I27" s="12">
        <v>0.46972000000000003</v>
      </c>
      <c r="J27" s="12"/>
      <c r="K27" s="12">
        <v>0.12883</v>
      </c>
      <c r="L27" s="12"/>
      <c r="M27" s="12">
        <v>0</v>
      </c>
      <c r="O27" s="12">
        <v>1.1509999999999999E-2</v>
      </c>
      <c r="P27" s="12"/>
      <c r="Q27" s="12">
        <f t="shared" si="0"/>
        <v>0.11428000000000021</v>
      </c>
      <c r="R27" s="12">
        <v>-1.6000000000000001E-4</v>
      </c>
      <c r="S27" s="12">
        <v>-3.0400000000000002E-3</v>
      </c>
      <c r="T27" s="12">
        <v>-1.6199999999999999E-3</v>
      </c>
      <c r="U27" s="12"/>
      <c r="V27" s="12">
        <f t="shared" si="3"/>
        <v>0.70801000000000025</v>
      </c>
      <c r="X27" s="12">
        <v>0.70801000000000025</v>
      </c>
      <c r="Y27" s="12">
        <f t="shared" si="1"/>
        <v>0</v>
      </c>
    </row>
    <row r="28" spans="1:25" x14ac:dyDescent="0.25">
      <c r="A28" s="6"/>
      <c r="B28" s="7" t="s">
        <v>17</v>
      </c>
      <c r="C28" s="12">
        <v>0.42738999999999994</v>
      </c>
      <c r="D28" s="12">
        <v>0.34872999999999998</v>
      </c>
      <c r="F28" s="12">
        <v>1.0149999999999996E-2</v>
      </c>
      <c r="G28" s="12">
        <f t="shared" si="2"/>
        <v>6.850999999999996E-2</v>
      </c>
      <c r="H28" s="12"/>
      <c r="I28" s="12">
        <v>0.46972000000000003</v>
      </c>
      <c r="J28" s="12"/>
      <c r="K28" s="12">
        <v>0.12491999999999999</v>
      </c>
      <c r="L28" s="12"/>
      <c r="M28" s="12">
        <v>0</v>
      </c>
      <c r="O28" s="12">
        <v>7.6699999999999997E-3</v>
      </c>
      <c r="P28" s="12"/>
      <c r="Q28" s="12">
        <f t="shared" si="0"/>
        <v>7.6179999999999956E-2</v>
      </c>
      <c r="R28" s="12">
        <v>-1.1E-4</v>
      </c>
      <c r="S28" s="12">
        <v>-2.0200000000000001E-3</v>
      </c>
      <c r="T28" s="12">
        <v>-1.08E-3</v>
      </c>
      <c r="U28" s="12"/>
      <c r="V28" s="12">
        <f t="shared" si="3"/>
        <v>0.66760999999999993</v>
      </c>
      <c r="X28" s="12">
        <v>0.66761000000000004</v>
      </c>
      <c r="Y28" s="12">
        <f t="shared" si="1"/>
        <v>0</v>
      </c>
    </row>
    <row r="29" spans="1:25" x14ac:dyDescent="0.25">
      <c r="A29" s="4"/>
      <c r="B29" s="8" t="s">
        <v>18</v>
      </c>
      <c r="C29" s="11">
        <v>0.37846000000000007</v>
      </c>
      <c r="D29" s="11">
        <v>0.34872999999999998</v>
      </c>
      <c r="F29" s="11">
        <v>4.0499999999999928E-3</v>
      </c>
      <c r="G29" s="11">
        <f t="shared" si="2"/>
        <v>2.5680000000000099E-2</v>
      </c>
      <c r="H29" s="12"/>
      <c r="I29" s="11">
        <v>0.46972000000000003</v>
      </c>
      <c r="J29" s="12"/>
      <c r="K29" s="11">
        <v>0.12000999999999999</v>
      </c>
      <c r="L29" s="12"/>
      <c r="M29" s="11">
        <v>0</v>
      </c>
      <c r="O29" s="11">
        <v>2.8800000000000002E-3</v>
      </c>
      <c r="P29" s="11"/>
      <c r="Q29" s="11">
        <f t="shared" si="0"/>
        <v>2.8560000000000099E-2</v>
      </c>
      <c r="R29" s="11">
        <v>-4.0000000000000003E-5</v>
      </c>
      <c r="S29" s="11">
        <v>-7.6000000000000004E-4</v>
      </c>
      <c r="T29" s="11">
        <v>-4.0000000000000002E-4</v>
      </c>
      <c r="U29" s="12"/>
      <c r="V29" s="11">
        <f t="shared" si="3"/>
        <v>0.61709000000000014</v>
      </c>
      <c r="X29" s="11">
        <v>0.61709000000000014</v>
      </c>
      <c r="Y29" s="11">
        <f t="shared" si="1"/>
        <v>0</v>
      </c>
    </row>
    <row r="30" spans="1:25" x14ac:dyDescent="0.25">
      <c r="A30" s="6" t="s">
        <v>19</v>
      </c>
      <c r="B30" s="7" t="s">
        <v>9</v>
      </c>
      <c r="C30" s="12">
        <v>0.51346999999999987</v>
      </c>
      <c r="D30" s="12">
        <v>0.34872999999999998</v>
      </c>
      <c r="F30" s="12">
        <v>4.0599999999999933E-3</v>
      </c>
      <c r="G30" s="12">
        <f t="shared" si="2"/>
        <v>0.16067999999999991</v>
      </c>
      <c r="H30" s="12"/>
      <c r="I30" s="12">
        <v>0.46972000000000003</v>
      </c>
      <c r="J30" s="12"/>
      <c r="K30" s="12">
        <v>0.12069999999999999</v>
      </c>
      <c r="L30" s="12"/>
      <c r="M30" s="12">
        <v>0</v>
      </c>
      <c r="O30" s="12">
        <v>6.1399999999999996E-3</v>
      </c>
      <c r="P30" s="12"/>
      <c r="Q30" s="12">
        <f t="shared" si="0"/>
        <v>0.16681999999999991</v>
      </c>
      <c r="R30" s="12">
        <v>-2.4000000000000001E-4</v>
      </c>
      <c r="S30" s="12">
        <v>0</v>
      </c>
      <c r="T30" s="12">
        <v>-2.3900000000000002E-3</v>
      </c>
      <c r="U30" s="12"/>
      <c r="V30" s="12">
        <f t="shared" si="3"/>
        <v>0.75460999999999989</v>
      </c>
      <c r="X30" s="12">
        <v>0.75461</v>
      </c>
      <c r="Y30" s="12">
        <f t="shared" si="1"/>
        <v>0</v>
      </c>
    </row>
    <row r="31" spans="1:25" x14ac:dyDescent="0.25">
      <c r="A31" s="6"/>
      <c r="B31" s="7" t="s">
        <v>10</v>
      </c>
      <c r="C31" s="12">
        <v>0.49624000000000001</v>
      </c>
      <c r="D31" s="12">
        <v>0.34872999999999998</v>
      </c>
      <c r="F31" s="12">
        <v>3.679999999999994E-3</v>
      </c>
      <c r="G31" s="12">
        <f t="shared" si="2"/>
        <v>0.14383000000000004</v>
      </c>
      <c r="H31" s="12"/>
      <c r="I31" s="12">
        <v>0.46972000000000003</v>
      </c>
      <c r="J31" s="12"/>
      <c r="K31" s="12">
        <v>0.12030999999999999</v>
      </c>
      <c r="L31" s="12"/>
      <c r="M31" s="12">
        <v>0</v>
      </c>
      <c r="O31" s="12">
        <v>5.4999999999999997E-3</v>
      </c>
      <c r="P31" s="12"/>
      <c r="Q31" s="12">
        <f t="shared" si="0"/>
        <v>0.14933000000000005</v>
      </c>
      <c r="R31" s="12">
        <v>-2.2000000000000001E-4</v>
      </c>
      <c r="S31" s="12">
        <v>0</v>
      </c>
      <c r="T31" s="12">
        <v>-2.14E-3</v>
      </c>
      <c r="U31" s="12"/>
      <c r="V31" s="12">
        <f t="shared" si="3"/>
        <v>0.7370000000000001</v>
      </c>
      <c r="X31" s="12">
        <v>0.7370000000000001</v>
      </c>
      <c r="Y31" s="12">
        <f t="shared" si="1"/>
        <v>0</v>
      </c>
    </row>
    <row r="32" spans="1:25" x14ac:dyDescent="0.25">
      <c r="A32" s="6"/>
      <c r="B32" s="7" t="s">
        <v>15</v>
      </c>
      <c r="C32" s="12">
        <v>0.4619399999999998</v>
      </c>
      <c r="D32" s="12">
        <v>0.34872999999999998</v>
      </c>
      <c r="F32" s="12">
        <v>2.9199999999999929E-3</v>
      </c>
      <c r="G32" s="12">
        <f t="shared" si="2"/>
        <v>0.11028999999999982</v>
      </c>
      <c r="H32" s="12"/>
      <c r="I32" s="12">
        <v>0.46972000000000003</v>
      </c>
      <c r="J32" s="12"/>
      <c r="K32" s="12">
        <v>0.11955999999999999</v>
      </c>
      <c r="L32" s="12"/>
      <c r="M32" s="12">
        <v>0</v>
      </c>
      <c r="O32" s="12">
        <v>4.2199999999999998E-3</v>
      </c>
      <c r="P32" s="12"/>
      <c r="Q32" s="12">
        <f t="shared" si="0"/>
        <v>0.11450999999999982</v>
      </c>
      <c r="R32" s="12">
        <v>-1.7000000000000001E-4</v>
      </c>
      <c r="S32" s="12">
        <v>0</v>
      </c>
      <c r="T32" s="12">
        <v>-1.64E-3</v>
      </c>
      <c r="U32" s="12"/>
      <c r="V32" s="12">
        <f t="shared" si="3"/>
        <v>0.70197999999999983</v>
      </c>
      <c r="X32" s="12">
        <v>0.70197999999999983</v>
      </c>
      <c r="Y32" s="12">
        <f t="shared" si="1"/>
        <v>0</v>
      </c>
    </row>
    <row r="33" spans="1:25" x14ac:dyDescent="0.25">
      <c r="A33" s="6"/>
      <c r="B33" s="7" t="s">
        <v>16</v>
      </c>
      <c r="C33" s="12">
        <v>0.4393800000000001</v>
      </c>
      <c r="D33" s="12">
        <v>0.34872999999999998</v>
      </c>
      <c r="F33" s="12">
        <v>2.4099999999999933E-3</v>
      </c>
      <c r="G33" s="12">
        <f t="shared" si="2"/>
        <v>8.8240000000000124E-2</v>
      </c>
      <c r="H33" s="12"/>
      <c r="I33" s="12">
        <v>0.46972000000000003</v>
      </c>
      <c r="J33" s="12"/>
      <c r="K33" s="12">
        <v>0.11905999999999999</v>
      </c>
      <c r="L33" s="12"/>
      <c r="M33" s="12">
        <v>0</v>
      </c>
      <c r="O33" s="12">
        <v>3.3700000000000002E-3</v>
      </c>
      <c r="P33" s="12"/>
      <c r="Q33" s="12">
        <f t="shared" si="0"/>
        <v>9.1610000000000122E-2</v>
      </c>
      <c r="R33" s="12">
        <v>-1.2999999999999999E-4</v>
      </c>
      <c r="S33" s="12">
        <v>0</v>
      </c>
      <c r="T33" s="12">
        <v>-1.31E-3</v>
      </c>
      <c r="U33" s="12"/>
      <c r="V33" s="12">
        <f t="shared" si="3"/>
        <v>0.67895000000000005</v>
      </c>
      <c r="X33" s="12">
        <v>0.67895000000000005</v>
      </c>
      <c r="Y33" s="12">
        <f t="shared" si="1"/>
        <v>0</v>
      </c>
    </row>
    <row r="34" spans="1:25" x14ac:dyDescent="0.25">
      <c r="A34" s="6"/>
      <c r="B34" s="7" t="s">
        <v>17</v>
      </c>
      <c r="C34" s="12">
        <v>0.40932000000000018</v>
      </c>
      <c r="D34" s="12">
        <v>0.34872999999999998</v>
      </c>
      <c r="F34" s="12">
        <v>1.749999999999994E-3</v>
      </c>
      <c r="G34" s="12">
        <f t="shared" si="2"/>
        <v>5.8840000000000205E-2</v>
      </c>
      <c r="H34" s="12"/>
      <c r="I34" s="12">
        <v>0.46972000000000003</v>
      </c>
      <c r="J34" s="12"/>
      <c r="K34" s="12">
        <v>0.11839999999999999</v>
      </c>
      <c r="L34" s="12"/>
      <c r="M34" s="12">
        <v>0</v>
      </c>
      <c r="O34" s="12">
        <v>2.2499999999999998E-3</v>
      </c>
      <c r="P34" s="12"/>
      <c r="Q34" s="12">
        <f t="shared" si="0"/>
        <v>6.1090000000000207E-2</v>
      </c>
      <c r="R34" s="12">
        <v>-9.0000000000000006E-5</v>
      </c>
      <c r="S34" s="12">
        <v>0</v>
      </c>
      <c r="T34" s="12">
        <v>-8.8000000000000003E-4</v>
      </c>
      <c r="U34" s="12"/>
      <c r="V34" s="12">
        <f t="shared" si="3"/>
        <v>0.64824000000000015</v>
      </c>
      <c r="X34" s="12">
        <v>0.64824000000000026</v>
      </c>
      <c r="Y34" s="12">
        <f t="shared" si="1"/>
        <v>0</v>
      </c>
    </row>
    <row r="35" spans="1:25" x14ac:dyDescent="0.25">
      <c r="A35" s="4"/>
      <c r="B35" s="8" t="s">
        <v>18</v>
      </c>
      <c r="C35" s="11">
        <v>0.37169999999999986</v>
      </c>
      <c r="D35" s="11">
        <v>0.34872999999999998</v>
      </c>
      <c r="F35" s="11">
        <v>9.1999999999999363E-4</v>
      </c>
      <c r="G35" s="11">
        <f t="shared" si="2"/>
        <v>2.2049999999999886E-2</v>
      </c>
      <c r="H35" s="12"/>
      <c r="I35" s="11">
        <v>0.46972000000000003</v>
      </c>
      <c r="J35" s="12"/>
      <c r="K35" s="11">
        <v>0.11756999999999999</v>
      </c>
      <c r="L35" s="12"/>
      <c r="M35" s="11">
        <v>0</v>
      </c>
      <c r="O35" s="11">
        <v>8.4000000000000003E-4</v>
      </c>
      <c r="P35" s="11"/>
      <c r="Q35" s="11">
        <f t="shared" si="0"/>
        <v>2.2889999999999886E-2</v>
      </c>
      <c r="R35" s="11">
        <v>-3.0000000000000001E-5</v>
      </c>
      <c r="S35" s="11">
        <v>0</v>
      </c>
      <c r="T35" s="11">
        <v>-3.3E-4</v>
      </c>
      <c r="U35" s="12"/>
      <c r="V35" s="11">
        <f t="shared" si="3"/>
        <v>0.60981999999999981</v>
      </c>
      <c r="X35" s="11">
        <v>0.60981999999999992</v>
      </c>
      <c r="Y35" s="11">
        <f t="shared" si="1"/>
        <v>0</v>
      </c>
    </row>
    <row r="36" spans="1:25" x14ac:dyDescent="0.25">
      <c r="A36" s="6" t="s">
        <v>20</v>
      </c>
      <c r="B36" s="7" t="s">
        <v>9</v>
      </c>
      <c r="C36" s="12">
        <v>0.14960999999999997</v>
      </c>
      <c r="D36" s="12">
        <v>0</v>
      </c>
      <c r="F36" s="12">
        <v>4.8999999999999998E-4</v>
      </c>
      <c r="G36" s="12">
        <f t="shared" si="2"/>
        <v>0.14911999999999997</v>
      </c>
      <c r="H36" s="12"/>
      <c r="I36" s="12">
        <v>0</v>
      </c>
      <c r="J36" s="12"/>
      <c r="K36" s="12">
        <v>4.2000000000000002E-4</v>
      </c>
      <c r="L36" s="12"/>
      <c r="M36" s="12">
        <v>0</v>
      </c>
      <c r="O36" s="12">
        <v>5.94E-3</v>
      </c>
      <c r="P36" s="12"/>
      <c r="Q36" s="12">
        <f t="shared" si="0"/>
        <v>0.15505999999999998</v>
      </c>
      <c r="R36" s="12">
        <v>-1.6000000000000001E-4</v>
      </c>
      <c r="S36" s="12">
        <v>0</v>
      </c>
      <c r="T36" s="12">
        <v>-1.56E-3</v>
      </c>
      <c r="U36" s="12"/>
      <c r="V36" s="12">
        <f t="shared" si="3"/>
        <v>0.15375999999999998</v>
      </c>
      <c r="X36" s="12">
        <v>0.15375999999999998</v>
      </c>
      <c r="Y36" s="12">
        <f t="shared" si="1"/>
        <v>0</v>
      </c>
    </row>
    <row r="37" spans="1:25" x14ac:dyDescent="0.25">
      <c r="A37" s="6"/>
      <c r="B37" s="7" t="s">
        <v>10</v>
      </c>
      <c r="C37" s="12">
        <v>0.13392000000000001</v>
      </c>
      <c r="D37" s="12">
        <v>0</v>
      </c>
      <c r="F37" s="12">
        <v>4.3000000000000004E-4</v>
      </c>
      <c r="G37" s="12">
        <f t="shared" si="2"/>
        <v>0.13349</v>
      </c>
      <c r="H37" s="12"/>
      <c r="I37" s="12">
        <v>0</v>
      </c>
      <c r="J37" s="12"/>
      <c r="K37" s="12">
        <v>3.6999999999999999E-4</v>
      </c>
      <c r="L37" s="12"/>
      <c r="M37" s="12">
        <v>0</v>
      </c>
      <c r="O37" s="12">
        <v>5.3099999999999996E-3</v>
      </c>
      <c r="P37" s="12"/>
      <c r="Q37" s="12">
        <f t="shared" si="0"/>
        <v>0.13880000000000001</v>
      </c>
      <c r="R37" s="12">
        <v>-1.3999999999999999E-4</v>
      </c>
      <c r="S37" s="12">
        <v>0</v>
      </c>
      <c r="T37" s="12">
        <v>-1.39E-3</v>
      </c>
      <c r="U37" s="12"/>
      <c r="V37" s="12">
        <f t="shared" si="3"/>
        <v>0.13764000000000001</v>
      </c>
      <c r="X37" s="12">
        <v>0.13764000000000001</v>
      </c>
      <c r="Y37" s="12">
        <f t="shared" si="1"/>
        <v>0</v>
      </c>
    </row>
    <row r="38" spans="1:25" x14ac:dyDescent="0.25">
      <c r="A38" s="6"/>
      <c r="B38" s="7" t="s">
        <v>15</v>
      </c>
      <c r="C38" s="12">
        <v>0.10269999999999999</v>
      </c>
      <c r="D38" s="12">
        <v>0</v>
      </c>
      <c r="F38" s="12">
        <v>3.3999999999999986E-4</v>
      </c>
      <c r="G38" s="12">
        <f t="shared" si="2"/>
        <v>0.10235999999999999</v>
      </c>
      <c r="H38" s="12"/>
      <c r="I38" s="12">
        <v>0</v>
      </c>
      <c r="J38" s="12"/>
      <c r="K38" s="12">
        <v>2.7999999999999998E-4</v>
      </c>
      <c r="L38" s="12"/>
      <c r="M38" s="12">
        <v>0</v>
      </c>
      <c r="O38" s="12">
        <v>4.0699999999999998E-3</v>
      </c>
      <c r="P38" s="12"/>
      <c r="Q38" s="12">
        <f t="shared" ref="Q38:Q69" si="4">G38+O38+P38</f>
        <v>0.10643</v>
      </c>
      <c r="R38" s="12">
        <v>-1.1E-4</v>
      </c>
      <c r="S38" s="12">
        <v>0</v>
      </c>
      <c r="T38" s="12">
        <v>-1.07E-3</v>
      </c>
      <c r="U38" s="12"/>
      <c r="V38" s="12">
        <f t="shared" si="3"/>
        <v>0.10553</v>
      </c>
      <c r="X38" s="12">
        <v>0.10553</v>
      </c>
      <c r="Y38" s="12">
        <f t="shared" ref="Y38:Y69" si="5">V38-X38</f>
        <v>0</v>
      </c>
    </row>
    <row r="39" spans="1:25" x14ac:dyDescent="0.25">
      <c r="A39" s="6"/>
      <c r="B39" s="7" t="s">
        <v>16</v>
      </c>
      <c r="C39" s="12">
        <v>8.2170000000000021E-2</v>
      </c>
      <c r="D39" s="12">
        <v>0</v>
      </c>
      <c r="F39" s="12">
        <v>2.7E-4</v>
      </c>
      <c r="G39" s="12">
        <f t="shared" si="2"/>
        <v>8.1900000000000014E-2</v>
      </c>
      <c r="H39" s="12"/>
      <c r="I39" s="12">
        <v>0</v>
      </c>
      <c r="J39" s="12"/>
      <c r="K39" s="12">
        <v>2.3000000000000001E-4</v>
      </c>
      <c r="L39" s="12"/>
      <c r="M39" s="12">
        <v>0</v>
      </c>
      <c r="O39" s="12">
        <v>3.2599999999999999E-3</v>
      </c>
      <c r="P39" s="12"/>
      <c r="Q39" s="12">
        <f t="shared" si="4"/>
        <v>8.5160000000000013E-2</v>
      </c>
      <c r="R39" s="12">
        <v>-9.0000000000000006E-5</v>
      </c>
      <c r="S39" s="12">
        <v>0</v>
      </c>
      <c r="T39" s="12">
        <v>-8.4999999999999995E-4</v>
      </c>
      <c r="U39" s="12"/>
      <c r="V39" s="12">
        <f t="shared" si="3"/>
        <v>8.4449999999999997E-2</v>
      </c>
      <c r="X39" s="12">
        <v>8.4450000000000011E-2</v>
      </c>
      <c r="Y39" s="12">
        <f t="shared" si="5"/>
        <v>0</v>
      </c>
    </row>
    <row r="40" spans="1:25" x14ac:dyDescent="0.25">
      <c r="A40" s="6"/>
      <c r="B40" s="7" t="s">
        <v>17</v>
      </c>
      <c r="C40" s="12">
        <v>5.4790000000000005E-2</v>
      </c>
      <c r="D40" s="12">
        <v>0</v>
      </c>
      <c r="F40" s="12">
        <v>1.8999999999999996E-4</v>
      </c>
      <c r="G40" s="12">
        <f t="shared" si="2"/>
        <v>5.4600000000000003E-2</v>
      </c>
      <c r="H40" s="12"/>
      <c r="I40" s="12">
        <v>0</v>
      </c>
      <c r="J40" s="12"/>
      <c r="K40" s="12">
        <v>1.4999999999999999E-4</v>
      </c>
      <c r="L40" s="12"/>
      <c r="M40" s="12">
        <v>0</v>
      </c>
      <c r="O40" s="12">
        <v>2.1700000000000001E-3</v>
      </c>
      <c r="P40" s="12"/>
      <c r="Q40" s="12">
        <f t="shared" si="4"/>
        <v>5.6770000000000001E-2</v>
      </c>
      <c r="R40" s="12">
        <v>-6.0000000000000002E-5</v>
      </c>
      <c r="S40" s="12">
        <v>0</v>
      </c>
      <c r="T40" s="12">
        <v>-5.6999999999999998E-4</v>
      </c>
      <c r="U40" s="12"/>
      <c r="V40" s="12">
        <f t="shared" si="3"/>
        <v>5.629E-2</v>
      </c>
      <c r="X40" s="12">
        <v>5.629E-2</v>
      </c>
      <c r="Y40" s="12">
        <f t="shared" si="5"/>
        <v>0</v>
      </c>
    </row>
    <row r="41" spans="1:25" x14ac:dyDescent="0.25">
      <c r="A41" s="4"/>
      <c r="B41" s="8" t="s">
        <v>18</v>
      </c>
      <c r="C41" s="11">
        <v>2.0539999999999999E-2</v>
      </c>
      <c r="D41" s="11">
        <v>0</v>
      </c>
      <c r="F41" s="11">
        <v>7.0000000000000007E-5</v>
      </c>
      <c r="G41" s="11">
        <f t="shared" si="2"/>
        <v>2.0469999999999999E-2</v>
      </c>
      <c r="H41" s="12"/>
      <c r="I41" s="11">
        <v>0</v>
      </c>
      <c r="J41" s="12"/>
      <c r="K41" s="11">
        <v>6.0000000000000002E-5</v>
      </c>
      <c r="L41" s="12"/>
      <c r="M41" s="11">
        <v>0</v>
      </c>
      <c r="O41" s="11">
        <v>8.0999999999999996E-4</v>
      </c>
      <c r="P41" s="11"/>
      <c r="Q41" s="11">
        <f t="shared" si="4"/>
        <v>2.128E-2</v>
      </c>
      <c r="R41" s="11">
        <v>-2.0000000000000002E-5</v>
      </c>
      <c r="S41" s="11">
        <v>0</v>
      </c>
      <c r="T41" s="11">
        <v>-2.1000000000000001E-4</v>
      </c>
      <c r="U41" s="12"/>
      <c r="V41" s="11">
        <f t="shared" si="3"/>
        <v>2.1110000000000004E-2</v>
      </c>
      <c r="X41" s="11">
        <v>2.111E-2</v>
      </c>
      <c r="Y41" s="11">
        <f t="shared" si="5"/>
        <v>0</v>
      </c>
    </row>
    <row r="42" spans="1:25" x14ac:dyDescent="0.25">
      <c r="A42" s="6" t="s">
        <v>21</v>
      </c>
      <c r="B42" s="7" t="s">
        <v>9</v>
      </c>
      <c r="C42" s="12">
        <v>0.14867000000000002</v>
      </c>
      <c r="D42" s="12">
        <v>0</v>
      </c>
      <c r="F42" s="12">
        <v>5.8999999999999981E-4</v>
      </c>
      <c r="G42" s="12">
        <f>C42-D42-E42-F42</f>
        <v>0.14808000000000002</v>
      </c>
      <c r="H42" s="12"/>
      <c r="I42" s="12">
        <v>0</v>
      </c>
      <c r="J42" s="12"/>
      <c r="K42" s="12">
        <v>5.1999999999999995E-4</v>
      </c>
      <c r="L42" s="12"/>
      <c r="M42" s="12">
        <v>0</v>
      </c>
      <c r="O42" s="12">
        <v>3.96E-3</v>
      </c>
      <c r="P42" s="12"/>
      <c r="Q42" s="12">
        <f t="shared" si="4"/>
        <v>0.15204000000000001</v>
      </c>
      <c r="R42" s="12">
        <v>-1.6000000000000001E-4</v>
      </c>
      <c r="S42" s="12">
        <v>0</v>
      </c>
      <c r="T42" s="12">
        <v>-1.5399999999999999E-3</v>
      </c>
      <c r="U42" s="12"/>
      <c r="V42" s="12">
        <f t="shared" si="3"/>
        <v>0.15085999999999999</v>
      </c>
      <c r="X42" s="12">
        <v>0.15086000000000002</v>
      </c>
      <c r="Y42" s="12">
        <f t="shared" si="5"/>
        <v>0</v>
      </c>
    </row>
    <row r="43" spans="1:25" x14ac:dyDescent="0.25">
      <c r="A43" s="6"/>
      <c r="B43" s="7" t="s">
        <v>10</v>
      </c>
      <c r="C43" s="12">
        <v>0.13306999999999994</v>
      </c>
      <c r="D43" s="12">
        <v>0</v>
      </c>
      <c r="F43" s="12">
        <v>5.1999999999999985E-4</v>
      </c>
      <c r="G43" s="12">
        <f t="shared" si="2"/>
        <v>0.13254999999999995</v>
      </c>
      <c r="H43" s="12"/>
      <c r="I43" s="12">
        <v>0</v>
      </c>
      <c r="J43" s="12"/>
      <c r="K43" s="12">
        <v>4.6000000000000001E-4</v>
      </c>
      <c r="L43" s="12"/>
      <c r="M43" s="12">
        <v>0</v>
      </c>
      <c r="O43" s="12">
        <v>3.5400000000000002E-3</v>
      </c>
      <c r="P43" s="12"/>
      <c r="Q43" s="12">
        <f t="shared" si="4"/>
        <v>0.13608999999999993</v>
      </c>
      <c r="R43" s="12">
        <v>-1.3999999999999999E-4</v>
      </c>
      <c r="S43" s="12">
        <v>0</v>
      </c>
      <c r="T43" s="12">
        <v>-1.3799999999999999E-3</v>
      </c>
      <c r="U43" s="12"/>
      <c r="V43" s="12">
        <f t="shared" si="3"/>
        <v>0.13502999999999993</v>
      </c>
      <c r="X43" s="12">
        <v>0.13502999999999993</v>
      </c>
      <c r="Y43" s="12">
        <f t="shared" si="5"/>
        <v>0</v>
      </c>
    </row>
    <row r="44" spans="1:25" x14ac:dyDescent="0.25">
      <c r="A44" s="6"/>
      <c r="B44" s="7" t="s">
        <v>15</v>
      </c>
      <c r="C44" s="12">
        <v>0.10205</v>
      </c>
      <c r="D44" s="12">
        <v>0</v>
      </c>
      <c r="F44" s="12">
        <v>4.1000000000000005E-4</v>
      </c>
      <c r="G44" s="12">
        <f t="shared" si="2"/>
        <v>0.10164000000000001</v>
      </c>
      <c r="H44" s="12"/>
      <c r="I44" s="12">
        <v>0</v>
      </c>
      <c r="J44" s="12"/>
      <c r="K44" s="12">
        <v>3.5E-4</v>
      </c>
      <c r="L44" s="12"/>
      <c r="M44" s="12">
        <v>0</v>
      </c>
      <c r="O44" s="12">
        <v>2.7200000000000002E-3</v>
      </c>
      <c r="P44" s="12"/>
      <c r="Q44" s="12">
        <f t="shared" si="4"/>
        <v>0.10436000000000001</v>
      </c>
      <c r="R44" s="12">
        <v>-1.1E-4</v>
      </c>
      <c r="S44" s="12">
        <v>0</v>
      </c>
      <c r="T44" s="12">
        <v>-1.06E-3</v>
      </c>
      <c r="U44" s="12"/>
      <c r="V44" s="12">
        <f t="shared" si="3"/>
        <v>0.10354000000000001</v>
      </c>
      <c r="X44" s="12">
        <v>0.10354000000000001</v>
      </c>
      <c r="Y44" s="12">
        <f t="shared" si="5"/>
        <v>0</v>
      </c>
    </row>
    <row r="45" spans="1:25" x14ac:dyDescent="0.25">
      <c r="A45" s="6"/>
      <c r="B45" s="7" t="s">
        <v>16</v>
      </c>
      <c r="C45" s="12">
        <v>8.1650000000000014E-2</v>
      </c>
      <c r="D45" s="12">
        <v>0</v>
      </c>
      <c r="F45" s="12">
        <v>3.2999999999999994E-4</v>
      </c>
      <c r="G45" s="12">
        <f t="shared" si="2"/>
        <v>8.1320000000000017E-2</v>
      </c>
      <c r="H45" s="12"/>
      <c r="I45" s="12">
        <v>0</v>
      </c>
      <c r="J45" s="12"/>
      <c r="K45" s="12">
        <v>2.7999999999999998E-4</v>
      </c>
      <c r="L45" s="12"/>
      <c r="M45" s="12">
        <v>0</v>
      </c>
      <c r="O45" s="12">
        <v>2.1700000000000001E-3</v>
      </c>
      <c r="P45" s="12"/>
      <c r="Q45" s="12">
        <f t="shared" si="4"/>
        <v>8.3490000000000023E-2</v>
      </c>
      <c r="R45" s="12">
        <v>-9.0000000000000006E-5</v>
      </c>
      <c r="S45" s="12">
        <v>0</v>
      </c>
      <c r="T45" s="12">
        <v>-8.4999999999999995E-4</v>
      </c>
      <c r="U45" s="12"/>
      <c r="V45" s="12">
        <f t="shared" si="3"/>
        <v>8.2830000000000015E-2</v>
      </c>
      <c r="X45" s="12">
        <v>8.2830000000000029E-2</v>
      </c>
      <c r="Y45" s="12">
        <f t="shared" si="5"/>
        <v>0</v>
      </c>
    </row>
    <row r="46" spans="1:25" x14ac:dyDescent="0.25">
      <c r="A46" s="6"/>
      <c r="B46" s="7" t="s">
        <v>17</v>
      </c>
      <c r="C46" s="12">
        <v>5.4429999999999999E-2</v>
      </c>
      <c r="D46" s="12">
        <v>0</v>
      </c>
      <c r="F46" s="12">
        <v>2.2000000000000003E-4</v>
      </c>
      <c r="G46" s="12">
        <f t="shared" si="2"/>
        <v>5.4210000000000001E-2</v>
      </c>
      <c r="H46" s="12"/>
      <c r="I46" s="12">
        <v>0</v>
      </c>
      <c r="J46" s="12"/>
      <c r="K46" s="12">
        <v>1.9000000000000001E-4</v>
      </c>
      <c r="L46" s="12"/>
      <c r="M46" s="12">
        <v>0</v>
      </c>
      <c r="O46" s="12">
        <v>1.4499999999999999E-3</v>
      </c>
      <c r="P46" s="12"/>
      <c r="Q46" s="12">
        <f t="shared" si="4"/>
        <v>5.5660000000000001E-2</v>
      </c>
      <c r="R46" s="12">
        <v>-6.0000000000000002E-5</v>
      </c>
      <c r="S46" s="12">
        <v>0</v>
      </c>
      <c r="T46" s="12">
        <v>-5.5999999999999995E-4</v>
      </c>
      <c r="U46" s="12"/>
      <c r="V46" s="12">
        <f t="shared" si="3"/>
        <v>5.5230000000000008E-2</v>
      </c>
      <c r="X46" s="12">
        <v>5.5230000000000001E-2</v>
      </c>
      <c r="Y46" s="12">
        <f t="shared" si="5"/>
        <v>0</v>
      </c>
    </row>
    <row r="47" spans="1:25" x14ac:dyDescent="0.25">
      <c r="A47" s="4"/>
      <c r="B47" s="8" t="s">
        <v>18</v>
      </c>
      <c r="C47" s="11">
        <v>2.0410000000000001E-2</v>
      </c>
      <c r="D47" s="11">
        <v>0</v>
      </c>
      <c r="F47" s="11">
        <v>8.0000000000000007E-5</v>
      </c>
      <c r="G47" s="11">
        <f t="shared" si="2"/>
        <v>2.0330000000000001E-2</v>
      </c>
      <c r="H47" s="12"/>
      <c r="I47" s="11">
        <v>0</v>
      </c>
      <c r="J47" s="12"/>
      <c r="K47" s="11">
        <v>6.9999999999999994E-5</v>
      </c>
      <c r="L47" s="12"/>
      <c r="M47" s="11">
        <v>0</v>
      </c>
      <c r="O47" s="11">
        <v>5.4000000000000001E-4</v>
      </c>
      <c r="P47" s="11"/>
      <c r="Q47" s="11">
        <f t="shared" si="4"/>
        <v>2.087E-2</v>
      </c>
      <c r="R47" s="11">
        <v>-2.0000000000000002E-5</v>
      </c>
      <c r="S47" s="11">
        <v>0</v>
      </c>
      <c r="T47" s="11">
        <v>-2.1000000000000001E-4</v>
      </c>
      <c r="U47" s="12"/>
      <c r="V47" s="11">
        <f t="shared" si="3"/>
        <v>2.0710000000000003E-2</v>
      </c>
      <c r="X47" s="11">
        <v>2.0709999999999999E-2</v>
      </c>
      <c r="Y47" s="11">
        <f t="shared" si="5"/>
        <v>0</v>
      </c>
    </row>
    <row r="48" spans="1:25" x14ac:dyDescent="0.25">
      <c r="A48" s="6" t="s">
        <v>22</v>
      </c>
      <c r="B48" s="7" t="s">
        <v>9</v>
      </c>
      <c r="C48" s="12">
        <v>0.56372000000000011</v>
      </c>
      <c r="D48" s="12">
        <v>0.34872999999999998</v>
      </c>
      <c r="F48" s="12">
        <v>5.7569999999999996E-2</v>
      </c>
      <c r="G48" s="12">
        <f t="shared" si="2"/>
        <v>0.15742000000000012</v>
      </c>
      <c r="H48" s="12"/>
      <c r="I48" s="12">
        <v>0.46972000000000003</v>
      </c>
      <c r="J48" s="12"/>
      <c r="K48" s="12">
        <v>0.13400999999999999</v>
      </c>
      <c r="L48" s="12"/>
      <c r="M48" s="12">
        <v>0</v>
      </c>
      <c r="O48" s="12">
        <v>1.2449999999999999E-2</v>
      </c>
      <c r="P48" s="12"/>
      <c r="Q48" s="12">
        <f t="shared" si="4"/>
        <v>0.1698700000000001</v>
      </c>
      <c r="R48" s="12">
        <v>-1.8000000000000001E-4</v>
      </c>
      <c r="S48" s="12">
        <v>-3.2799999999999999E-3</v>
      </c>
      <c r="T48" s="12">
        <v>-1.75E-3</v>
      </c>
      <c r="U48" s="12"/>
      <c r="V48" s="12">
        <f t="shared" si="3"/>
        <v>0.76839000000000013</v>
      </c>
      <c r="X48" s="12">
        <v>0.76839000000000013</v>
      </c>
      <c r="Y48" s="12">
        <f t="shared" si="5"/>
        <v>0</v>
      </c>
    </row>
    <row r="49" spans="1:25" x14ac:dyDescent="0.25">
      <c r="A49" s="6"/>
      <c r="B49" s="7" t="s">
        <v>10</v>
      </c>
      <c r="C49" s="12">
        <v>0.54502999999999979</v>
      </c>
      <c r="D49" s="12">
        <v>0.34872999999999998</v>
      </c>
      <c r="F49" s="12">
        <v>5.5379999999999999E-2</v>
      </c>
      <c r="G49" s="12">
        <f t="shared" si="2"/>
        <v>0.14091999999999982</v>
      </c>
      <c r="H49" s="12"/>
      <c r="I49" s="12">
        <v>0.46972000000000003</v>
      </c>
      <c r="J49" s="12"/>
      <c r="K49" s="12">
        <v>0.13216999999999998</v>
      </c>
      <c r="L49" s="12"/>
      <c r="M49" s="12">
        <v>0</v>
      </c>
      <c r="O49" s="12">
        <v>1.1140000000000001E-2</v>
      </c>
      <c r="P49" s="12"/>
      <c r="Q49" s="12">
        <f t="shared" si="4"/>
        <v>0.15205999999999983</v>
      </c>
      <c r="R49" s="12">
        <v>-1.6000000000000001E-4</v>
      </c>
      <c r="S49" s="12">
        <v>-2.9399999999999999E-3</v>
      </c>
      <c r="T49" s="12">
        <v>-1.57E-3</v>
      </c>
      <c r="U49" s="12"/>
      <c r="V49" s="12">
        <f t="shared" si="3"/>
        <v>0.74927999999999984</v>
      </c>
      <c r="X49" s="12">
        <v>0.74927999999999984</v>
      </c>
      <c r="Y49" s="12">
        <f t="shared" si="5"/>
        <v>0</v>
      </c>
    </row>
    <row r="50" spans="1:25" x14ac:dyDescent="0.25">
      <c r="A50" s="6"/>
      <c r="B50" s="7" t="s">
        <v>15</v>
      </c>
      <c r="C50" s="12">
        <v>0.50781000000000009</v>
      </c>
      <c r="D50" s="12">
        <v>0.34872999999999998</v>
      </c>
      <c r="F50" s="12">
        <v>5.1029999999999992E-2</v>
      </c>
      <c r="G50" s="12">
        <f t="shared" si="2"/>
        <v>0.10805000000000012</v>
      </c>
      <c r="H50" s="12"/>
      <c r="I50" s="12">
        <v>0.46972000000000003</v>
      </c>
      <c r="J50" s="12"/>
      <c r="K50" s="12">
        <v>0.12850999999999999</v>
      </c>
      <c r="L50" s="12"/>
      <c r="M50" s="12">
        <v>0</v>
      </c>
      <c r="O50" s="12">
        <v>8.5400000000000007E-3</v>
      </c>
      <c r="P50" s="12"/>
      <c r="Q50" s="12">
        <f t="shared" si="4"/>
        <v>0.11659000000000012</v>
      </c>
      <c r="R50" s="12">
        <v>-1.2E-4</v>
      </c>
      <c r="S50" s="12">
        <v>-2.2499999999999998E-3</v>
      </c>
      <c r="T50" s="12">
        <v>-1.1999999999999999E-3</v>
      </c>
      <c r="U50" s="12"/>
      <c r="V50" s="12">
        <f t="shared" si="3"/>
        <v>0.71125000000000016</v>
      </c>
      <c r="X50" s="12">
        <v>0.71125000000000005</v>
      </c>
      <c r="Y50" s="12">
        <f t="shared" si="5"/>
        <v>0</v>
      </c>
    </row>
    <row r="51" spans="1:25" x14ac:dyDescent="0.25">
      <c r="A51" s="6"/>
      <c r="B51" s="7" t="s">
        <v>16</v>
      </c>
      <c r="C51" s="12">
        <v>0.48334000000000005</v>
      </c>
      <c r="D51" s="12">
        <v>0.34872999999999998</v>
      </c>
      <c r="F51" s="12">
        <v>4.8169999999999991E-2</v>
      </c>
      <c r="G51" s="12">
        <f t="shared" si="2"/>
        <v>8.6440000000000072E-2</v>
      </c>
      <c r="H51" s="12"/>
      <c r="I51" s="12">
        <v>0.46972000000000003</v>
      </c>
      <c r="J51" s="12"/>
      <c r="K51" s="12">
        <v>0.12608</v>
      </c>
      <c r="L51" s="12"/>
      <c r="M51" s="12">
        <v>0</v>
      </c>
      <c r="O51" s="12">
        <v>6.8300000000000001E-3</v>
      </c>
      <c r="P51" s="12"/>
      <c r="Q51" s="12">
        <f t="shared" si="4"/>
        <v>9.3270000000000075E-2</v>
      </c>
      <c r="R51" s="12">
        <v>-1E-4</v>
      </c>
      <c r="S51" s="12">
        <v>-1.8E-3</v>
      </c>
      <c r="T51" s="12">
        <v>-9.6000000000000002E-4</v>
      </c>
      <c r="U51" s="12"/>
      <c r="V51" s="12">
        <f t="shared" si="3"/>
        <v>0.6862100000000001</v>
      </c>
      <c r="X51" s="12">
        <v>0.68620999999999999</v>
      </c>
      <c r="Y51" s="12">
        <f t="shared" si="5"/>
        <v>0</v>
      </c>
    </row>
    <row r="52" spans="1:25" x14ac:dyDescent="0.25">
      <c r="A52" s="6"/>
      <c r="B52" s="7" t="s">
        <v>17</v>
      </c>
      <c r="C52" s="12">
        <v>0.45072999999999996</v>
      </c>
      <c r="D52" s="12">
        <v>0.34872999999999998</v>
      </c>
      <c r="F52" s="12">
        <v>4.4359999999999997E-2</v>
      </c>
      <c r="G52" s="12">
        <f t="shared" si="2"/>
        <v>5.7639999999999983E-2</v>
      </c>
      <c r="H52" s="12"/>
      <c r="I52" s="12">
        <v>0.46972000000000003</v>
      </c>
      <c r="J52" s="12"/>
      <c r="K52" s="12">
        <v>0.12286999999999999</v>
      </c>
      <c r="L52" s="12"/>
      <c r="M52" s="12">
        <v>0</v>
      </c>
      <c r="O52" s="12">
        <v>4.5599999999999998E-3</v>
      </c>
      <c r="P52" s="12"/>
      <c r="Q52" s="12">
        <f t="shared" si="4"/>
        <v>6.2199999999999984E-2</v>
      </c>
      <c r="R52" s="12">
        <v>-6.9999999999999994E-5</v>
      </c>
      <c r="S52" s="12">
        <v>-1.1999999999999999E-3</v>
      </c>
      <c r="T52" s="12">
        <v>-6.4000000000000005E-4</v>
      </c>
      <c r="U52" s="12"/>
      <c r="V52" s="12">
        <f t="shared" si="3"/>
        <v>0.65288000000000013</v>
      </c>
      <c r="X52" s="12">
        <v>0.65288000000000002</v>
      </c>
      <c r="Y52" s="12">
        <f t="shared" si="5"/>
        <v>0</v>
      </c>
    </row>
    <row r="53" spans="1:25" x14ac:dyDescent="0.25">
      <c r="A53" s="4"/>
      <c r="B53" s="8" t="s">
        <v>18</v>
      </c>
      <c r="C53" s="11">
        <v>0.40994999999999993</v>
      </c>
      <c r="D53" s="11">
        <v>0.34872999999999998</v>
      </c>
      <c r="F53" s="11">
        <v>3.9599999999999996E-2</v>
      </c>
      <c r="G53" s="11">
        <f t="shared" si="2"/>
        <v>2.1619999999999945E-2</v>
      </c>
      <c r="H53" s="12"/>
      <c r="I53" s="11">
        <v>0.46972000000000003</v>
      </c>
      <c r="J53" s="12"/>
      <c r="K53" s="11">
        <v>0.11883999999999999</v>
      </c>
      <c r="L53" s="12"/>
      <c r="M53" s="11">
        <v>0</v>
      </c>
      <c r="O53" s="11">
        <v>1.7099999999999999E-3</v>
      </c>
      <c r="P53" s="11"/>
      <c r="Q53" s="11">
        <f t="shared" si="4"/>
        <v>2.3329999999999945E-2</v>
      </c>
      <c r="R53" s="11">
        <v>-2.0000000000000002E-5</v>
      </c>
      <c r="S53" s="11">
        <v>-4.4999999999999999E-4</v>
      </c>
      <c r="T53" s="11">
        <v>-2.4000000000000001E-4</v>
      </c>
      <c r="U53" s="12"/>
      <c r="V53" s="11">
        <f t="shared" si="3"/>
        <v>0.61117999999999995</v>
      </c>
      <c r="X53" s="11">
        <v>0.61117999999999995</v>
      </c>
      <c r="Y53" s="11">
        <f t="shared" si="5"/>
        <v>0</v>
      </c>
    </row>
    <row r="54" spans="1:25" x14ac:dyDescent="0.25">
      <c r="A54" s="6" t="s">
        <v>23</v>
      </c>
      <c r="B54" s="7" t="s">
        <v>9</v>
      </c>
      <c r="C54" s="12">
        <v>0.54884999999999984</v>
      </c>
      <c r="D54" s="12">
        <v>0.34872999999999998</v>
      </c>
      <c r="F54" s="12">
        <v>4.1869999999999997E-2</v>
      </c>
      <c r="G54" s="12">
        <f t="shared" si="2"/>
        <v>0.15824999999999986</v>
      </c>
      <c r="H54" s="12"/>
      <c r="I54" s="12">
        <v>0.46972000000000003</v>
      </c>
      <c r="J54" s="12"/>
      <c r="K54" s="12">
        <v>0.11985</v>
      </c>
      <c r="L54" s="12"/>
      <c r="M54" s="12">
        <v>0</v>
      </c>
      <c r="O54" s="12">
        <v>5.6600000000000001E-3</v>
      </c>
      <c r="P54" s="12"/>
      <c r="Q54" s="12">
        <f t="shared" si="4"/>
        <v>0.16390999999999986</v>
      </c>
      <c r="R54" s="12">
        <v>-2.2000000000000001E-4</v>
      </c>
      <c r="S54" s="12">
        <v>0</v>
      </c>
      <c r="T54" s="12">
        <v>-2.2100000000000002E-3</v>
      </c>
      <c r="U54" s="12"/>
      <c r="V54" s="12">
        <f t="shared" si="3"/>
        <v>0.75104999999999988</v>
      </c>
      <c r="X54" s="12">
        <v>0.75104999999999988</v>
      </c>
      <c r="Y54" s="12">
        <f t="shared" si="5"/>
        <v>0</v>
      </c>
    </row>
    <row r="55" spans="1:25" x14ac:dyDescent="0.25">
      <c r="A55" s="6"/>
      <c r="B55" s="7" t="s">
        <v>10</v>
      </c>
      <c r="C55" s="12">
        <v>0.53171999999999986</v>
      </c>
      <c r="D55" s="12">
        <v>0.34872999999999998</v>
      </c>
      <c r="F55" s="12">
        <v>4.1329999999999992E-2</v>
      </c>
      <c r="G55" s="12">
        <f t="shared" si="2"/>
        <v>0.1416599999999999</v>
      </c>
      <c r="H55" s="12"/>
      <c r="I55" s="12">
        <v>0.46972000000000003</v>
      </c>
      <c r="J55" s="12"/>
      <c r="K55" s="12">
        <v>0.11947999999999999</v>
      </c>
      <c r="L55" s="12"/>
      <c r="M55" s="12">
        <v>0</v>
      </c>
      <c r="O55" s="12">
        <v>5.0699999999999999E-3</v>
      </c>
      <c r="P55" s="12"/>
      <c r="Q55" s="12">
        <f t="shared" si="4"/>
        <v>0.14672999999999989</v>
      </c>
      <c r="R55" s="12">
        <v>-2.0000000000000001E-4</v>
      </c>
      <c r="S55" s="12">
        <v>0</v>
      </c>
      <c r="T55" s="12">
        <v>-1.97E-3</v>
      </c>
      <c r="U55" s="12"/>
      <c r="V55" s="12">
        <f t="shared" si="3"/>
        <v>0.73375999999999997</v>
      </c>
      <c r="X55" s="12">
        <v>0.73375999999999997</v>
      </c>
      <c r="Y55" s="12">
        <f t="shared" si="5"/>
        <v>0</v>
      </c>
    </row>
    <row r="56" spans="1:25" x14ac:dyDescent="0.25">
      <c r="A56" s="6"/>
      <c r="B56" s="7" t="s">
        <v>15</v>
      </c>
      <c r="C56" s="12">
        <v>0.49762000000000001</v>
      </c>
      <c r="D56" s="12">
        <v>0.34872999999999998</v>
      </c>
      <c r="F56" s="12">
        <v>4.0259999999999997E-2</v>
      </c>
      <c r="G56" s="12">
        <f t="shared" si="2"/>
        <v>0.10863000000000003</v>
      </c>
      <c r="H56" s="12"/>
      <c r="I56" s="12">
        <v>0.46972000000000003</v>
      </c>
      <c r="J56" s="12"/>
      <c r="K56" s="12">
        <v>0.11878</v>
      </c>
      <c r="L56" s="12"/>
      <c r="M56" s="12">
        <v>0</v>
      </c>
      <c r="O56" s="12">
        <v>3.8899999999999998E-3</v>
      </c>
      <c r="P56" s="12"/>
      <c r="Q56" s="12">
        <f t="shared" si="4"/>
        <v>0.11252000000000004</v>
      </c>
      <c r="R56" s="12">
        <v>-1.4999999999999999E-4</v>
      </c>
      <c r="S56" s="12">
        <v>0</v>
      </c>
      <c r="T56" s="12">
        <v>-1.5100000000000001E-3</v>
      </c>
      <c r="U56" s="12"/>
      <c r="V56" s="12">
        <f t="shared" si="3"/>
        <v>0.69936000000000009</v>
      </c>
      <c r="X56" s="12">
        <v>0.69936000000000009</v>
      </c>
      <c r="Y56" s="12">
        <f t="shared" si="5"/>
        <v>0</v>
      </c>
    </row>
    <row r="57" spans="1:25" x14ac:dyDescent="0.25">
      <c r="A57" s="6"/>
      <c r="B57" s="7" t="s">
        <v>16</v>
      </c>
      <c r="C57" s="12">
        <v>0.47519999999999979</v>
      </c>
      <c r="D57" s="12">
        <v>0.34872999999999998</v>
      </c>
      <c r="F57" s="12">
        <v>3.9559999999999998E-2</v>
      </c>
      <c r="G57" s="12">
        <f t="shared" si="2"/>
        <v>8.6909999999999807E-2</v>
      </c>
      <c r="H57" s="12"/>
      <c r="I57" s="12">
        <v>0.46972000000000003</v>
      </c>
      <c r="J57" s="12"/>
      <c r="K57" s="12">
        <v>0.11829999999999999</v>
      </c>
      <c r="L57" s="12"/>
      <c r="M57" s="12">
        <v>0</v>
      </c>
      <c r="O57" s="12">
        <v>3.1099999999999999E-3</v>
      </c>
      <c r="P57" s="12"/>
      <c r="Q57" s="12">
        <f t="shared" si="4"/>
        <v>9.0019999999999809E-2</v>
      </c>
      <c r="R57" s="12">
        <v>-1.2E-4</v>
      </c>
      <c r="S57" s="12">
        <v>0</v>
      </c>
      <c r="T57" s="12">
        <v>-1.2099999999999999E-3</v>
      </c>
      <c r="U57" s="12"/>
      <c r="V57" s="12">
        <f t="shared" si="3"/>
        <v>0.6767099999999997</v>
      </c>
      <c r="X57" s="12">
        <v>0.6767099999999997</v>
      </c>
      <c r="Y57" s="12">
        <f t="shared" si="5"/>
        <v>0</v>
      </c>
    </row>
    <row r="58" spans="1:25" x14ac:dyDescent="0.25">
      <c r="A58" s="6"/>
      <c r="B58" s="7" t="s">
        <v>17</v>
      </c>
      <c r="C58" s="12">
        <v>0.44528000000000001</v>
      </c>
      <c r="D58" s="12">
        <v>0.34872999999999998</v>
      </c>
      <c r="F58" s="12">
        <v>3.8619999999999995E-2</v>
      </c>
      <c r="G58" s="12">
        <f t="shared" si="2"/>
        <v>5.793000000000003E-2</v>
      </c>
      <c r="H58" s="12"/>
      <c r="I58" s="12">
        <v>0.46972000000000003</v>
      </c>
      <c r="J58" s="12"/>
      <c r="K58" s="12">
        <v>0.11768999999999999</v>
      </c>
      <c r="L58" s="12"/>
      <c r="M58" s="12">
        <v>0</v>
      </c>
      <c r="O58" s="12">
        <v>2.0699999999999998E-3</v>
      </c>
      <c r="P58" s="12"/>
      <c r="Q58" s="12">
        <f t="shared" si="4"/>
        <v>6.0000000000000032E-2</v>
      </c>
      <c r="R58" s="12">
        <v>-8.0000000000000007E-5</v>
      </c>
      <c r="S58" s="12">
        <v>0</v>
      </c>
      <c r="T58" s="12">
        <v>-8.0999999999999996E-4</v>
      </c>
      <c r="U58" s="12"/>
      <c r="V58" s="12">
        <f t="shared" si="3"/>
        <v>0.64652000000000009</v>
      </c>
      <c r="X58" s="12">
        <v>0.64652000000000009</v>
      </c>
      <c r="Y58" s="12">
        <f t="shared" si="5"/>
        <v>0</v>
      </c>
    </row>
    <row r="59" spans="1:25" x14ac:dyDescent="0.25">
      <c r="A59" s="4"/>
      <c r="B59" s="8" t="s">
        <v>18</v>
      </c>
      <c r="C59" s="11">
        <v>0.40789999999999993</v>
      </c>
      <c r="D59" s="11">
        <v>0.34872999999999998</v>
      </c>
      <c r="F59" s="11">
        <v>3.7449999999999997E-2</v>
      </c>
      <c r="G59" s="11">
        <f t="shared" si="2"/>
        <v>2.1719999999999948E-2</v>
      </c>
      <c r="H59" s="12"/>
      <c r="I59" s="11">
        <v>0.46972000000000003</v>
      </c>
      <c r="J59" s="12"/>
      <c r="K59" s="11">
        <v>0.11689999999999999</v>
      </c>
      <c r="L59" s="12"/>
      <c r="M59" s="11">
        <v>0</v>
      </c>
      <c r="O59" s="11">
        <v>7.7999999999999999E-4</v>
      </c>
      <c r="P59" s="11"/>
      <c r="Q59" s="11">
        <f t="shared" si="4"/>
        <v>2.2499999999999947E-2</v>
      </c>
      <c r="R59" s="11">
        <v>-3.0000000000000001E-5</v>
      </c>
      <c r="S59" s="11">
        <v>0</v>
      </c>
      <c r="T59" s="11">
        <v>-2.9999999999999997E-4</v>
      </c>
      <c r="U59" s="12"/>
      <c r="V59" s="11">
        <f t="shared" si="3"/>
        <v>0.60879000000000005</v>
      </c>
      <c r="X59" s="11">
        <v>0.60878999999999994</v>
      </c>
      <c r="Y59" s="11">
        <f t="shared" si="5"/>
        <v>0</v>
      </c>
    </row>
    <row r="60" spans="1:25" x14ac:dyDescent="0.25">
      <c r="A60" s="6" t="s">
        <v>42</v>
      </c>
      <c r="B60" s="7" t="s">
        <v>9</v>
      </c>
      <c r="C60" s="12">
        <v>0.13989999999999997</v>
      </c>
      <c r="D60" s="12">
        <v>0</v>
      </c>
      <c r="F60" s="12">
        <v>9.9000000000000021E-4</v>
      </c>
      <c r="G60" s="12">
        <f t="shared" si="2"/>
        <v>0.13890999999999998</v>
      </c>
      <c r="H60" s="12"/>
      <c r="I60" s="12">
        <v>0</v>
      </c>
      <c r="J60" s="12"/>
      <c r="K60" s="12">
        <v>2.4499999999999999E-3</v>
      </c>
      <c r="L60" s="12"/>
      <c r="M60" s="12">
        <v>0</v>
      </c>
      <c r="O60" s="12">
        <v>2.7799999999999999E-3</v>
      </c>
      <c r="P60" s="12"/>
      <c r="Q60" s="12">
        <f t="shared" si="4"/>
        <v>0.14168999999999998</v>
      </c>
      <c r="R60" s="12">
        <v>-1.1E-4</v>
      </c>
      <c r="S60" s="12">
        <v>0</v>
      </c>
      <c r="T60" s="12">
        <v>-1.08E-3</v>
      </c>
      <c r="U60" s="12"/>
      <c r="V60" s="12">
        <f t="shared" si="3"/>
        <v>0.14294999999999999</v>
      </c>
      <c r="X60" s="12">
        <v>0.14294999999999999</v>
      </c>
      <c r="Y60" s="12">
        <f t="shared" si="5"/>
        <v>0</v>
      </c>
    </row>
    <row r="61" spans="1:25" x14ac:dyDescent="0.25">
      <c r="A61" s="6"/>
      <c r="B61" s="7" t="s">
        <v>10</v>
      </c>
      <c r="C61" s="12">
        <v>0.12523999999999999</v>
      </c>
      <c r="D61" s="12">
        <v>0</v>
      </c>
      <c r="F61" s="12">
        <v>8.8000000000000003E-4</v>
      </c>
      <c r="G61" s="12">
        <f t="shared" si="2"/>
        <v>0.12435999999999998</v>
      </c>
      <c r="H61" s="12"/>
      <c r="I61" s="12">
        <v>0</v>
      </c>
      <c r="J61" s="12"/>
      <c r="K61" s="12">
        <v>2.1900000000000001E-3</v>
      </c>
      <c r="L61" s="12"/>
      <c r="M61" s="12">
        <v>0</v>
      </c>
      <c r="O61" s="12">
        <v>2.49E-3</v>
      </c>
      <c r="P61" s="12"/>
      <c r="Q61" s="12">
        <f t="shared" si="4"/>
        <v>0.12684999999999999</v>
      </c>
      <c r="R61" s="12">
        <v>-1E-4</v>
      </c>
      <c r="S61" s="12">
        <v>0</v>
      </c>
      <c r="T61" s="12">
        <v>-9.7000000000000005E-4</v>
      </c>
      <c r="U61" s="12"/>
      <c r="V61" s="12">
        <f t="shared" si="3"/>
        <v>0.12797</v>
      </c>
      <c r="X61" s="12">
        <v>0.12797</v>
      </c>
      <c r="Y61" s="12">
        <f t="shared" si="5"/>
        <v>0</v>
      </c>
    </row>
    <row r="62" spans="1:25" x14ac:dyDescent="0.25">
      <c r="A62" s="6"/>
      <c r="B62" s="7" t="s">
        <v>15</v>
      </c>
      <c r="C62" s="12">
        <v>9.604E-2</v>
      </c>
      <c r="D62" s="12">
        <v>0</v>
      </c>
      <c r="F62" s="12">
        <v>6.8000000000000005E-4</v>
      </c>
      <c r="G62" s="12">
        <f t="shared" si="2"/>
        <v>9.536E-2</v>
      </c>
      <c r="H62" s="12"/>
      <c r="I62" s="12">
        <v>0</v>
      </c>
      <c r="J62" s="12"/>
      <c r="K62" s="12">
        <v>1.6800000000000001E-3</v>
      </c>
      <c r="L62" s="12"/>
      <c r="M62" s="12">
        <v>0</v>
      </c>
      <c r="O62" s="12">
        <v>1.91E-3</v>
      </c>
      <c r="P62" s="12"/>
      <c r="Q62" s="12">
        <f t="shared" si="4"/>
        <v>9.7269999999999995E-2</v>
      </c>
      <c r="R62" s="12">
        <v>-8.0000000000000007E-5</v>
      </c>
      <c r="S62" s="12">
        <v>0</v>
      </c>
      <c r="T62" s="12">
        <v>-7.3999999999999999E-4</v>
      </c>
      <c r="U62" s="12"/>
      <c r="V62" s="12">
        <f t="shared" si="3"/>
        <v>9.8129999999999995E-2</v>
      </c>
      <c r="X62" s="12">
        <v>9.8129999999999995E-2</v>
      </c>
      <c r="Y62" s="12">
        <f t="shared" si="5"/>
        <v>0</v>
      </c>
    </row>
    <row r="63" spans="1:25" x14ac:dyDescent="0.25">
      <c r="A63" s="6"/>
      <c r="B63" s="7" t="s">
        <v>16</v>
      </c>
      <c r="C63" s="12">
        <v>7.6839999999999992E-2</v>
      </c>
      <c r="D63" s="12">
        <v>0</v>
      </c>
      <c r="F63" s="12">
        <v>5.5000000000000003E-4</v>
      </c>
      <c r="G63" s="12">
        <f t="shared" si="2"/>
        <v>7.6289999999999997E-2</v>
      </c>
      <c r="H63" s="12"/>
      <c r="I63" s="12">
        <v>0</v>
      </c>
      <c r="J63" s="12"/>
      <c r="K63" s="12">
        <v>1.34E-3</v>
      </c>
      <c r="L63" s="12"/>
      <c r="M63" s="12">
        <v>0</v>
      </c>
      <c r="O63" s="12">
        <v>1.5299999999999999E-3</v>
      </c>
      <c r="P63" s="12"/>
      <c r="Q63" s="12">
        <f t="shared" si="4"/>
        <v>7.782E-2</v>
      </c>
      <c r="R63" s="12">
        <v>-6.0000000000000002E-5</v>
      </c>
      <c r="S63" s="12">
        <v>0</v>
      </c>
      <c r="T63" s="12">
        <v>-5.9000000000000003E-4</v>
      </c>
      <c r="U63" s="12"/>
      <c r="V63" s="12">
        <f t="shared" si="3"/>
        <v>7.8509999999999996E-2</v>
      </c>
      <c r="X63" s="12">
        <v>7.8509999999999996E-2</v>
      </c>
      <c r="Y63" s="12">
        <f t="shared" si="5"/>
        <v>0</v>
      </c>
    </row>
    <row r="64" spans="1:25" x14ac:dyDescent="0.25">
      <c r="A64" s="6"/>
      <c r="B64" s="7" t="s">
        <v>17</v>
      </c>
      <c r="C64" s="12">
        <v>5.1240000000000001E-2</v>
      </c>
      <c r="D64" s="12">
        <v>0</v>
      </c>
      <c r="F64" s="12">
        <v>3.7000000000000005E-4</v>
      </c>
      <c r="G64" s="12">
        <f t="shared" si="2"/>
        <v>5.0869999999999999E-2</v>
      </c>
      <c r="H64" s="12"/>
      <c r="I64" s="12">
        <v>0</v>
      </c>
      <c r="J64" s="12"/>
      <c r="K64" s="12">
        <v>8.9999999999999998E-4</v>
      </c>
      <c r="L64" s="12"/>
      <c r="M64" s="12">
        <v>0</v>
      </c>
      <c r="O64" s="12">
        <v>1.0200000000000001E-3</v>
      </c>
      <c r="P64" s="12"/>
      <c r="Q64" s="12">
        <f t="shared" si="4"/>
        <v>5.1889999999999999E-2</v>
      </c>
      <c r="R64" s="12">
        <v>-4.0000000000000003E-5</v>
      </c>
      <c r="S64" s="12">
        <v>0</v>
      </c>
      <c r="T64" s="12">
        <v>-4.0000000000000002E-4</v>
      </c>
      <c r="U64" s="12"/>
      <c r="V64" s="12">
        <f t="shared" si="3"/>
        <v>5.2350000000000001E-2</v>
      </c>
      <c r="X64" s="12">
        <v>5.2350000000000001E-2</v>
      </c>
      <c r="Y64" s="12">
        <f t="shared" si="5"/>
        <v>0</v>
      </c>
    </row>
    <row r="65" spans="1:25" x14ac:dyDescent="0.25">
      <c r="A65" s="4"/>
      <c r="B65" s="8" t="s">
        <v>18</v>
      </c>
      <c r="C65" s="11">
        <v>1.9200000000000002E-2</v>
      </c>
      <c r="D65" s="11">
        <v>0</v>
      </c>
      <c r="F65" s="11">
        <v>1.4000000000000001E-4</v>
      </c>
      <c r="G65" s="11">
        <f t="shared" si="2"/>
        <v>1.9060000000000001E-2</v>
      </c>
      <c r="H65" s="12"/>
      <c r="I65" s="11">
        <v>0</v>
      </c>
      <c r="J65" s="12"/>
      <c r="K65" s="11">
        <v>3.4000000000000002E-4</v>
      </c>
      <c r="L65" s="12"/>
      <c r="M65" s="11">
        <v>0</v>
      </c>
      <c r="O65" s="11">
        <v>3.8000000000000002E-4</v>
      </c>
      <c r="P65" s="11"/>
      <c r="Q65" s="11">
        <f t="shared" si="4"/>
        <v>1.9439999999999999E-2</v>
      </c>
      <c r="R65" s="11">
        <v>-2.0000000000000002E-5</v>
      </c>
      <c r="S65" s="11">
        <v>0</v>
      </c>
      <c r="T65" s="11">
        <v>-1.4999999999999999E-4</v>
      </c>
      <c r="U65" s="12"/>
      <c r="V65" s="11">
        <f t="shared" si="3"/>
        <v>1.9609999999999999E-2</v>
      </c>
      <c r="X65" s="11">
        <v>1.9609999999999999E-2</v>
      </c>
      <c r="Y65" s="11">
        <f t="shared" si="5"/>
        <v>0</v>
      </c>
    </row>
    <row r="66" spans="1:25" x14ac:dyDescent="0.25">
      <c r="A66" s="6" t="s">
        <v>43</v>
      </c>
      <c r="B66" s="7" t="s">
        <v>9</v>
      </c>
      <c r="C66" s="12">
        <v>0.14205999999999999</v>
      </c>
      <c r="D66" s="12">
        <v>0</v>
      </c>
      <c r="F66" s="12">
        <v>7.2999999999999996E-4</v>
      </c>
      <c r="G66" s="12">
        <f t="shared" si="2"/>
        <v>0.14132999999999998</v>
      </c>
      <c r="H66" s="12"/>
      <c r="I66" s="12">
        <v>0</v>
      </c>
      <c r="J66" s="12"/>
      <c r="K66" s="12">
        <v>4.8999999999999998E-4</v>
      </c>
      <c r="L66" s="12"/>
      <c r="M66" s="12">
        <v>0</v>
      </c>
      <c r="O66" s="12">
        <v>3.3300000000000001E-3</v>
      </c>
      <c r="P66" s="12"/>
      <c r="Q66" s="12">
        <f t="shared" si="4"/>
        <v>0.14465999999999998</v>
      </c>
      <c r="R66" s="12">
        <v>-1.2999999999999999E-4</v>
      </c>
      <c r="S66" s="12">
        <v>0</v>
      </c>
      <c r="T66" s="12">
        <v>-1.2999999999999999E-3</v>
      </c>
      <c r="U66" s="12"/>
      <c r="V66" s="12">
        <f t="shared" si="3"/>
        <v>0.14371999999999999</v>
      </c>
      <c r="X66" s="12">
        <v>0.14371999999999999</v>
      </c>
      <c r="Y66" s="12">
        <f t="shared" si="5"/>
        <v>0</v>
      </c>
    </row>
    <row r="67" spans="1:25" x14ac:dyDescent="0.25">
      <c r="A67" s="6"/>
      <c r="B67" s="7" t="s">
        <v>10</v>
      </c>
      <c r="C67" s="12">
        <v>0.12716</v>
      </c>
      <c r="D67" s="12">
        <v>0</v>
      </c>
      <c r="F67" s="12">
        <v>6.5000000000000019E-4</v>
      </c>
      <c r="G67" s="12">
        <f t="shared" si="2"/>
        <v>0.12650999999999998</v>
      </c>
      <c r="H67" s="12"/>
      <c r="I67" s="12">
        <v>0</v>
      </c>
      <c r="J67" s="12"/>
      <c r="K67" s="12">
        <v>4.4000000000000002E-4</v>
      </c>
      <c r="L67" s="12"/>
      <c r="M67" s="12">
        <v>0</v>
      </c>
      <c r="O67" s="12">
        <v>2.98E-3</v>
      </c>
      <c r="P67" s="12"/>
      <c r="Q67" s="12">
        <f t="shared" si="4"/>
        <v>0.12948999999999999</v>
      </c>
      <c r="R67" s="12">
        <v>-1.2E-4</v>
      </c>
      <c r="S67" s="12">
        <v>0</v>
      </c>
      <c r="T67" s="12">
        <v>-1.16E-3</v>
      </c>
      <c r="U67" s="12"/>
      <c r="V67" s="12">
        <f t="shared" si="3"/>
        <v>0.12864999999999999</v>
      </c>
      <c r="X67" s="12">
        <v>0.12864999999999999</v>
      </c>
      <c r="Y67" s="12">
        <f t="shared" si="5"/>
        <v>0</v>
      </c>
    </row>
    <row r="68" spans="1:25" x14ac:dyDescent="0.25">
      <c r="A68" s="6"/>
      <c r="B68" s="7" t="s">
        <v>15</v>
      </c>
      <c r="C68" s="12">
        <v>9.7509999999999986E-2</v>
      </c>
      <c r="D68" s="12">
        <v>0</v>
      </c>
      <c r="F68" s="12">
        <v>5.0000000000000001E-4</v>
      </c>
      <c r="G68" s="12">
        <f t="shared" si="2"/>
        <v>9.7009999999999985E-2</v>
      </c>
      <c r="H68" s="12"/>
      <c r="I68" s="12">
        <v>0</v>
      </c>
      <c r="J68" s="12"/>
      <c r="K68" s="12">
        <v>3.4000000000000002E-4</v>
      </c>
      <c r="L68" s="12"/>
      <c r="M68" s="12">
        <v>0</v>
      </c>
      <c r="O68" s="12">
        <v>2.2799999999999999E-3</v>
      </c>
      <c r="P68" s="12"/>
      <c r="Q68" s="12">
        <f t="shared" si="4"/>
        <v>9.9289999999999989E-2</v>
      </c>
      <c r="R68" s="12">
        <v>-9.0000000000000006E-5</v>
      </c>
      <c r="S68" s="12">
        <v>0</v>
      </c>
      <c r="T68" s="12">
        <v>-8.8999999999999995E-4</v>
      </c>
      <c r="U68" s="12"/>
      <c r="V68" s="12">
        <f t="shared" si="3"/>
        <v>9.8649999999999988E-2</v>
      </c>
      <c r="X68" s="12">
        <v>9.8649999999999988E-2</v>
      </c>
      <c r="Y68" s="12">
        <f t="shared" si="5"/>
        <v>0</v>
      </c>
    </row>
    <row r="69" spans="1:25" x14ac:dyDescent="0.25">
      <c r="A69" s="6"/>
      <c r="B69" s="7" t="s">
        <v>16</v>
      </c>
      <c r="C69" s="12">
        <v>7.8019999999999992E-2</v>
      </c>
      <c r="D69" s="12">
        <v>0</v>
      </c>
      <c r="F69" s="12">
        <v>4.0000000000000002E-4</v>
      </c>
      <c r="G69" s="12">
        <f t="shared" si="2"/>
        <v>7.7619999999999995E-2</v>
      </c>
      <c r="H69" s="12"/>
      <c r="I69" s="12">
        <v>0</v>
      </c>
      <c r="J69" s="12"/>
      <c r="K69" s="12">
        <v>2.7E-4</v>
      </c>
      <c r="L69" s="12"/>
      <c r="M69" s="12">
        <v>0</v>
      </c>
      <c r="O69" s="12">
        <v>1.83E-3</v>
      </c>
      <c r="P69" s="12"/>
      <c r="Q69" s="12">
        <f t="shared" si="4"/>
        <v>7.9449999999999993E-2</v>
      </c>
      <c r="R69" s="12">
        <v>-6.9999999999999994E-5</v>
      </c>
      <c r="S69" s="12">
        <v>0</v>
      </c>
      <c r="T69" s="12">
        <v>-7.1000000000000002E-4</v>
      </c>
      <c r="U69" s="12"/>
      <c r="V69" s="12">
        <f t="shared" si="3"/>
        <v>7.8939999999999996E-2</v>
      </c>
      <c r="X69" s="12">
        <v>7.8939999999999996E-2</v>
      </c>
      <c r="Y69" s="12">
        <f t="shared" si="5"/>
        <v>0</v>
      </c>
    </row>
    <row r="70" spans="1:25" x14ac:dyDescent="0.25">
      <c r="A70" s="6"/>
      <c r="B70" s="7" t="s">
        <v>17</v>
      </c>
      <c r="C70" s="12">
        <v>5.2019999999999997E-2</v>
      </c>
      <c r="D70" s="12">
        <v>0</v>
      </c>
      <c r="F70" s="12">
        <v>2.7000000000000006E-4</v>
      </c>
      <c r="G70" s="12">
        <f t="shared" si="2"/>
        <v>5.1749999999999997E-2</v>
      </c>
      <c r="H70" s="12"/>
      <c r="I70" s="12">
        <v>0</v>
      </c>
      <c r="J70" s="12"/>
      <c r="K70" s="12">
        <v>1.8000000000000001E-4</v>
      </c>
      <c r="L70" s="12"/>
      <c r="M70" s="12">
        <v>0</v>
      </c>
      <c r="O70" s="12">
        <v>1.2199999999999999E-3</v>
      </c>
      <c r="P70" s="12"/>
      <c r="Q70" s="12">
        <f t="shared" ref="Q70:Q73" si="6">G70+O70+P70</f>
        <v>5.2969999999999996E-2</v>
      </c>
      <c r="R70" s="12">
        <v>-5.0000000000000002E-5</v>
      </c>
      <c r="S70" s="12">
        <v>0</v>
      </c>
      <c r="T70" s="12">
        <v>-4.6999999999999999E-4</v>
      </c>
      <c r="U70" s="12"/>
      <c r="V70" s="12">
        <f t="shared" si="3"/>
        <v>5.2629999999999996E-2</v>
      </c>
      <c r="X70" s="12">
        <v>5.2629999999999996E-2</v>
      </c>
      <c r="Y70" s="12">
        <f t="shared" ref="Y70:Y73" si="7">V70-X70</f>
        <v>0</v>
      </c>
    </row>
    <row r="71" spans="1:25" x14ac:dyDescent="0.25">
      <c r="A71" s="4"/>
      <c r="B71" s="8" t="s">
        <v>18</v>
      </c>
      <c r="C71" s="11">
        <v>1.95E-2</v>
      </c>
      <c r="D71" s="11">
        <v>0</v>
      </c>
      <c r="F71" s="11">
        <v>9.9999999999999991E-5</v>
      </c>
      <c r="G71" s="11">
        <f t="shared" si="2"/>
        <v>1.9400000000000001E-2</v>
      </c>
      <c r="H71" s="12"/>
      <c r="I71" s="11">
        <v>0</v>
      </c>
      <c r="J71" s="12"/>
      <c r="K71" s="11">
        <v>6.9999999999999994E-5</v>
      </c>
      <c r="L71" s="12"/>
      <c r="M71" s="11">
        <v>0</v>
      </c>
      <c r="O71" s="11">
        <v>4.6000000000000001E-4</v>
      </c>
      <c r="P71" s="11"/>
      <c r="Q71" s="11">
        <f t="shared" si="6"/>
        <v>1.9859999999999999E-2</v>
      </c>
      <c r="R71" s="11">
        <v>-2.0000000000000002E-5</v>
      </c>
      <c r="S71" s="11">
        <v>0</v>
      </c>
      <c r="T71" s="11">
        <v>-1.8000000000000001E-4</v>
      </c>
      <c r="U71" s="12"/>
      <c r="V71" s="11">
        <f t="shared" ref="V71:V73" si="8">I71+J71+K71+M71+Q71+R71+S71+T71</f>
        <v>1.9730000000000001E-2</v>
      </c>
      <c r="X71" s="11">
        <v>1.9729999999999998E-2</v>
      </c>
      <c r="Y71" s="11">
        <f t="shared" si="7"/>
        <v>0</v>
      </c>
    </row>
    <row r="72" spans="1:25" x14ac:dyDescent="0.25">
      <c r="A72" s="4" t="s">
        <v>24</v>
      </c>
      <c r="B72" s="5"/>
      <c r="C72" s="13">
        <v>4.9499999999999995E-3</v>
      </c>
      <c r="D72" s="13">
        <v>0</v>
      </c>
      <c r="F72" s="13">
        <v>3.9999999999999996E-5</v>
      </c>
      <c r="G72" s="13">
        <f t="shared" si="2"/>
        <v>4.9099999999999994E-3</v>
      </c>
      <c r="H72" s="12"/>
      <c r="I72" s="13">
        <v>0</v>
      </c>
      <c r="J72" s="12"/>
      <c r="K72" s="13">
        <v>9.1E-4</v>
      </c>
      <c r="L72" s="12"/>
      <c r="M72" s="13">
        <v>0</v>
      </c>
      <c r="O72" s="13">
        <v>0</v>
      </c>
      <c r="P72" s="13"/>
      <c r="Q72" s="13">
        <f t="shared" si="6"/>
        <v>4.9099999999999994E-3</v>
      </c>
      <c r="R72" s="13">
        <v>0</v>
      </c>
      <c r="S72" s="13">
        <v>0</v>
      </c>
      <c r="T72" s="13">
        <v>-4.0000000000000003E-5</v>
      </c>
      <c r="U72" s="12"/>
      <c r="V72" s="13">
        <f t="shared" si="8"/>
        <v>5.7799999999999995E-3</v>
      </c>
      <c r="X72" s="13">
        <v>5.7799999999999995E-3</v>
      </c>
      <c r="Y72" s="13">
        <f t="shared" si="7"/>
        <v>0</v>
      </c>
    </row>
    <row r="73" spans="1:25" x14ac:dyDescent="0.25">
      <c r="A73" s="2" t="s">
        <v>25</v>
      </c>
      <c r="B73" s="3"/>
      <c r="C73" s="11">
        <v>4.9499999999999995E-3</v>
      </c>
      <c r="D73" s="11">
        <v>0</v>
      </c>
      <c r="F73" s="11">
        <v>3.9999999999999996E-5</v>
      </c>
      <c r="G73" s="11">
        <f t="shared" si="2"/>
        <v>4.9099999999999994E-3</v>
      </c>
      <c r="H73" s="12"/>
      <c r="I73" s="11">
        <v>0</v>
      </c>
      <c r="J73" s="12"/>
      <c r="K73" s="11">
        <v>3.4000000000000002E-4</v>
      </c>
      <c r="L73" s="12"/>
      <c r="M73" s="11">
        <v>0</v>
      </c>
      <c r="O73" s="11">
        <v>0</v>
      </c>
      <c r="P73" s="11"/>
      <c r="Q73" s="11">
        <f t="shared" si="6"/>
        <v>4.9099999999999994E-3</v>
      </c>
      <c r="R73" s="11">
        <v>0</v>
      </c>
      <c r="S73" s="11">
        <v>0</v>
      </c>
      <c r="T73" s="11">
        <v>-4.0000000000000003E-5</v>
      </c>
      <c r="U73" s="12"/>
      <c r="V73" s="11">
        <f t="shared" si="8"/>
        <v>5.2099999999999994E-3</v>
      </c>
      <c r="X73" s="11">
        <v>5.2099999999999994E-3</v>
      </c>
      <c r="Y73" s="11">
        <f t="shared" si="7"/>
        <v>0</v>
      </c>
    </row>
    <row r="76" spans="1:25" x14ac:dyDescent="0.25">
      <c r="A76" s="17" t="s">
        <v>55</v>
      </c>
    </row>
    <row r="77" spans="1:25" x14ac:dyDescent="0.25">
      <c r="A77" s="17" t="s">
        <v>57</v>
      </c>
    </row>
    <row r="78" spans="1:25" x14ac:dyDescent="0.25">
      <c r="A78" s="17" t="s">
        <v>56</v>
      </c>
    </row>
    <row r="79" spans="1:25" x14ac:dyDescent="0.25">
      <c r="A79" s="17" t="s">
        <v>58</v>
      </c>
    </row>
  </sheetData>
  <mergeCells count="4">
    <mergeCell ref="X4:Y4"/>
    <mergeCell ref="O4:T4"/>
    <mergeCell ref="I4:K4"/>
    <mergeCell ref="C4:G4"/>
  </mergeCells>
  <pageMargins left="0.7" right="0.7" top="0.75" bottom="0.75" header="0.3" footer="0.3"/>
  <pageSetup orientation="portrait" horizontalDpi="4294967295" verticalDpi="4294967295" r:id="rId1"/>
  <headerFooter>
    <oddHeader>&amp;RUG-200994 et al. / NWN WUTC Advice 22-09
WP2 /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2022-10-14T07:00:00+00:00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550205-A44B-4E90-B96F-FE02594FF640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6D5494-3816-42E9-8961-21C2FE017742}"/>
</file>

<file path=customXml/itemProps3.xml><?xml version="1.0" encoding="utf-8"?>
<ds:datastoreItem xmlns:ds="http://schemas.openxmlformats.org/officeDocument/2006/customXml" ds:itemID="{505CF0B7-E72A-4E7A-BF1D-9B0943D1B5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24AF27-8346-4A2A-A4F0-95169A49F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Lee-Pella, Erica</cp:lastModifiedBy>
  <cp:lastPrinted>2019-10-24T22:00:28Z</cp:lastPrinted>
  <dcterms:created xsi:type="dcterms:W3CDTF">2019-10-23T12:22:13Z</dcterms:created>
  <dcterms:modified xsi:type="dcterms:W3CDTF">2022-10-13T20:15:01Z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