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2001toTYWA" sheetId="1" r:id="rId1"/>
    <sheet name="2001toTYWAExp" sheetId="2" r:id="rId2"/>
  </sheets>
  <definedNames>
    <definedName name="_xlnm.Print_Area" localSheetId="0">'2001toTYWA'!$A$1:$H$38</definedName>
    <definedName name="_xlnm.Print_Area" localSheetId="1">'2001toTYWAExp'!$A$1:$H$38</definedName>
  </definedNames>
  <calcPr fullCalcOnLoad="1"/>
</workbook>
</file>

<file path=xl/sharedStrings.xml><?xml version="1.0" encoding="utf-8"?>
<sst xmlns="http://schemas.openxmlformats.org/spreadsheetml/2006/main" count="96" uniqueCount="51">
  <si>
    <t>AFFILIATE NAME</t>
  </si>
  <si>
    <t>Cellco Partnership d/b/a Verizon Wireless</t>
  </si>
  <si>
    <t>TELUS Communications Inc</t>
  </si>
  <si>
    <t>Verizon Airfone Inc</t>
  </si>
  <si>
    <t>Verizon California Inc</t>
  </si>
  <si>
    <t>Verizon Corporate Services Group Inc</t>
  </si>
  <si>
    <t>Verizon Credit Inc</t>
  </si>
  <si>
    <t>Verizon Data Services Inc</t>
  </si>
  <si>
    <t>Verizon Directories Corp.</t>
  </si>
  <si>
    <t>Verizon Florida Inc</t>
  </si>
  <si>
    <t>Verizon Hawaii Inc</t>
  </si>
  <si>
    <t>Verizon Internet Solutions</t>
  </si>
  <si>
    <t>Verizon North Inc</t>
  </si>
  <si>
    <t>Verizon Select Services Inc</t>
  </si>
  <si>
    <t>Verizon Services Corp</t>
  </si>
  <si>
    <t>Verizon South Inc</t>
  </si>
  <si>
    <t>Total</t>
  </si>
  <si>
    <t>Verizon Avenue</t>
  </si>
  <si>
    <t>Verizon TeleProduct</t>
  </si>
  <si>
    <t>Bell Atlantic Communications, Inc dba VZ Long Distance</t>
  </si>
  <si>
    <t>GTE Southwest Incorporated dba Verizon Southwest</t>
  </si>
  <si>
    <t>Telesector dba Verizon Services Group</t>
  </si>
  <si>
    <t>NYNEX Long Distance Company dba VZ Enterprise Solutions</t>
  </si>
  <si>
    <t>Verizon Logistics,division of GTE Communication Systems Corp</t>
  </si>
  <si>
    <t>Oct 02-Sep 03</t>
  </si>
  <si>
    <t>VERIZON NORTHWEST INC. - WASHINGTON OPERATIONS</t>
  </si>
  <si>
    <t>2004 Washington General Rate Case</t>
  </si>
  <si>
    <t>(In Whole Dollars)</t>
  </si>
  <si>
    <t>Line</t>
  </si>
  <si>
    <t>(a)</t>
  </si>
  <si>
    <t>(b)</t>
  </si>
  <si>
    <t>(c)</t>
  </si>
  <si>
    <t>(d)</t>
  </si>
  <si>
    <t>(e)</t>
  </si>
  <si>
    <t>(f)</t>
  </si>
  <si>
    <t>(g)</t>
  </si>
  <si>
    <t>(h)</t>
  </si>
  <si>
    <t>Schedule</t>
  </si>
  <si>
    <t>Telesector dba Verizon Corporate Services Group</t>
  </si>
  <si>
    <t>Page 1 of 2</t>
  </si>
  <si>
    <t>Page 2 of 2</t>
  </si>
  <si>
    <t>Total Regulated Dollars</t>
  </si>
  <si>
    <t>Comparative - Affiliate Transactions - 2001, 2002 and Test Year - All Accounts</t>
  </si>
  <si>
    <t>Services to WA</t>
  </si>
  <si>
    <t>Services to Affil</t>
  </si>
  <si>
    <t>Comparative - Affiliate Transactions - 2001, 2002 and Test Year - Expense Accounts</t>
  </si>
  <si>
    <t>Verizon North Inc (General Office)</t>
  </si>
  <si>
    <t>C8</t>
  </si>
  <si>
    <t>Revised 09/04</t>
  </si>
  <si>
    <t>Exhibit</t>
  </si>
  <si>
    <t>NWH-6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</si>
</sst>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</numFmts>
  <fonts count="4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2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1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7" fontId="1" fillId="0" borderId="2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5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37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10" fontId="0" fillId="0" borderId="0" xfId="19" applyNumberFormat="1" applyFill="1" applyBorder="1" applyAlignment="1">
      <alignment/>
    </xf>
    <xf numFmtId="0" fontId="3" fillId="0" borderId="0" xfId="0" applyFont="1" applyFill="1" applyAlignment="1">
      <alignment/>
    </xf>
    <xf numFmtId="37" fontId="0" fillId="2" borderId="2" xfId="0" applyNumberFormat="1" applyFill="1" applyBorder="1" applyAlignment="1">
      <alignment/>
    </xf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9.140625" style="16" customWidth="1"/>
    <col min="2" max="2" width="54.28125" style="1" customWidth="1"/>
    <col min="3" max="8" width="15.7109375" style="1" customWidth="1"/>
    <col min="9" max="11" width="12.140625" style="1" customWidth="1"/>
    <col min="12" max="16384" width="9.140625" style="1" customWidth="1"/>
  </cols>
  <sheetData>
    <row r="1" spans="3:17" ht="16.5" customHeight="1">
      <c r="C1" s="15" t="s">
        <v>25</v>
      </c>
      <c r="G1" s="42" t="s">
        <v>49</v>
      </c>
      <c r="H1" s="42" t="s">
        <v>50</v>
      </c>
      <c r="I1" s="3"/>
      <c r="J1" s="3"/>
      <c r="K1" s="3"/>
      <c r="L1" s="3"/>
      <c r="M1" s="3"/>
      <c r="N1" s="3"/>
      <c r="O1" s="3"/>
      <c r="P1" s="3"/>
      <c r="Q1" s="3"/>
    </row>
    <row r="2" spans="3:17" ht="16.5" customHeight="1">
      <c r="C2" s="15" t="s">
        <v>26</v>
      </c>
      <c r="G2" s="41" t="s">
        <v>37</v>
      </c>
      <c r="H2" s="41" t="s">
        <v>47</v>
      </c>
      <c r="I2" s="3"/>
      <c r="J2" s="3"/>
      <c r="K2" s="3"/>
      <c r="L2" s="3"/>
      <c r="M2" s="3"/>
      <c r="N2" s="3"/>
      <c r="O2" s="3"/>
      <c r="P2" s="3"/>
      <c r="Q2" s="3"/>
    </row>
    <row r="3" spans="2:17" ht="16.5" customHeight="1">
      <c r="B3" s="14"/>
      <c r="C3" s="15" t="s">
        <v>42</v>
      </c>
      <c r="F3" s="37"/>
      <c r="G3" s="14" t="s">
        <v>48</v>
      </c>
      <c r="H3" s="41" t="s">
        <v>39</v>
      </c>
      <c r="I3" s="3"/>
      <c r="J3" s="3"/>
      <c r="K3" s="3"/>
      <c r="L3" s="3"/>
      <c r="M3" s="3"/>
      <c r="N3" s="3"/>
      <c r="O3" s="3"/>
      <c r="P3" s="3"/>
      <c r="Q3" s="3"/>
    </row>
    <row r="4" spans="3:17" ht="16.5" customHeight="1">
      <c r="C4" s="15" t="s">
        <v>27</v>
      </c>
      <c r="I4" s="3"/>
      <c r="J4" s="3"/>
      <c r="K4" s="3"/>
      <c r="L4" s="3"/>
      <c r="M4" s="3"/>
      <c r="N4" s="3"/>
      <c r="O4" s="3"/>
      <c r="P4" s="3"/>
      <c r="Q4" s="3"/>
    </row>
    <row r="5" spans="4:17" ht="12.75">
      <c r="D5" s="15"/>
      <c r="I5" s="3"/>
      <c r="J5" s="3"/>
      <c r="K5" s="3"/>
      <c r="L5" s="3"/>
      <c r="M5" s="3"/>
      <c r="N5" s="3"/>
      <c r="O5" s="3"/>
      <c r="P5" s="3"/>
      <c r="Q5" s="3"/>
    </row>
    <row r="6" spans="1:8" s="18" customFormat="1" ht="12.75">
      <c r="A6" s="17" t="s">
        <v>29</v>
      </c>
      <c r="B6" s="17" t="s">
        <v>30</v>
      </c>
      <c r="C6" s="17" t="s">
        <v>31</v>
      </c>
      <c r="D6" s="17" t="s">
        <v>32</v>
      </c>
      <c r="E6" s="17" t="s">
        <v>33</v>
      </c>
      <c r="F6" s="17" t="s">
        <v>34</v>
      </c>
      <c r="G6" s="17" t="s">
        <v>35</v>
      </c>
      <c r="H6" s="17" t="s">
        <v>36</v>
      </c>
    </row>
    <row r="7" spans="1:11" s="18" customFormat="1" ht="12.75">
      <c r="A7" s="17"/>
      <c r="B7" s="14"/>
      <c r="C7" s="43" t="s">
        <v>41</v>
      </c>
      <c r="D7" s="44"/>
      <c r="E7" s="44"/>
      <c r="F7" s="44"/>
      <c r="G7" s="19"/>
      <c r="H7" s="20"/>
      <c r="I7" s="21"/>
      <c r="J7" s="21"/>
      <c r="K7" s="21"/>
    </row>
    <row r="8" spans="1:8" s="18" customFormat="1" ht="12.75">
      <c r="A8" s="17"/>
      <c r="B8" s="14"/>
      <c r="C8" s="22"/>
      <c r="D8" s="22"/>
      <c r="E8" s="22"/>
      <c r="F8" s="22"/>
      <c r="G8" s="22"/>
      <c r="H8" s="22"/>
    </row>
    <row r="9" spans="1:8" s="18" customFormat="1" ht="12.75">
      <c r="A9" s="17"/>
      <c r="B9" s="14"/>
      <c r="C9" s="31" t="s">
        <v>24</v>
      </c>
      <c r="D9" s="31" t="str">
        <f>+C9</f>
        <v>Oct 02-Sep 03</v>
      </c>
      <c r="E9" s="23">
        <v>2002</v>
      </c>
      <c r="F9" s="23">
        <v>2002</v>
      </c>
      <c r="G9" s="23">
        <v>2001</v>
      </c>
      <c r="H9" s="23">
        <v>2001</v>
      </c>
    </row>
    <row r="10" spans="1:11" s="18" customFormat="1" ht="13.5" thickBot="1">
      <c r="A10" s="26" t="s">
        <v>28</v>
      </c>
      <c r="B10" s="27" t="s">
        <v>0</v>
      </c>
      <c r="C10" s="28" t="s">
        <v>43</v>
      </c>
      <c r="D10" s="28" t="s">
        <v>44</v>
      </c>
      <c r="E10" s="29" t="str">
        <f>+C10</f>
        <v>Services to WA</v>
      </c>
      <c r="F10" s="29" t="str">
        <f>+D10</f>
        <v>Services to Affil</v>
      </c>
      <c r="G10" s="29" t="str">
        <f>+C10</f>
        <v>Services to WA</v>
      </c>
      <c r="H10" s="29" t="str">
        <f>+D10</f>
        <v>Services to Affil</v>
      </c>
      <c r="I10" s="24"/>
      <c r="J10" s="24"/>
      <c r="K10" s="24"/>
    </row>
    <row r="11" spans="1:11" s="3" customFormat="1" ht="12.75">
      <c r="A11" s="16">
        <v>1</v>
      </c>
      <c r="B11" s="1" t="s">
        <v>14</v>
      </c>
      <c r="C11" s="34">
        <v>52663846</v>
      </c>
      <c r="D11" s="35">
        <v>0</v>
      </c>
      <c r="E11" s="34">
        <v>47116638</v>
      </c>
      <c r="F11" s="35">
        <v>45726</v>
      </c>
      <c r="G11" s="34">
        <v>30606459</v>
      </c>
      <c r="H11" s="35">
        <v>85117</v>
      </c>
      <c r="I11" s="4"/>
      <c r="J11" s="4"/>
      <c r="K11" s="4"/>
    </row>
    <row r="12" spans="1:11" s="3" customFormat="1" ht="12.75">
      <c r="A12" s="16">
        <f>+A11+1</f>
        <v>2</v>
      </c>
      <c r="B12" s="1" t="s">
        <v>21</v>
      </c>
      <c r="C12" s="6">
        <v>996</v>
      </c>
      <c r="D12" s="7">
        <v>0</v>
      </c>
      <c r="E12" s="6">
        <v>0</v>
      </c>
      <c r="F12" s="7">
        <v>0</v>
      </c>
      <c r="G12" s="6">
        <v>0</v>
      </c>
      <c r="H12" s="7">
        <v>0</v>
      </c>
      <c r="I12" s="4"/>
      <c r="J12" s="4"/>
      <c r="K12" s="4"/>
    </row>
    <row r="13" spans="1:11" s="3" customFormat="1" ht="12.75">
      <c r="A13" s="16">
        <f aca="true" t="shared" si="0" ref="A13:A38">+A12+1</f>
        <v>3</v>
      </c>
      <c r="C13" s="33"/>
      <c r="D13" s="32"/>
      <c r="E13" s="33"/>
      <c r="F13" s="32"/>
      <c r="G13" s="33"/>
      <c r="H13" s="32"/>
      <c r="I13" s="4"/>
      <c r="J13" s="4"/>
      <c r="K13" s="4"/>
    </row>
    <row r="14" spans="1:11" s="3" customFormat="1" ht="12.75">
      <c r="A14" s="16">
        <f t="shared" si="0"/>
        <v>4</v>
      </c>
      <c r="B14" s="1" t="s">
        <v>5</v>
      </c>
      <c r="C14" s="6">
        <v>32654689</v>
      </c>
      <c r="D14" s="7">
        <v>114914</v>
      </c>
      <c r="E14" s="6">
        <v>31853068</v>
      </c>
      <c r="F14" s="7">
        <v>106210</v>
      </c>
      <c r="G14" s="6">
        <v>27117477</v>
      </c>
      <c r="H14" s="7">
        <v>1975</v>
      </c>
      <c r="I14" s="4"/>
      <c r="J14" s="4"/>
      <c r="K14" s="4"/>
    </row>
    <row r="15" spans="1:11" s="3" customFormat="1" ht="12.75">
      <c r="A15" s="16">
        <f t="shared" si="0"/>
        <v>5</v>
      </c>
      <c r="B15" s="1" t="s">
        <v>7</v>
      </c>
      <c r="C15" s="6">
        <v>38850218</v>
      </c>
      <c r="D15" s="7">
        <v>19554</v>
      </c>
      <c r="E15" s="6">
        <v>36742920</v>
      </c>
      <c r="F15" s="7">
        <v>33882</v>
      </c>
      <c r="G15" s="6">
        <v>33208468</v>
      </c>
      <c r="H15" s="7">
        <v>72387</v>
      </c>
      <c r="I15" s="4"/>
      <c r="J15" s="4"/>
      <c r="K15" s="4"/>
    </row>
    <row r="16" spans="1:11" s="3" customFormat="1" ht="12.75">
      <c r="A16" s="16">
        <f t="shared" si="0"/>
        <v>6</v>
      </c>
      <c r="B16" s="1"/>
      <c r="C16" s="6"/>
      <c r="D16" s="7"/>
      <c r="E16" s="6"/>
      <c r="F16" s="7"/>
      <c r="G16" s="6"/>
      <c r="H16" s="7"/>
      <c r="I16" s="4"/>
      <c r="J16" s="4"/>
      <c r="K16" s="4"/>
    </row>
    <row r="17" spans="1:11" s="3" customFormat="1" ht="12.75">
      <c r="A17" s="16">
        <f t="shared" si="0"/>
        <v>7</v>
      </c>
      <c r="B17" s="1" t="s">
        <v>20</v>
      </c>
      <c r="C17" s="6">
        <v>60274</v>
      </c>
      <c r="D17" s="7">
        <v>9558</v>
      </c>
      <c r="E17" s="6">
        <v>44659</v>
      </c>
      <c r="F17" s="7">
        <v>9558</v>
      </c>
      <c r="G17" s="6">
        <v>108407</v>
      </c>
      <c r="H17" s="7">
        <v>14138</v>
      </c>
      <c r="I17" s="4"/>
      <c r="J17" s="4"/>
      <c r="K17" s="4"/>
    </row>
    <row r="18" spans="1:11" s="3" customFormat="1" ht="12.75">
      <c r="A18" s="16">
        <f t="shared" si="0"/>
        <v>8</v>
      </c>
      <c r="B18" s="1" t="s">
        <v>4</v>
      </c>
      <c r="C18" s="6">
        <v>7241026</v>
      </c>
      <c r="D18" s="7">
        <v>11098528</v>
      </c>
      <c r="E18" s="6">
        <v>5420712</v>
      </c>
      <c r="F18" s="7">
        <v>6725101</v>
      </c>
      <c r="G18" s="6">
        <v>5483</v>
      </c>
      <c r="H18" s="7">
        <v>4699059</v>
      </c>
      <c r="I18" s="4"/>
      <c r="J18" s="4"/>
      <c r="K18" s="4"/>
    </row>
    <row r="19" spans="1:11" s="3" customFormat="1" ht="12.75">
      <c r="A19" s="16">
        <f t="shared" si="0"/>
        <v>9</v>
      </c>
      <c r="B19" s="1" t="s">
        <v>9</v>
      </c>
      <c r="C19" s="6">
        <v>0</v>
      </c>
      <c r="D19" s="7">
        <v>0</v>
      </c>
      <c r="E19" s="6">
        <v>41003</v>
      </c>
      <c r="F19" s="7">
        <v>0</v>
      </c>
      <c r="G19" s="6">
        <v>0</v>
      </c>
      <c r="H19" s="7">
        <v>1709</v>
      </c>
      <c r="I19" s="4"/>
      <c r="J19" s="4"/>
      <c r="K19" s="4"/>
    </row>
    <row r="20" spans="1:11" s="3" customFormat="1" ht="12.75">
      <c r="A20" s="16">
        <f t="shared" si="0"/>
        <v>10</v>
      </c>
      <c r="B20" s="1" t="s">
        <v>10</v>
      </c>
      <c r="C20" s="6">
        <v>0</v>
      </c>
      <c r="D20" s="7">
        <v>2120</v>
      </c>
      <c r="E20" s="6">
        <v>0</v>
      </c>
      <c r="F20" s="7">
        <v>1868</v>
      </c>
      <c r="G20" s="6">
        <v>145</v>
      </c>
      <c r="H20" s="7">
        <v>1901</v>
      </c>
      <c r="I20" s="4"/>
      <c r="J20" s="4"/>
      <c r="K20" s="4"/>
    </row>
    <row r="21" spans="1:11" s="3" customFormat="1" ht="12.75">
      <c r="A21" s="16">
        <f t="shared" si="0"/>
        <v>11</v>
      </c>
      <c r="B21" s="1" t="s">
        <v>46</v>
      </c>
      <c r="C21" s="6">
        <v>90588293</v>
      </c>
      <c r="D21" s="7">
        <v>55897747.45200001</v>
      </c>
      <c r="E21" s="6">
        <v>91813292</v>
      </c>
      <c r="F21" s="7">
        <v>66804127</v>
      </c>
      <c r="G21" s="6">
        <v>117951695</v>
      </c>
      <c r="H21" s="7">
        <f>141795909*0.6113</f>
        <v>86679839.1717</v>
      </c>
      <c r="I21" s="4"/>
      <c r="J21" s="36"/>
      <c r="K21" s="4"/>
    </row>
    <row r="22" spans="1:11" s="3" customFormat="1" ht="12.75">
      <c r="A22" s="16">
        <f t="shared" si="0"/>
        <v>12</v>
      </c>
      <c r="B22" s="1" t="s">
        <v>12</v>
      </c>
      <c r="C22" s="6">
        <v>14253</v>
      </c>
      <c r="D22" s="7">
        <v>93599</v>
      </c>
      <c r="E22" s="6">
        <v>21357</v>
      </c>
      <c r="F22" s="7">
        <v>242362</v>
      </c>
      <c r="G22" s="6">
        <v>434393</v>
      </c>
      <c r="H22" s="7">
        <v>26220</v>
      </c>
      <c r="I22" s="4"/>
      <c r="J22" s="4"/>
      <c r="K22" s="4"/>
    </row>
    <row r="23" spans="1:11" s="3" customFormat="1" ht="12.75">
      <c r="A23" s="16">
        <f t="shared" si="0"/>
        <v>13</v>
      </c>
      <c r="B23" s="1" t="s">
        <v>15</v>
      </c>
      <c r="C23" s="6">
        <v>472</v>
      </c>
      <c r="D23" s="7">
        <v>0</v>
      </c>
      <c r="E23" s="6">
        <v>634</v>
      </c>
      <c r="F23" s="7">
        <v>0</v>
      </c>
      <c r="G23" s="6">
        <v>34466</v>
      </c>
      <c r="H23" s="7">
        <v>6115</v>
      </c>
      <c r="I23" s="4"/>
      <c r="J23" s="4"/>
      <c r="K23" s="4"/>
    </row>
    <row r="24" spans="1:11" s="3" customFormat="1" ht="12.75">
      <c r="A24" s="16">
        <f t="shared" si="0"/>
        <v>14</v>
      </c>
      <c r="B24" s="1"/>
      <c r="C24" s="6"/>
      <c r="D24" s="7"/>
      <c r="E24" s="6"/>
      <c r="F24" s="7"/>
      <c r="G24" s="6"/>
      <c r="H24" s="7"/>
      <c r="I24" s="4"/>
      <c r="J24" s="4"/>
      <c r="K24" s="4"/>
    </row>
    <row r="25" spans="1:11" s="3" customFormat="1" ht="12.75">
      <c r="A25" s="16">
        <f t="shared" si="0"/>
        <v>15</v>
      </c>
      <c r="B25" s="1" t="s">
        <v>1</v>
      </c>
      <c r="C25" s="6">
        <v>398782</v>
      </c>
      <c r="D25" s="38">
        <v>5406232</v>
      </c>
      <c r="E25" s="6">
        <v>480709</v>
      </c>
      <c r="F25" s="7">
        <v>5559752</v>
      </c>
      <c r="G25" s="6">
        <v>349533</v>
      </c>
      <c r="H25" s="7">
        <v>4954567</v>
      </c>
      <c r="I25" s="4"/>
      <c r="J25" s="4"/>
      <c r="K25" s="4"/>
    </row>
    <row r="26" spans="1:11" s="3" customFormat="1" ht="12.75">
      <c r="A26" s="16">
        <f t="shared" si="0"/>
        <v>16</v>
      </c>
      <c r="B26" s="1" t="s">
        <v>19</v>
      </c>
      <c r="C26" s="40">
        <v>26665</v>
      </c>
      <c r="D26" s="38">
        <v>27466992</v>
      </c>
      <c r="E26" s="6">
        <v>64762</v>
      </c>
      <c r="F26" s="7">
        <v>9013144</v>
      </c>
      <c r="G26" s="6">
        <v>856266</v>
      </c>
      <c r="H26" s="7">
        <v>0</v>
      </c>
      <c r="I26" s="4"/>
      <c r="J26" s="4"/>
      <c r="K26" s="4"/>
    </row>
    <row r="27" spans="1:11" s="3" customFormat="1" ht="12.75">
      <c r="A27" s="16">
        <f t="shared" si="0"/>
        <v>17</v>
      </c>
      <c r="B27" s="1" t="s">
        <v>22</v>
      </c>
      <c r="C27" s="6">
        <v>0</v>
      </c>
      <c r="D27" s="38">
        <v>23716</v>
      </c>
      <c r="E27" s="6">
        <v>0</v>
      </c>
      <c r="F27" s="7">
        <v>13682257</v>
      </c>
      <c r="G27" s="6">
        <v>0</v>
      </c>
      <c r="H27" s="7">
        <v>16427</v>
      </c>
      <c r="I27" s="4"/>
      <c r="J27" s="4"/>
      <c r="K27" s="4"/>
    </row>
    <row r="28" spans="1:11" s="3" customFormat="1" ht="12.75">
      <c r="A28" s="16">
        <f t="shared" si="0"/>
        <v>18</v>
      </c>
      <c r="B28" s="1" t="s">
        <v>2</v>
      </c>
      <c r="C28" s="6">
        <v>0</v>
      </c>
      <c r="D28" s="7">
        <v>5723</v>
      </c>
      <c r="E28" s="6">
        <v>0</v>
      </c>
      <c r="F28" s="7">
        <v>985</v>
      </c>
      <c r="G28" s="6">
        <v>0</v>
      </c>
      <c r="H28" s="7">
        <v>153</v>
      </c>
      <c r="I28" s="4"/>
      <c r="J28" s="4"/>
      <c r="K28" s="4"/>
    </row>
    <row r="29" spans="1:11" s="3" customFormat="1" ht="12.75">
      <c r="A29" s="16">
        <f t="shared" si="0"/>
        <v>19</v>
      </c>
      <c r="B29" s="1" t="s">
        <v>3</v>
      </c>
      <c r="C29" s="6">
        <v>0</v>
      </c>
      <c r="D29" s="7">
        <v>18309</v>
      </c>
      <c r="E29" s="6">
        <v>0</v>
      </c>
      <c r="F29" s="7">
        <v>646</v>
      </c>
      <c r="G29" s="6">
        <v>0</v>
      </c>
      <c r="H29" s="7">
        <v>10647</v>
      </c>
      <c r="I29" s="4"/>
      <c r="J29" s="4"/>
      <c r="K29" s="4"/>
    </row>
    <row r="30" spans="1:11" s="3" customFormat="1" ht="12.75">
      <c r="A30" s="16">
        <f t="shared" si="0"/>
        <v>20</v>
      </c>
      <c r="B30" s="1" t="s">
        <v>17</v>
      </c>
      <c r="C30" s="6">
        <v>0</v>
      </c>
      <c r="D30" s="7">
        <v>250977</v>
      </c>
      <c r="E30" s="6">
        <v>0</v>
      </c>
      <c r="F30" s="7">
        <v>126325</v>
      </c>
      <c r="G30" s="6">
        <v>0</v>
      </c>
      <c r="H30" s="7">
        <v>0</v>
      </c>
      <c r="I30" s="4"/>
      <c r="J30" s="4"/>
      <c r="K30" s="4"/>
    </row>
    <row r="31" spans="1:11" s="3" customFormat="1" ht="12.75">
      <c r="A31" s="16">
        <f t="shared" si="0"/>
        <v>21</v>
      </c>
      <c r="B31" s="1" t="s">
        <v>6</v>
      </c>
      <c r="C31" s="6">
        <v>45142</v>
      </c>
      <c r="D31" s="7">
        <v>0</v>
      </c>
      <c r="E31" s="6">
        <v>1477284</v>
      </c>
      <c r="F31" s="7">
        <v>0</v>
      </c>
      <c r="G31" s="6">
        <v>6807</v>
      </c>
      <c r="H31" s="7">
        <v>0</v>
      </c>
      <c r="I31" s="4"/>
      <c r="J31" s="10"/>
      <c r="K31" s="10"/>
    </row>
    <row r="32" spans="1:11" s="3" customFormat="1" ht="12.75">
      <c r="A32" s="16">
        <f t="shared" si="0"/>
        <v>22</v>
      </c>
      <c r="B32" s="1" t="s">
        <v>8</v>
      </c>
      <c r="C32" s="40">
        <v>97064</v>
      </c>
      <c r="D32" s="7">
        <v>289328</v>
      </c>
      <c r="E32" s="6">
        <v>167341</v>
      </c>
      <c r="F32" s="7">
        <v>324719</v>
      </c>
      <c r="G32" s="6">
        <v>2873690</v>
      </c>
      <c r="H32" s="7">
        <v>546146</v>
      </c>
      <c r="I32" s="4"/>
      <c r="J32" s="4"/>
      <c r="K32" s="4"/>
    </row>
    <row r="33" spans="1:11" s="3" customFormat="1" ht="12.75">
      <c r="A33" s="16">
        <f t="shared" si="0"/>
        <v>23</v>
      </c>
      <c r="B33" s="1" t="s">
        <v>11</v>
      </c>
      <c r="C33" s="6">
        <v>1379</v>
      </c>
      <c r="D33" s="38">
        <v>27036623</v>
      </c>
      <c r="E33" s="6">
        <v>69</v>
      </c>
      <c r="F33" s="7">
        <v>588372</v>
      </c>
      <c r="G33" s="6">
        <v>0</v>
      </c>
      <c r="H33" s="7">
        <v>0</v>
      </c>
      <c r="I33" s="4"/>
      <c r="J33" s="4"/>
      <c r="K33" s="4"/>
    </row>
    <row r="34" spans="1:11" s="3" customFormat="1" ht="12.75">
      <c r="A34" s="16">
        <f t="shared" si="0"/>
        <v>24</v>
      </c>
      <c r="B34" s="1" t="s">
        <v>23</v>
      </c>
      <c r="C34" s="6">
        <v>16622429</v>
      </c>
      <c r="D34" s="7">
        <v>6111</v>
      </c>
      <c r="E34" s="6">
        <v>29308911</v>
      </c>
      <c r="F34" s="7">
        <v>5061</v>
      </c>
      <c r="G34" s="6">
        <v>35571411</v>
      </c>
      <c r="H34" s="7">
        <v>0</v>
      </c>
      <c r="I34" s="4"/>
      <c r="J34" s="4"/>
      <c r="K34" s="4"/>
    </row>
    <row r="35" spans="1:11" s="3" customFormat="1" ht="12.75">
      <c r="A35" s="16">
        <f t="shared" si="0"/>
        <v>25</v>
      </c>
      <c r="B35" s="1" t="s">
        <v>13</v>
      </c>
      <c r="C35" s="40">
        <v>176244</v>
      </c>
      <c r="D35" s="38">
        <v>97417</v>
      </c>
      <c r="E35" s="8">
        <v>0</v>
      </c>
      <c r="F35" s="9">
        <v>68103</v>
      </c>
      <c r="G35" s="8">
        <v>910</v>
      </c>
      <c r="H35" s="9">
        <v>5246098</v>
      </c>
      <c r="I35" s="4"/>
      <c r="J35" s="4"/>
      <c r="K35" s="4"/>
    </row>
    <row r="36" spans="1:11" s="3" customFormat="1" ht="12.75">
      <c r="A36" s="16">
        <f t="shared" si="0"/>
        <v>26</v>
      </c>
      <c r="B36" s="25" t="s">
        <v>18</v>
      </c>
      <c r="C36" s="11">
        <v>0</v>
      </c>
      <c r="D36" s="12">
        <v>15885</v>
      </c>
      <c r="E36" s="11">
        <v>0</v>
      </c>
      <c r="F36" s="12">
        <v>3855</v>
      </c>
      <c r="G36" s="11">
        <v>0</v>
      </c>
      <c r="H36" s="12">
        <v>0</v>
      </c>
      <c r="I36" s="4"/>
      <c r="J36" s="4"/>
      <c r="K36" s="4"/>
    </row>
    <row r="37" spans="1:11" s="3" customFormat="1" ht="12.75">
      <c r="A37" s="16">
        <f t="shared" si="0"/>
        <v>27</v>
      </c>
      <c r="B37" s="1" t="s">
        <v>16</v>
      </c>
      <c r="C37" s="39">
        <f aca="true" t="shared" si="1" ref="C37:H37">SUM(C10:C36)</f>
        <v>239441772</v>
      </c>
      <c r="D37" s="39">
        <f t="shared" si="1"/>
        <v>127853333.452</v>
      </c>
      <c r="E37" s="5">
        <f t="shared" si="1"/>
        <v>244553359</v>
      </c>
      <c r="F37" s="5">
        <f t="shared" si="1"/>
        <v>103342053</v>
      </c>
      <c r="G37" s="5">
        <f t="shared" si="1"/>
        <v>249125610</v>
      </c>
      <c r="H37" s="5">
        <f t="shared" si="1"/>
        <v>102362498.1717</v>
      </c>
      <c r="I37" s="4"/>
      <c r="J37" s="4"/>
      <c r="K37" s="4"/>
    </row>
    <row r="38" spans="1:11" s="3" customFormat="1" ht="12.75">
      <c r="A38" s="16">
        <f t="shared" si="0"/>
        <v>28</v>
      </c>
      <c r="B38" s="1"/>
      <c r="C38" s="5"/>
      <c r="D38" s="5"/>
      <c r="E38" s="5"/>
      <c r="F38" s="5"/>
      <c r="G38" s="5"/>
      <c r="H38" s="5"/>
      <c r="I38" s="4"/>
      <c r="J38" s="4"/>
      <c r="K38" s="4"/>
    </row>
    <row r="39" spans="1:8" s="3" customFormat="1" ht="12.75">
      <c r="A39" s="16"/>
      <c r="B39" s="1"/>
      <c r="C39" s="1"/>
      <c r="D39" s="1"/>
      <c r="E39" s="1"/>
      <c r="F39" s="1"/>
      <c r="G39" s="1"/>
      <c r="H39" s="1"/>
    </row>
    <row r="40" spans="1:8" s="3" customFormat="1" ht="12.75">
      <c r="A40" s="16"/>
      <c r="B40" s="1"/>
      <c r="C40" s="1"/>
      <c r="D40" s="1"/>
      <c r="E40" s="1"/>
      <c r="F40" s="1"/>
      <c r="G40" s="1"/>
      <c r="H40" s="1"/>
    </row>
    <row r="41" spans="1:8" s="3" customFormat="1" ht="12.75">
      <c r="A41" s="16"/>
      <c r="B41" s="1"/>
      <c r="C41" s="1"/>
      <c r="D41" s="1"/>
      <c r="E41" s="1"/>
      <c r="F41" s="1"/>
      <c r="G41" s="1"/>
      <c r="H41" s="1"/>
    </row>
    <row r="42" spans="1:8" s="3" customFormat="1" ht="12.75">
      <c r="A42" s="16"/>
      <c r="B42" s="1"/>
      <c r="C42" s="1"/>
      <c r="D42" s="1"/>
      <c r="E42" s="1"/>
      <c r="F42" s="1"/>
      <c r="G42" s="1"/>
      <c r="H42" s="1"/>
    </row>
    <row r="43" spans="1:8" s="3" customFormat="1" ht="12.75">
      <c r="A43" s="16"/>
      <c r="B43" s="1"/>
      <c r="C43" s="1"/>
      <c r="D43" s="1"/>
      <c r="E43" s="1"/>
      <c r="F43" s="1"/>
      <c r="G43" s="1"/>
      <c r="H43" s="1"/>
    </row>
    <row r="44" spans="1:8" s="3" customFormat="1" ht="12.75">
      <c r="A44" s="16"/>
      <c r="B44" s="1"/>
      <c r="C44" s="1"/>
      <c r="D44" s="1"/>
      <c r="E44" s="1"/>
      <c r="F44" s="1"/>
      <c r="G44" s="1"/>
      <c r="H44" s="1"/>
    </row>
    <row r="45" spans="1:8" s="3" customFormat="1" ht="12.75">
      <c r="A45" s="16"/>
      <c r="B45" s="1"/>
      <c r="C45" s="1"/>
      <c r="D45" s="1"/>
      <c r="E45" s="1"/>
      <c r="F45" s="1"/>
      <c r="G45" s="1"/>
      <c r="H45" s="1"/>
    </row>
    <row r="46" spans="1:8" s="3" customFormat="1" ht="12.75">
      <c r="A46" s="16"/>
      <c r="B46" s="1"/>
      <c r="C46" s="1"/>
      <c r="D46" s="1"/>
      <c r="E46" s="1"/>
      <c r="F46" s="1"/>
      <c r="G46" s="1"/>
      <c r="H46" s="1"/>
    </row>
    <row r="47" spans="1:8" s="3" customFormat="1" ht="12.75">
      <c r="A47" s="16"/>
      <c r="B47" s="1"/>
      <c r="C47" s="1"/>
      <c r="D47" s="1"/>
      <c r="E47" s="1"/>
      <c r="F47" s="1"/>
      <c r="G47" s="1"/>
      <c r="H47" s="1"/>
    </row>
    <row r="48" spans="1:8" s="3" customFormat="1" ht="12.75">
      <c r="A48" s="16"/>
      <c r="B48" s="1"/>
      <c r="C48" s="1"/>
      <c r="D48" s="1"/>
      <c r="E48" s="1"/>
      <c r="F48" s="1"/>
      <c r="G48" s="1"/>
      <c r="H48" s="1"/>
    </row>
    <row r="49" spans="1:8" s="3" customFormat="1" ht="12.75">
      <c r="A49" s="16"/>
      <c r="B49" s="1"/>
      <c r="C49" s="1"/>
      <c r="D49" s="1"/>
      <c r="E49" s="1"/>
      <c r="F49" s="1"/>
      <c r="G49" s="1"/>
      <c r="H49" s="1"/>
    </row>
    <row r="50" spans="1:8" s="3" customFormat="1" ht="12.75">
      <c r="A50" s="16"/>
      <c r="B50" s="1"/>
      <c r="C50" s="1"/>
      <c r="D50" s="1"/>
      <c r="E50" s="1"/>
      <c r="F50" s="1"/>
      <c r="G50" s="1"/>
      <c r="H50" s="1"/>
    </row>
    <row r="51" spans="1:8" s="3" customFormat="1" ht="12.75">
      <c r="A51" s="16"/>
      <c r="B51" s="1"/>
      <c r="C51" s="1"/>
      <c r="D51" s="1"/>
      <c r="E51" s="1"/>
      <c r="F51" s="1"/>
      <c r="G51" s="1"/>
      <c r="H51" s="1"/>
    </row>
    <row r="52" spans="1:8" s="3" customFormat="1" ht="12.75">
      <c r="A52" s="16"/>
      <c r="B52" s="1"/>
      <c r="C52" s="1"/>
      <c r="D52" s="1"/>
      <c r="E52" s="1"/>
      <c r="F52" s="1"/>
      <c r="G52" s="1"/>
      <c r="H52" s="1"/>
    </row>
    <row r="53" spans="1:8" s="3" customFormat="1" ht="12.75">
      <c r="A53" s="16"/>
      <c r="B53" s="1"/>
      <c r="C53" s="1"/>
      <c r="D53" s="1"/>
      <c r="E53" s="1"/>
      <c r="F53" s="1"/>
      <c r="G53" s="1"/>
      <c r="H53" s="1"/>
    </row>
    <row r="54" spans="1:8" s="3" customFormat="1" ht="12.75">
      <c r="A54" s="16"/>
      <c r="B54" s="1"/>
      <c r="C54" s="1"/>
      <c r="D54" s="1"/>
      <c r="E54" s="1"/>
      <c r="F54" s="1"/>
      <c r="G54" s="1"/>
      <c r="H54" s="1"/>
    </row>
    <row r="55" spans="1:8" s="3" customFormat="1" ht="12.75">
      <c r="A55" s="16"/>
      <c r="B55" s="1"/>
      <c r="C55" s="1"/>
      <c r="D55" s="1"/>
      <c r="E55" s="1"/>
      <c r="F55" s="1"/>
      <c r="G55" s="1"/>
      <c r="H55" s="1"/>
    </row>
    <row r="56" spans="1:8" s="3" customFormat="1" ht="12.75">
      <c r="A56" s="16"/>
      <c r="B56" s="1"/>
      <c r="C56" s="1"/>
      <c r="D56" s="1"/>
      <c r="E56" s="1"/>
      <c r="F56" s="1"/>
      <c r="G56" s="1"/>
      <c r="H56" s="1"/>
    </row>
    <row r="57" spans="1:8" s="3" customFormat="1" ht="12.75">
      <c r="A57" s="16"/>
      <c r="B57" s="1"/>
      <c r="C57" s="1"/>
      <c r="D57" s="1"/>
      <c r="E57" s="1"/>
      <c r="F57" s="1"/>
      <c r="G57" s="1"/>
      <c r="H57" s="1"/>
    </row>
    <row r="58" spans="1:8" s="3" customFormat="1" ht="12.75">
      <c r="A58" s="16"/>
      <c r="B58" s="1"/>
      <c r="C58" s="1"/>
      <c r="D58" s="1"/>
      <c r="E58" s="1"/>
      <c r="F58" s="1"/>
      <c r="G58" s="1"/>
      <c r="H58" s="1"/>
    </row>
    <row r="59" spans="1:8" s="3" customFormat="1" ht="12.75">
      <c r="A59" s="16"/>
      <c r="B59" s="1"/>
      <c r="C59" s="1"/>
      <c r="D59" s="1"/>
      <c r="E59" s="1"/>
      <c r="F59" s="1"/>
      <c r="G59" s="1"/>
      <c r="H59" s="1"/>
    </row>
    <row r="60" spans="1:8" s="3" customFormat="1" ht="12.75">
      <c r="A60" s="16"/>
      <c r="B60" s="1"/>
      <c r="C60" s="1"/>
      <c r="D60" s="1"/>
      <c r="E60" s="1"/>
      <c r="F60" s="1"/>
      <c r="G60" s="1"/>
      <c r="H60" s="1"/>
    </row>
    <row r="61" spans="1:8" s="3" customFormat="1" ht="12.75">
      <c r="A61" s="16"/>
      <c r="B61" s="1"/>
      <c r="C61" s="1"/>
      <c r="D61" s="1"/>
      <c r="E61" s="1"/>
      <c r="F61" s="1"/>
      <c r="G61" s="1"/>
      <c r="H61" s="1"/>
    </row>
    <row r="62" spans="1:8" s="3" customFormat="1" ht="12.75">
      <c r="A62" s="16"/>
      <c r="B62" s="1"/>
      <c r="C62" s="1"/>
      <c r="D62" s="1"/>
      <c r="E62" s="1"/>
      <c r="F62" s="1"/>
      <c r="G62" s="1"/>
      <c r="H62" s="1"/>
    </row>
    <row r="63" spans="1:8" s="3" customFormat="1" ht="12.75">
      <c r="A63" s="16"/>
      <c r="B63" s="1"/>
      <c r="C63" s="1"/>
      <c r="D63" s="1"/>
      <c r="E63" s="1"/>
      <c r="F63" s="1"/>
      <c r="G63" s="1"/>
      <c r="H63" s="1"/>
    </row>
    <row r="64" spans="1:8" s="3" customFormat="1" ht="12.75">
      <c r="A64" s="16"/>
      <c r="B64" s="1"/>
      <c r="C64" s="1"/>
      <c r="D64" s="1"/>
      <c r="E64" s="1"/>
      <c r="F64" s="1"/>
      <c r="G64" s="1"/>
      <c r="H64" s="1"/>
    </row>
    <row r="65" spans="1:8" s="3" customFormat="1" ht="12.75">
      <c r="A65" s="16"/>
      <c r="B65" s="1"/>
      <c r="C65" s="1"/>
      <c r="D65" s="1"/>
      <c r="E65" s="1"/>
      <c r="F65" s="1"/>
      <c r="G65" s="1"/>
      <c r="H65" s="1"/>
    </row>
    <row r="66" spans="1:8" s="3" customFormat="1" ht="12.75">
      <c r="A66" s="16"/>
      <c r="B66" s="1"/>
      <c r="C66" s="1"/>
      <c r="D66" s="1"/>
      <c r="E66" s="1"/>
      <c r="F66" s="1"/>
      <c r="G66" s="1"/>
      <c r="H66" s="1"/>
    </row>
  </sheetData>
  <mergeCells count="1">
    <mergeCell ref="C7:F7"/>
  </mergeCells>
  <printOptions horizontalCentered="1" verticalCentered="1"/>
  <pageMargins left="0.25" right="0.25" top="1" bottom="0.5" header="0" footer="0.25"/>
  <pageSetup fitToHeight="1" fitToWidth="1" horizontalDpi="600" verticalDpi="600" orientation="landscape" pageOrder="overThenDown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41"/>
  <sheetViews>
    <sheetView workbookViewId="0" topLeftCell="A2">
      <selection activeCell="A32" sqref="A32"/>
    </sheetView>
  </sheetViews>
  <sheetFormatPr defaultColWidth="9.140625" defaultRowHeight="12.75"/>
  <cols>
    <col min="1" max="1" width="9.140625" style="16" customWidth="1"/>
    <col min="2" max="2" width="54.28125" style="1" customWidth="1"/>
    <col min="3" max="8" width="15.7109375" style="1" customWidth="1"/>
    <col min="9" max="11" width="12.140625" style="1" customWidth="1"/>
    <col min="12" max="16384" width="9.140625" style="1" customWidth="1"/>
  </cols>
  <sheetData>
    <row r="1" spans="3:24" ht="16.5" customHeight="1">
      <c r="C1" s="15" t="s">
        <v>25</v>
      </c>
      <c r="F1" s="14"/>
      <c r="G1" s="42" t="s">
        <v>49</v>
      </c>
      <c r="H1" s="42" t="s">
        <v>50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3:24" ht="16.5" customHeight="1">
      <c r="C2" s="15" t="s">
        <v>26</v>
      </c>
      <c r="G2" s="41" t="s">
        <v>37</v>
      </c>
      <c r="H2" s="41" t="s">
        <v>47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4" ht="16.5" customHeight="1">
      <c r="B3" s="14"/>
      <c r="C3" s="15" t="s">
        <v>45</v>
      </c>
      <c r="F3" s="37"/>
      <c r="G3" s="14" t="s">
        <v>48</v>
      </c>
      <c r="H3" s="41" t="s">
        <v>40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3:24" ht="16.5" customHeight="1">
      <c r="C4" s="15" t="s">
        <v>27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4:24" ht="12.75">
      <c r="D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14" customFormat="1" ht="12.75">
      <c r="A6" s="17" t="s">
        <v>29</v>
      </c>
      <c r="B6" s="17" t="s">
        <v>30</v>
      </c>
      <c r="C6" s="17" t="s">
        <v>31</v>
      </c>
      <c r="D6" s="17" t="s">
        <v>32</v>
      </c>
      <c r="E6" s="17" t="s">
        <v>33</v>
      </c>
      <c r="F6" s="17" t="s">
        <v>34</v>
      </c>
      <c r="G6" s="17" t="s">
        <v>35</v>
      </c>
      <c r="H6" s="17" t="s">
        <v>36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14" customFormat="1" ht="12.75">
      <c r="A7" s="17"/>
      <c r="C7" s="43" t="s">
        <v>41</v>
      </c>
      <c r="D7" s="44"/>
      <c r="E7" s="44"/>
      <c r="F7" s="44"/>
      <c r="G7" s="19"/>
      <c r="H7" s="20"/>
      <c r="I7" s="21"/>
      <c r="J7" s="21"/>
      <c r="K7" s="21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132" s="14" customFormat="1" ht="12.75">
      <c r="A8" s="17"/>
      <c r="C8" s="22"/>
      <c r="D8" s="22"/>
      <c r="E8" s="22"/>
      <c r="F8" s="22"/>
      <c r="G8" s="22"/>
      <c r="H8" s="22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</row>
    <row r="9" spans="1:132" s="14" customFormat="1" ht="12.75">
      <c r="A9" s="17"/>
      <c r="C9" s="31" t="s">
        <v>24</v>
      </c>
      <c r="D9" s="31" t="str">
        <f>+C9</f>
        <v>Oct 02-Sep 03</v>
      </c>
      <c r="E9" s="23">
        <v>2002</v>
      </c>
      <c r="F9" s="23">
        <v>2002</v>
      </c>
      <c r="G9" s="23">
        <v>2001</v>
      </c>
      <c r="H9" s="23">
        <v>2001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</row>
    <row r="10" spans="1:11" s="27" customFormat="1" ht="13.5" thickBot="1">
      <c r="A10" s="26" t="s">
        <v>28</v>
      </c>
      <c r="B10" s="27" t="s">
        <v>0</v>
      </c>
      <c r="C10" s="28" t="s">
        <v>43</v>
      </c>
      <c r="D10" s="28" t="s">
        <v>44</v>
      </c>
      <c r="E10" s="29" t="str">
        <f>+C10</f>
        <v>Services to WA</v>
      </c>
      <c r="F10" s="29" t="str">
        <f>+D10</f>
        <v>Services to Affil</v>
      </c>
      <c r="G10" s="29" t="str">
        <f>+C10</f>
        <v>Services to WA</v>
      </c>
      <c r="H10" s="29" t="str">
        <f>+D10</f>
        <v>Services to Affil</v>
      </c>
      <c r="I10" s="30"/>
      <c r="J10" s="30"/>
      <c r="K10" s="30"/>
    </row>
    <row r="11" spans="1:24" ht="12.75">
      <c r="A11" s="16">
        <v>1</v>
      </c>
      <c r="B11" s="1" t="s">
        <v>14</v>
      </c>
      <c r="C11" s="6">
        <v>52611981</v>
      </c>
      <c r="D11" s="7">
        <v>0</v>
      </c>
      <c r="E11" s="6">
        <v>45483245</v>
      </c>
      <c r="F11" s="7">
        <v>0</v>
      </c>
      <c r="G11" s="6">
        <v>30606459</v>
      </c>
      <c r="H11" s="7">
        <v>0</v>
      </c>
      <c r="I11" s="4"/>
      <c r="J11" s="4"/>
      <c r="K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11" ht="12.75">
      <c r="A12" s="16">
        <f>+A11+1</f>
        <v>2</v>
      </c>
      <c r="B12" s="1" t="s">
        <v>38</v>
      </c>
      <c r="C12" s="6">
        <v>996</v>
      </c>
      <c r="D12" s="7">
        <v>0</v>
      </c>
      <c r="E12" s="6">
        <v>0</v>
      </c>
      <c r="F12" s="7">
        <v>0</v>
      </c>
      <c r="G12" s="6">
        <v>0</v>
      </c>
      <c r="H12" s="7">
        <v>0</v>
      </c>
      <c r="I12" s="4"/>
      <c r="J12" s="4"/>
      <c r="K12" s="4"/>
    </row>
    <row r="13" spans="1:11" ht="12.75">
      <c r="A13" s="16">
        <f aca="true" t="shared" si="0" ref="A13:A38">+A12+1</f>
        <v>3</v>
      </c>
      <c r="C13" s="33"/>
      <c r="E13" s="33"/>
      <c r="F13" s="32"/>
      <c r="G13" s="3"/>
      <c r="H13" s="32"/>
      <c r="I13" s="4"/>
      <c r="J13" s="4"/>
      <c r="K13" s="4"/>
    </row>
    <row r="14" spans="1:11" ht="12.75">
      <c r="A14" s="16">
        <f t="shared" si="0"/>
        <v>4</v>
      </c>
      <c r="B14" s="1" t="s">
        <v>5</v>
      </c>
      <c r="C14" s="6">
        <v>32654689</v>
      </c>
      <c r="D14" s="7">
        <v>0</v>
      </c>
      <c r="E14" s="6">
        <v>31834380</v>
      </c>
      <c r="F14" s="7">
        <v>0</v>
      </c>
      <c r="G14" s="6">
        <v>27117477</v>
      </c>
      <c r="H14" s="7">
        <v>0</v>
      </c>
      <c r="I14" s="4"/>
      <c r="J14" s="4"/>
      <c r="K14" s="4"/>
    </row>
    <row r="15" spans="1:11" ht="12.75">
      <c r="A15" s="16">
        <f t="shared" si="0"/>
        <v>5</v>
      </c>
      <c r="B15" s="1" t="s">
        <v>7</v>
      </c>
      <c r="C15" s="6">
        <v>38850218</v>
      </c>
      <c r="D15" s="7">
        <v>0</v>
      </c>
      <c r="E15" s="6">
        <f>36742920-596</f>
        <v>36742324</v>
      </c>
      <c r="F15" s="7">
        <v>-2000</v>
      </c>
      <c r="G15" s="6">
        <v>33208468</v>
      </c>
      <c r="H15" s="7">
        <v>-1080</v>
      </c>
      <c r="I15" s="4"/>
      <c r="J15" s="4"/>
      <c r="K15" s="4"/>
    </row>
    <row r="16" spans="1:11" ht="12.75">
      <c r="A16" s="16">
        <f t="shared" si="0"/>
        <v>6</v>
      </c>
      <c r="C16" s="6"/>
      <c r="D16" s="7"/>
      <c r="E16" s="6"/>
      <c r="F16" s="7"/>
      <c r="G16" s="6"/>
      <c r="H16" s="7"/>
      <c r="I16" s="4"/>
      <c r="J16" s="4"/>
      <c r="K16" s="4"/>
    </row>
    <row r="17" spans="1:11" ht="12.75">
      <c r="A17" s="16">
        <f t="shared" si="0"/>
        <v>7</v>
      </c>
      <c r="B17" s="1" t="s">
        <v>20</v>
      </c>
      <c r="C17" s="6">
        <v>60274</v>
      </c>
      <c r="D17" s="7">
        <v>0</v>
      </c>
      <c r="E17" s="6">
        <v>44659</v>
      </c>
      <c r="F17" s="7">
        <v>0</v>
      </c>
      <c r="G17" s="6">
        <v>108407</v>
      </c>
      <c r="H17" s="7">
        <v>0</v>
      </c>
      <c r="I17" s="4"/>
      <c r="J17" s="4"/>
      <c r="K17" s="4"/>
    </row>
    <row r="18" spans="1:11" ht="12.75">
      <c r="A18" s="16">
        <f t="shared" si="0"/>
        <v>8</v>
      </c>
      <c r="B18" s="1" t="s">
        <v>4</v>
      </c>
      <c r="C18" s="6">
        <v>68473</v>
      </c>
      <c r="D18" s="7">
        <v>0</v>
      </c>
      <c r="E18" s="6">
        <v>96933</v>
      </c>
      <c r="F18" s="7">
        <v>0</v>
      </c>
      <c r="G18" s="6">
        <v>5483</v>
      </c>
      <c r="H18" s="7">
        <v>0</v>
      </c>
      <c r="I18" s="4"/>
      <c r="J18" s="4"/>
      <c r="K18" s="4"/>
    </row>
    <row r="19" spans="1:11" ht="12.75">
      <c r="A19" s="16">
        <f t="shared" si="0"/>
        <v>9</v>
      </c>
      <c r="B19" s="1" t="s">
        <v>9</v>
      </c>
      <c r="C19" s="6">
        <v>0</v>
      </c>
      <c r="D19" s="7">
        <v>0</v>
      </c>
      <c r="E19" s="6">
        <v>0</v>
      </c>
      <c r="F19" s="7">
        <v>0</v>
      </c>
      <c r="G19" s="6">
        <v>0</v>
      </c>
      <c r="H19" s="7">
        <v>0</v>
      </c>
      <c r="I19" s="4"/>
      <c r="J19" s="4"/>
      <c r="K19" s="4"/>
    </row>
    <row r="20" spans="1:11" ht="12.75">
      <c r="A20" s="16">
        <f t="shared" si="0"/>
        <v>10</v>
      </c>
      <c r="B20" s="1" t="s">
        <v>10</v>
      </c>
      <c r="C20" s="6">
        <v>0</v>
      </c>
      <c r="D20" s="7">
        <v>0</v>
      </c>
      <c r="E20" s="6">
        <v>0</v>
      </c>
      <c r="F20" s="7">
        <v>0</v>
      </c>
      <c r="G20" s="6">
        <v>145</v>
      </c>
      <c r="H20" s="7">
        <v>0</v>
      </c>
      <c r="I20" s="4"/>
      <c r="J20" s="4"/>
      <c r="K20" s="4"/>
    </row>
    <row r="21" spans="1:11" ht="12.75">
      <c r="A21" s="16">
        <f t="shared" si="0"/>
        <v>11</v>
      </c>
      <c r="B21" s="1" t="s">
        <v>46</v>
      </c>
      <c r="C21" s="6">
        <v>90588293</v>
      </c>
      <c r="D21" s="7">
        <v>54193354</v>
      </c>
      <c r="E21" s="6">
        <v>91813292</v>
      </c>
      <c r="F21" s="7">
        <v>64217789</v>
      </c>
      <c r="G21" s="6">
        <v>117951695</v>
      </c>
      <c r="H21" s="7">
        <v>86679839</v>
      </c>
      <c r="I21" s="4"/>
      <c r="J21" s="4"/>
      <c r="K21" s="4"/>
    </row>
    <row r="22" spans="1:11" ht="12.75">
      <c r="A22" s="16">
        <f t="shared" si="0"/>
        <v>12</v>
      </c>
      <c r="B22" s="1" t="s">
        <v>12</v>
      </c>
      <c r="C22" s="6">
        <v>12682</v>
      </c>
      <c r="D22" s="7">
        <v>0</v>
      </c>
      <c r="E22" s="6">
        <f>3808+169</f>
        <v>3977</v>
      </c>
      <c r="F22" s="7">
        <v>0</v>
      </c>
      <c r="G22" s="6">
        <v>0</v>
      </c>
      <c r="H22" s="7">
        <v>0</v>
      </c>
      <c r="I22" s="4"/>
      <c r="J22" s="4"/>
      <c r="K22" s="4"/>
    </row>
    <row r="23" spans="1:11" ht="12.75">
      <c r="A23" s="16">
        <f t="shared" si="0"/>
        <v>13</v>
      </c>
      <c r="B23" s="1" t="s">
        <v>15</v>
      </c>
      <c r="C23" s="6">
        <v>0</v>
      </c>
      <c r="D23" s="7">
        <v>0</v>
      </c>
      <c r="E23" s="6">
        <v>0</v>
      </c>
      <c r="F23" s="7">
        <v>0</v>
      </c>
      <c r="G23" s="6">
        <v>0</v>
      </c>
      <c r="H23" s="7">
        <v>0</v>
      </c>
      <c r="I23" s="4"/>
      <c r="J23" s="4"/>
      <c r="K23" s="4"/>
    </row>
    <row r="24" spans="1:11" ht="12.75">
      <c r="A24" s="16">
        <f t="shared" si="0"/>
        <v>14</v>
      </c>
      <c r="C24" s="6"/>
      <c r="D24" s="7"/>
      <c r="E24" s="6"/>
      <c r="F24" s="7"/>
      <c r="G24" s="6"/>
      <c r="H24" s="7"/>
      <c r="I24" s="4"/>
      <c r="J24" s="4"/>
      <c r="K24" s="4"/>
    </row>
    <row r="25" spans="1:11" ht="12.75">
      <c r="A25" s="16">
        <f t="shared" si="0"/>
        <v>15</v>
      </c>
      <c r="B25" s="1" t="s">
        <v>1</v>
      </c>
      <c r="C25" s="6">
        <v>398782</v>
      </c>
      <c r="D25" s="7">
        <v>0</v>
      </c>
      <c r="E25" s="6">
        <v>94405.18</v>
      </c>
      <c r="F25" s="7">
        <v>0</v>
      </c>
      <c r="G25" s="6">
        <v>349292</v>
      </c>
      <c r="H25" s="7">
        <v>0</v>
      </c>
      <c r="I25" s="4"/>
      <c r="J25" s="4"/>
      <c r="K25" s="4"/>
    </row>
    <row r="26" spans="1:11" ht="12.75">
      <c r="A26" s="16">
        <f t="shared" si="0"/>
        <v>16</v>
      </c>
      <c r="B26" s="1" t="s">
        <v>19</v>
      </c>
      <c r="C26" s="40">
        <v>26665</v>
      </c>
      <c r="D26" s="7">
        <v>0</v>
      </c>
      <c r="E26" s="6">
        <v>64762</v>
      </c>
      <c r="F26" s="7">
        <v>0</v>
      </c>
      <c r="G26" s="6">
        <v>856266</v>
      </c>
      <c r="H26" s="7">
        <v>0</v>
      </c>
      <c r="I26" s="4"/>
      <c r="J26" s="4"/>
      <c r="K26" s="4"/>
    </row>
    <row r="27" spans="1:11" ht="12.75">
      <c r="A27" s="16">
        <f t="shared" si="0"/>
        <v>17</v>
      </c>
      <c r="B27" s="1" t="s">
        <v>22</v>
      </c>
      <c r="C27" s="6">
        <v>0</v>
      </c>
      <c r="D27" s="7">
        <v>0</v>
      </c>
      <c r="E27" s="6">
        <v>0</v>
      </c>
      <c r="F27" s="7">
        <v>0</v>
      </c>
      <c r="G27" s="6">
        <v>0</v>
      </c>
      <c r="H27" s="7">
        <v>0</v>
      </c>
      <c r="I27" s="4"/>
      <c r="J27" s="4"/>
      <c r="K27" s="4"/>
    </row>
    <row r="28" spans="1:11" ht="12.75">
      <c r="A28" s="16">
        <f t="shared" si="0"/>
        <v>18</v>
      </c>
      <c r="B28" s="1" t="s">
        <v>2</v>
      </c>
      <c r="C28" s="6">
        <v>0</v>
      </c>
      <c r="D28" s="7">
        <v>0</v>
      </c>
      <c r="E28" s="6">
        <v>0</v>
      </c>
      <c r="F28" s="7">
        <v>0</v>
      </c>
      <c r="G28" s="6">
        <v>0</v>
      </c>
      <c r="H28" s="7">
        <v>0</v>
      </c>
      <c r="I28" s="4"/>
      <c r="J28" s="4"/>
      <c r="K28" s="4"/>
    </row>
    <row r="29" spans="1:11" ht="12.75">
      <c r="A29" s="16">
        <f t="shared" si="0"/>
        <v>19</v>
      </c>
      <c r="B29" s="1" t="s">
        <v>3</v>
      </c>
      <c r="C29" s="6">
        <v>0</v>
      </c>
      <c r="D29" s="7">
        <v>0</v>
      </c>
      <c r="E29" s="6">
        <v>0</v>
      </c>
      <c r="F29" s="7">
        <v>0</v>
      </c>
      <c r="G29" s="6">
        <v>0</v>
      </c>
      <c r="H29" s="7">
        <v>0</v>
      </c>
      <c r="I29" s="4"/>
      <c r="J29" s="4"/>
      <c r="K29" s="4"/>
    </row>
    <row r="30" spans="1:11" ht="12.75">
      <c r="A30" s="16">
        <f t="shared" si="0"/>
        <v>20</v>
      </c>
      <c r="B30" s="1" t="s">
        <v>17</v>
      </c>
      <c r="C30" s="6">
        <v>0</v>
      </c>
      <c r="D30" s="7">
        <v>-540</v>
      </c>
      <c r="E30" s="6">
        <v>0</v>
      </c>
      <c r="F30" s="7">
        <v>-1080</v>
      </c>
      <c r="G30" s="6">
        <v>0</v>
      </c>
      <c r="H30" s="7">
        <v>0</v>
      </c>
      <c r="I30" s="4"/>
      <c r="J30" s="4"/>
      <c r="K30" s="4"/>
    </row>
    <row r="31" spans="1:11" ht="12.75">
      <c r="A31" s="16">
        <f t="shared" si="0"/>
        <v>21</v>
      </c>
      <c r="B31" s="1" t="s">
        <v>6</v>
      </c>
      <c r="C31" s="6">
        <v>45142</v>
      </c>
      <c r="D31" s="7">
        <v>0</v>
      </c>
      <c r="E31" s="6">
        <v>25847</v>
      </c>
      <c r="F31" s="7">
        <v>0</v>
      </c>
      <c r="G31" s="6">
        <v>6807</v>
      </c>
      <c r="H31" s="7">
        <v>0</v>
      </c>
      <c r="I31" s="4"/>
      <c r="J31" s="10"/>
      <c r="K31" s="10"/>
    </row>
    <row r="32" spans="1:11" ht="12.75">
      <c r="A32" s="16">
        <f t="shared" si="0"/>
        <v>22</v>
      </c>
      <c r="B32" s="1" t="s">
        <v>8</v>
      </c>
      <c r="C32" s="40">
        <v>97064</v>
      </c>
      <c r="D32" s="7">
        <v>0</v>
      </c>
      <c r="E32" s="6">
        <v>167341</v>
      </c>
      <c r="F32" s="7">
        <v>0</v>
      </c>
      <c r="G32" s="6">
        <v>2873690</v>
      </c>
      <c r="H32" s="7">
        <v>0</v>
      </c>
      <c r="I32" s="4"/>
      <c r="J32" s="4"/>
      <c r="K32" s="4"/>
    </row>
    <row r="33" spans="1:11" ht="12.75">
      <c r="A33" s="16">
        <f t="shared" si="0"/>
        <v>23</v>
      </c>
      <c r="B33" s="1" t="s">
        <v>11</v>
      </c>
      <c r="C33" s="6">
        <v>1379</v>
      </c>
      <c r="D33" s="7">
        <v>0</v>
      </c>
      <c r="E33" s="6">
        <v>69</v>
      </c>
      <c r="F33" s="7">
        <v>0</v>
      </c>
      <c r="G33" s="6"/>
      <c r="H33" s="7"/>
      <c r="I33" s="4"/>
      <c r="J33" s="4"/>
      <c r="K33" s="4"/>
    </row>
    <row r="34" spans="1:11" ht="12.75">
      <c r="A34" s="16">
        <f t="shared" si="0"/>
        <v>24</v>
      </c>
      <c r="B34" s="1" t="s">
        <v>23</v>
      </c>
      <c r="C34" s="6">
        <v>-1183199</v>
      </c>
      <c r="D34" s="7">
        <v>0</v>
      </c>
      <c r="E34" s="6">
        <v>880217.19</v>
      </c>
      <c r="F34" s="7">
        <v>0</v>
      </c>
      <c r="G34" s="6">
        <v>3179301</v>
      </c>
      <c r="H34" s="7">
        <v>0</v>
      </c>
      <c r="I34" s="4"/>
      <c r="J34" s="4"/>
      <c r="K34" s="4"/>
    </row>
    <row r="35" spans="1:11" ht="12.75">
      <c r="A35" s="16">
        <f t="shared" si="0"/>
        <v>25</v>
      </c>
      <c r="B35" s="1" t="s">
        <v>13</v>
      </c>
      <c r="C35" s="40">
        <v>176244</v>
      </c>
      <c r="D35" s="7">
        <v>0</v>
      </c>
      <c r="E35" s="8">
        <v>0</v>
      </c>
      <c r="F35" s="9">
        <v>0</v>
      </c>
      <c r="G35" s="8">
        <v>910</v>
      </c>
      <c r="H35" s="9">
        <v>0</v>
      </c>
      <c r="I35" s="4"/>
      <c r="J35" s="4"/>
      <c r="K35" s="4"/>
    </row>
    <row r="36" spans="1:11" s="25" customFormat="1" ht="12.75">
      <c r="A36" s="16">
        <f t="shared" si="0"/>
        <v>26</v>
      </c>
      <c r="B36" s="25" t="s">
        <v>18</v>
      </c>
      <c r="C36" s="11">
        <v>0</v>
      </c>
      <c r="D36" s="12">
        <v>0</v>
      </c>
      <c r="E36" s="11">
        <v>0</v>
      </c>
      <c r="F36" s="12">
        <v>0</v>
      </c>
      <c r="G36" s="11">
        <v>0</v>
      </c>
      <c r="H36" s="12">
        <v>0</v>
      </c>
      <c r="I36" s="13"/>
      <c r="J36" s="13"/>
      <c r="K36" s="13"/>
    </row>
    <row r="37" spans="1:11" ht="12.75">
      <c r="A37" s="16">
        <f t="shared" si="0"/>
        <v>27</v>
      </c>
      <c r="B37" s="1" t="s">
        <v>16</v>
      </c>
      <c r="C37" s="39">
        <f aca="true" t="shared" si="1" ref="C37:H37">SUM(C11:C36)</f>
        <v>214409683</v>
      </c>
      <c r="D37" s="5">
        <f t="shared" si="1"/>
        <v>54192814</v>
      </c>
      <c r="E37" s="5">
        <f t="shared" si="1"/>
        <v>207251451.37</v>
      </c>
      <c r="F37" s="5">
        <f t="shared" si="1"/>
        <v>64214709</v>
      </c>
      <c r="G37" s="5">
        <f t="shared" si="1"/>
        <v>216264400</v>
      </c>
      <c r="H37" s="5">
        <f t="shared" si="1"/>
        <v>86678759</v>
      </c>
      <c r="I37" s="5"/>
      <c r="J37" s="5"/>
      <c r="K37" s="5"/>
    </row>
    <row r="38" spans="1:11" ht="12.75">
      <c r="A38" s="16">
        <f t="shared" si="0"/>
        <v>28</v>
      </c>
      <c r="C38" s="5"/>
      <c r="D38" s="5"/>
      <c r="E38" s="5"/>
      <c r="F38" s="5"/>
      <c r="G38" s="5"/>
      <c r="H38" s="5"/>
      <c r="I38" s="5"/>
      <c r="J38" s="5"/>
      <c r="K38" s="5"/>
    </row>
    <row r="39" ht="12.75">
      <c r="A39" s="2"/>
    </row>
    <row r="40" ht="12.75">
      <c r="A40" s="2"/>
    </row>
    <row r="41" ht="12.75">
      <c r="D41" s="5"/>
    </row>
  </sheetData>
  <mergeCells count="1">
    <mergeCell ref="C7:F7"/>
  </mergeCells>
  <printOptions horizontalCentered="1" verticalCentered="1"/>
  <pageMargins left="0.25" right="0.25" top="1" bottom="0.5" header="0" footer="0.25"/>
  <pageSetup fitToHeight="1" fitToWidth="1" horizontalDpi="600" verticalDpi="600" orientation="landscape" pageOrder="overThenDown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TienW</dc:creator>
  <cp:keywords/>
  <dc:description/>
  <cp:lastModifiedBy>Exec Support</cp:lastModifiedBy>
  <cp:lastPrinted>2004-10-04T22:14:23Z</cp:lastPrinted>
  <dcterms:created xsi:type="dcterms:W3CDTF">2002-05-28T18:51:02Z</dcterms:created>
  <dcterms:modified xsi:type="dcterms:W3CDTF">2004-10-04T22:15:17Z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040788</vt:lpwstr>
  </property>
  <property fmtid="{D5CDD505-2E9C-101B-9397-08002B2CF9AE}" pid="6" name="IsConfidenti">
    <vt:lpwstr>0</vt:lpwstr>
  </property>
  <property fmtid="{D5CDD505-2E9C-101B-9397-08002B2CF9AE}" pid="7" name="Dat">
    <vt:lpwstr>2004-10-05T00:00:00Z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2004-04-30T00:00:00Z</vt:lpwstr>
  </property>
  <property fmtid="{D5CDD505-2E9C-101B-9397-08002B2CF9AE}" pid="10" name="Pref">
    <vt:lpwstr>UT</vt:lpwstr>
  </property>
  <property fmtid="{D5CDD505-2E9C-101B-9397-08002B2CF9AE}" pid="11" name="CaseCompanyNam">
    <vt:lpwstr>Verizon Northwest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